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1.xml" ContentType="application/vnd.openxmlformats-officedocument.spreadsheetml.comments+xml"/>
  <Override PartName="/xl/customProperty9.bin" ContentType="application/vnd.openxmlformats-officedocument.spreadsheetml.customProperty"/>
  <Override PartName="/xl/drawings/drawing1.xml" ContentType="application/vnd.openxmlformats-officedocument.drawing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ustomProperty12.bin" ContentType="application/vnd.openxmlformats-officedocument.spreadsheetml.customProperty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ustomProperty13.bin" ContentType="application/vnd.openxmlformats-officedocument.spreadsheetml.customProperty"/>
  <Override PartName="/xl/drawings/drawing4.xml" ContentType="application/vnd.openxmlformats-officedocument.drawing+xml"/>
  <Override PartName="/xl/customProperty14.bin" ContentType="application/vnd.openxmlformats-officedocument.spreadsheetml.customProperty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663920E0-7405-4ADB-ACA6-27E82D33F724}" xr6:coauthVersionLast="47" xr6:coauthVersionMax="47" xr10:uidLastSave="{00000000-0000-0000-0000-000000000000}"/>
  <bookViews>
    <workbookView xWindow="-108" yWindow="-108" windowWidth="23256" windowHeight="12576" tabRatio="736" xr2:uid="{00000000-000D-0000-FFFF-FFFF00000000}"/>
  </bookViews>
  <sheets>
    <sheet name=" B-20 - 2024B" sheetId="16" r:id="rId1"/>
    <sheet name="2024B (7+5F Basis) --&gt;" sheetId="22" r:id="rId2"/>
    <sheet name="2024B Natural TB" sheetId="27" r:id="rId3"/>
    <sheet name="2024B FERC TB" sheetId="26" r:id="rId4"/>
    <sheet name="2025B Natural TB" sheetId="23" r:id="rId5"/>
    <sheet name="2025B FERC TB" sheetId="24" r:id="rId6"/>
    <sheet name="2025B Recon" sheetId="25" r:id="rId7"/>
    <sheet name="Deferred Rev Bdgt_2025" sheetId="29" r:id="rId8"/>
    <sheet name="2022 Dry Run --&gt;" sheetId="21" r:id="rId9"/>
    <sheet name="2022 FERC TB" sheetId="20" r:id="rId10"/>
    <sheet name="253 Summary" sheetId="18" r:id="rId11"/>
    <sheet name="253 FERD - 22 Activity" sheetId="19" r:id="rId12"/>
    <sheet name="Deferred Rev Bdgt_2025 dry run" sheetId="28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\C">#REF!</definedName>
    <definedName name="\E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 localSheetId="12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X">#REF!</definedName>
    <definedName name="\Y">#REF!</definedName>
    <definedName name="\Z" localSheetId="12">#REF!</definedName>
    <definedName name="\Z">#REF!</definedName>
    <definedName name="_______APR40">#REF!</definedName>
    <definedName name="_______AUG40">#REF!</definedName>
    <definedName name="_______DEC40">#REF!</definedName>
    <definedName name="_______FEB40">#REF!</definedName>
    <definedName name="_______JAN40">#REF!</definedName>
    <definedName name="_______JUL40">#REF!</definedName>
    <definedName name="_______JUN40">#REF!</definedName>
    <definedName name="_______MAR40">"MARWHLFPC"</definedName>
    <definedName name="_______MAY40">#REF!</definedName>
    <definedName name="_______NOV40">#REF!</definedName>
    <definedName name="_______OCT40">#REF!</definedName>
    <definedName name="_______SEP40">#REF!</definedName>
    <definedName name="______APR40">#REF!</definedName>
    <definedName name="______AUG40">#REF!</definedName>
    <definedName name="______DEC40">#REF!</definedName>
    <definedName name="______FEB40">#REF!</definedName>
    <definedName name="______JAN40">#REF!</definedName>
    <definedName name="______JUL40">#REF!</definedName>
    <definedName name="______JUN40">#REF!</definedName>
    <definedName name="______MAR40">"MARWHLFPC"</definedName>
    <definedName name="______MAY40">#REF!</definedName>
    <definedName name="______NOV40">#REF!</definedName>
    <definedName name="______OCT40">#REF!</definedName>
    <definedName name="______SEP40">#REF!</definedName>
    <definedName name="_____APR40">#REF!</definedName>
    <definedName name="_____AUG40">#REF!</definedName>
    <definedName name="_____DEC40">#REF!</definedName>
    <definedName name="_____FEB40">#REF!</definedName>
    <definedName name="_____JAN40">#REF!</definedName>
    <definedName name="_____JUL40">#REF!</definedName>
    <definedName name="_____JUN40">#REF!</definedName>
    <definedName name="_____MAR40">"MARWHLFPC"</definedName>
    <definedName name="_____MAY40">#REF!</definedName>
    <definedName name="_____NOV40">#REF!</definedName>
    <definedName name="_____OCT40">#REF!</definedName>
    <definedName name="_____SEP40">#REF!</definedName>
    <definedName name="____APR40">#REF!</definedName>
    <definedName name="____AUG40">#REF!</definedName>
    <definedName name="____DEC40">#REF!</definedName>
    <definedName name="____FEB40">#REF!</definedName>
    <definedName name="____JAN40">#REF!</definedName>
    <definedName name="____JUL40">#REF!</definedName>
    <definedName name="____JUN40">#REF!</definedName>
    <definedName name="____MAR40">"MARWHLFPC"</definedName>
    <definedName name="____MAY40">#REF!</definedName>
    <definedName name="____NOV40">#REF!</definedName>
    <definedName name="____OCT40">#REF!</definedName>
    <definedName name="____PG13">#REF!</definedName>
    <definedName name="____PG14">#REF!</definedName>
    <definedName name="____PG15">#REF!</definedName>
    <definedName name="____PG16">#REF!</definedName>
    <definedName name="____SEP40">#REF!</definedName>
    <definedName name="___APR40">#REF!</definedName>
    <definedName name="___AUG40">#REF!</definedName>
    <definedName name="___DEC40">#REF!</definedName>
    <definedName name="___FEB40">#REF!</definedName>
    <definedName name="___JAN40">#REF!</definedName>
    <definedName name="___JUL40">#REF!</definedName>
    <definedName name="___JUN40">#REF!</definedName>
    <definedName name="___MAR40">"MARWHLFPC"</definedName>
    <definedName name="___MAY40">#REF!</definedName>
    <definedName name="___NOV40">#REF!</definedName>
    <definedName name="___OCT40">#REF!</definedName>
    <definedName name="___SEP40">#REF!</definedName>
    <definedName name="__181">#REF!</definedName>
    <definedName name="__APR40">#REF!</definedName>
    <definedName name="__AUG40">#REF!</definedName>
    <definedName name="__DEC40">#REF!</definedName>
    <definedName name="__FEB40">#REF!</definedName>
    <definedName name="__JAN40">#REF!</definedName>
    <definedName name="__JUL40">#REF!</definedName>
    <definedName name="__JUN40">#REF!</definedName>
    <definedName name="__MAR40">"MARWHLFPC"</definedName>
    <definedName name="__MAY40">#REF!</definedName>
    <definedName name="__NOV40">#REF!</definedName>
    <definedName name="__OCT40">#REF!</definedName>
    <definedName name="__PG13">#REF!</definedName>
    <definedName name="__PG14">#REF!</definedName>
    <definedName name="__PG15">#REF!</definedName>
    <definedName name="__PG16">#REF!</definedName>
    <definedName name="__PG34">#REF!</definedName>
    <definedName name="__PG38">#REF!</definedName>
    <definedName name="__SEP40">#REF!</definedName>
    <definedName name="_12MEACT" localSheetId="12">'[1]Page 1'!#REF!</definedName>
    <definedName name="_12MEACT">'[2]Page 1'!#REF!</definedName>
    <definedName name="_12MEBUD" localSheetId="12">'[1]Page 1'!#REF!</definedName>
    <definedName name="_12MEBUD">'[2]Page 1'!#REF!</definedName>
    <definedName name="_12MONRECON">#REF!</definedName>
    <definedName name="_12MONWHL">#REF!</definedName>
    <definedName name="_181">#REF!</definedName>
    <definedName name="_1997">#REF!</definedName>
    <definedName name="_1999GOAL7">#REF!</definedName>
    <definedName name="_2QESP_EXT">#REF!</definedName>
    <definedName name="_3A_CONSOLIDATE">#REF!</definedName>
    <definedName name="_3B_CONSOLIDATE">#REF!</definedName>
    <definedName name="_3C_CONSOLIDATE">#REF!</definedName>
    <definedName name="_3D_CONSOLIDATE">#REF!</definedName>
    <definedName name="_447">#REF!</definedName>
    <definedName name="_447_2">#REF!</definedName>
    <definedName name="_4Q_EXT">#REF!</definedName>
    <definedName name="_501547EXP">#REF!</definedName>
    <definedName name="_555">#REF!</definedName>
    <definedName name="_555_21_Nonrecvrbl_Purc_Pwr_Retail">#REF!</definedName>
    <definedName name="_555447">#REF!</definedName>
    <definedName name="_96DEC_1">#REF!</definedName>
    <definedName name="_96DEC_2">#REF!</definedName>
    <definedName name="_96NOV">#REF!</definedName>
    <definedName name="_96NOV_2">#REF!</definedName>
    <definedName name="_96OCT_1">#REF!</definedName>
    <definedName name="_96OCT_2">#REF!</definedName>
    <definedName name="_97APR_1">#REF!</definedName>
    <definedName name="_97APR_2">#REF!</definedName>
    <definedName name="_97FEB_1">#REF!</definedName>
    <definedName name="_97FEB_2">#REF!</definedName>
    <definedName name="_97JAN_1">#REF!</definedName>
    <definedName name="_97JAN_2">#REF!</definedName>
    <definedName name="_97MAR_1">#REF!</definedName>
    <definedName name="_97MAR_2">#REF!</definedName>
    <definedName name="_97MAY_1">#REF!</definedName>
    <definedName name="_97MAY_2">#REF!</definedName>
    <definedName name="_99_03GOAL">#REF!</definedName>
    <definedName name="_APR40">#REF!</definedName>
    <definedName name="_AUG40">#REF!</definedName>
    <definedName name="_BSA2">#REF!</definedName>
    <definedName name="_BSL2">#REF!</definedName>
    <definedName name="_BUD1">#REF!</definedName>
    <definedName name="_BUD2">#REF!</definedName>
    <definedName name="_BUD3">#REF!</definedName>
    <definedName name="_BUD4">#REF!</definedName>
    <definedName name="_BUD5">#REF!</definedName>
    <definedName name="_CFL2">#REF!</definedName>
    <definedName name="_DEC40">#REF!</definedName>
    <definedName name="_FEB40">#REF!</definedName>
    <definedName name="_Fill" hidden="1">#REF!</definedName>
    <definedName name="_IST2">#REF!</definedName>
    <definedName name="_JAN40">#REF!</definedName>
    <definedName name="_je3">[3]A!#REF!</definedName>
    <definedName name="_je4">[3]A!#REF!</definedName>
    <definedName name="_je5">[3]A!#REF!</definedName>
    <definedName name="_je6">[3]A!#REF!</definedName>
    <definedName name="_JUL40">#REF!</definedName>
    <definedName name="_JUN40">#REF!</definedName>
    <definedName name="_Key1" localSheetId="12" hidden="1">#REF!</definedName>
    <definedName name="_Key1" hidden="1">#REF!</definedName>
    <definedName name="_MAR40">"MARWHLFPC"</definedName>
    <definedName name="_MAY40">#REF!</definedName>
    <definedName name="_NonRecov447_2">#REF!</definedName>
    <definedName name="_NOV40">#REF!</definedName>
    <definedName name="_OCT40">#REF!</definedName>
    <definedName name="_Order1" hidden="1">255</definedName>
    <definedName name="_PG03">#REF!</definedName>
    <definedName name="_PG04">#REF!</definedName>
    <definedName name="_PG05">#REF!</definedName>
    <definedName name="_PG1">#REF!</definedName>
    <definedName name="_PG10">#REF!</definedName>
    <definedName name="_PG13">#REF!</definedName>
    <definedName name="_PG14">#REF!</definedName>
    <definedName name="_PG15">#REF!</definedName>
    <definedName name="_PG16">#REF!</definedName>
    <definedName name="_PG2">#REF!</definedName>
    <definedName name="_PG31">#REF!</definedName>
    <definedName name="_PG38">#REF!</definedName>
    <definedName name="_SEP40">#REF!</definedName>
    <definedName name="_Sort" localSheetId="12" hidden="1">#REF!</definedName>
    <definedName name="_Sort" hidden="1">#REF!</definedName>
    <definedName name="_TTT1">#REF!</definedName>
    <definedName name="_TTT2">#REF!</definedName>
    <definedName name="_TTT3">#REF!</definedName>
    <definedName name="aaa">#REF!</definedName>
    <definedName name="ACCT_VARIANCE">#REF!</definedName>
    <definedName name="ACCTG_BOTH">#REF!</definedName>
    <definedName name="ACTUAL">[4]ACTUAL!$A$1:$N$155</definedName>
    <definedName name="adds">#REF!</definedName>
    <definedName name="ALLOWALOC">#REF!</definedName>
    <definedName name="ALLOWBB4HPP">#REF!</definedName>
    <definedName name="AP_OTHER" localSheetId="12">#REF!</definedName>
    <definedName name="AP_OTHER">#REF!</definedName>
    <definedName name="Apr">#REF!</definedName>
    <definedName name="APRJE">'[5]JE FORMS'!#REF!</definedName>
    <definedName name="APRJE2">'[5]JE FORMS'!#REF!</definedName>
    <definedName name="APRJE3">'[5]JE FORMS'!#REF!</definedName>
    <definedName name="APRRET">#REF!</definedName>
    <definedName name="APRWHLFPC">#REF!</definedName>
    <definedName name="APRWHLFTM">#REF!</definedName>
    <definedName name="APRWHLSTC">#REF!</definedName>
    <definedName name="APRWHLWAU">#REF!</definedName>
    <definedName name="AssetRange">#REF!</definedName>
    <definedName name="ASSUMPTIONS">#REF!</definedName>
    <definedName name="AUGFPC">#REF!</definedName>
    <definedName name="AUGJE">'[5]JE FORMS'!#REF!</definedName>
    <definedName name="AUGJE2">'[5]JE FORMS'!#REF!</definedName>
    <definedName name="AUGJE3">'[5]JE FORMS'!#REF!</definedName>
    <definedName name="AUGRET">#REF!</definedName>
    <definedName name="AUGWHLFPC">#REF!</definedName>
    <definedName name="AUGWHLFTM">#REF!</definedName>
    <definedName name="AUGWHLSTC">#REF!</definedName>
    <definedName name="AUGWHLWAU">#REF!</definedName>
    <definedName name="B_PLAN_1">'[6]Business Plan'!#REF!</definedName>
    <definedName name="B_PLAN_2">#REF!</definedName>
    <definedName name="B_PLAN_3">#REF!</definedName>
    <definedName name="B_PLAN_4">'[6]Business Plan'!#REF!</definedName>
    <definedName name="BAL_SH">'[7]BALANCE SHEET ACTIVITY FROM EPM'!$A$1:$N$289</definedName>
    <definedName name="BalDatData">#REF!</definedName>
    <definedName name="BENEFITS_EXP" localSheetId="12">#REF!</definedName>
    <definedName name="BENEFITS_EXP">#REF!</definedName>
    <definedName name="BKDEPR">#REF!</definedName>
    <definedName name="BS_ACC_NUM">#REF!</definedName>
    <definedName name="BS_Forecast" localSheetId="12">#REF!</definedName>
    <definedName name="BS_Forecast">#REF!</definedName>
    <definedName name="BS_Plan">#REF!</definedName>
    <definedName name="BS_Plan2">#REF!</definedName>
    <definedName name="BSACCTS">#REF!</definedName>
    <definedName name="BSDOWNLOAD">#REF!</definedName>
    <definedName name="BSFERC">#REF!</definedName>
    <definedName name="BSHEADER">#REF!</definedName>
    <definedName name="BTLTAX">#REF!</definedName>
    <definedName name="BTLTAXES">#REF!</definedName>
    <definedName name="BTLTXBUD">#REF!</definedName>
    <definedName name="BUD_COMP">#REF!</definedName>
    <definedName name="BUDGET">'[8]2005_BUDGET'!$A$2:$O$233</definedName>
    <definedName name="BUDGET2000">'[9]Page 4'!$A$2:$O$233</definedName>
    <definedName name="BUDGET4A">#REF!</definedName>
    <definedName name="BUDGET4B">#REF!</definedName>
    <definedName name="BUDGET4C">#REF!</definedName>
    <definedName name="BUDGETYEAR">#REF!</definedName>
    <definedName name="C_13RETL">#REF!</definedName>
    <definedName name="C_13WHSL">#REF!</definedName>
    <definedName name="C_14RETL">#REF!</definedName>
    <definedName name="C_15RETL">#REF!</definedName>
    <definedName name="C_15WHSL">#REF!</definedName>
    <definedName name="C_FORECAST">'[4]CURRENT FORECAST'!$A$1:$N$153</definedName>
    <definedName name="CAPTRUEUP">#REF!</definedName>
    <definedName name="CASHFLS" localSheetId="12">'[10]CASH FLOWS BKUP'!#REF!</definedName>
    <definedName name="CASHFLS">'[11]CASH FLOWS BKUP'!#REF!</definedName>
    <definedName name="CBM">#REF!</definedName>
    <definedName name="CBM_EXTEND">#REF!</definedName>
    <definedName name="CF_Forecast" localSheetId="12">#REF!</definedName>
    <definedName name="CF_Forecast">#REF!</definedName>
    <definedName name="CF_Plan2" localSheetId="12">#REF!</definedName>
    <definedName name="CF_Plan2">#REF!</definedName>
    <definedName name="CFPRES">#REF!</definedName>
    <definedName name="CM_GWH_SALES">#REF!</definedName>
    <definedName name="CMACT" localSheetId="12">'[1]Page 1'!#REF!</definedName>
    <definedName name="CMACT">'[2]Page 1'!#REF!</definedName>
    <definedName name="CMBUD" localSheetId="12">'[1]Page 1'!#REF!</definedName>
    <definedName name="CMBUD">'[2]Page 1'!#REF!</definedName>
    <definedName name="CMREVANAL">#REF!</definedName>
    <definedName name="CMTAX">#REF!</definedName>
    <definedName name="COAL">#REF!</definedName>
    <definedName name="COAL1">#REF!</definedName>
    <definedName name="COAL2">#REF!</definedName>
    <definedName name="COAL3">#REF!</definedName>
    <definedName name="COM_EQ">#REF!</definedName>
    <definedName name="CON12ME">#REF!</definedName>
    <definedName name="CON12MEWS">#REF!</definedName>
    <definedName name="CONASSET">#REF!</definedName>
    <definedName name="CONLIAB">#REF!</definedName>
    <definedName name="Cons_Assets">#REF!</definedName>
    <definedName name="Cons_Elims">#REF!</definedName>
    <definedName name="Cons_IS">#REF!</definedName>
    <definedName name="Cons_Liab">#REF!</definedName>
    <definedName name="CONSCF4A" localSheetId="12">#REF!</definedName>
    <definedName name="CONSCF4A">#REF!</definedName>
    <definedName name="CONSCF4B" localSheetId="12">#REF!</definedName>
    <definedName name="CONSCF4B">#REF!</definedName>
    <definedName name="Consol_Act">#REF!</definedName>
    <definedName name="Consol_Bud">#REF!</definedName>
    <definedName name="CONSOLP1" localSheetId="12">#REF!</definedName>
    <definedName name="CONSOLP1">#REF!</definedName>
    <definedName name="CONSOLP2">#REF!</definedName>
    <definedName name="CONSOLP3">#REF!</definedName>
    <definedName name="CONSOLP4">#REF!</definedName>
    <definedName name="CONTENTS">#REF!</definedName>
    <definedName name="CONYTD">#REF!</definedName>
    <definedName name="CURRENT">#REF!</definedName>
    <definedName name="CurrYear">[12]Controls!$D$8</definedName>
    <definedName name="CY_BUDGET">'[4]CORP BUDGET'!$A$1:$N$153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'[13]13000380 Raw Data'!#REF!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ECJE">'[5]JE FORMS'!#REF!</definedName>
    <definedName name="DECJE2">'[5]JE FORMS'!#REF!</definedName>
    <definedName name="DECJE3">'[5]JE FORMS'!#REF!</definedName>
    <definedName name="DECRET">#REF!</definedName>
    <definedName name="DECWHLFPC">#REF!</definedName>
    <definedName name="DECWHLFTM">#REF!</definedName>
    <definedName name="DECWHLSTC">#REF!</definedName>
    <definedName name="DECWHLWAU">#REF!</definedName>
    <definedName name="DEFERRED">#REF!</definedName>
    <definedName name="DEFERREDCAP">#REF!</definedName>
    <definedName name="DEFERREDFUEL">#REF!</definedName>
    <definedName name="DELAINE">#REF!</definedName>
    <definedName name="DELAINE1">#REF!</definedName>
    <definedName name="deprec">#REF!</definedName>
    <definedName name="DETAIL146234">[8]DL1204!#REF!</definedName>
    <definedName name="dfdfdf">#REF!</definedName>
    <definedName name="DISC_2Q">#REF!</definedName>
    <definedName name="DISC_3Q">#REF!</definedName>
    <definedName name="DISC_4Q">#REF!</definedName>
    <definedName name="DIST">#REF!</definedName>
    <definedName name="DISTLIST">#REF!</definedName>
    <definedName name="DocketNum">[14]Sheet1!$B$5</definedName>
    <definedName name="Download">[15]Download!$A$1:$D$2526</definedName>
    <definedName name="DOWNLOAD_1099">#REF!</definedName>
    <definedName name="EEGSA_Act">#REF!</definedName>
    <definedName name="EEGSA_Bud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LIM_12ME">#REF!</definedName>
    <definedName name="ELIM_BS">#REF!</definedName>
    <definedName name="ELIM_YTD">#REF!</definedName>
    <definedName name="ENERGY">#REF!</definedName>
    <definedName name="ep">#REF!</definedName>
    <definedName name="EPMWorkbookOptions_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PMWorkbookOptions_3">"o1s4EqlE8B610JuPnYjkFU/L3HmrbcP/yRmOXPKJeuASuYH95ABG2Bo5qzh7MQfk03JwGK0NKLt9I9By1LsJPxS1jut7zu8JxEyKgi79ULV/eCqrdV+Q+RSSClKmGbbGrAXImtzYV8U24AbNU/OHzOhh4KKPLvYDwNFHgylXygMwB4VyxeYKXGlQL9TKAAUaQYmzzSpXNdlZz2mvjMBtFC5nrgNjk9TEDFha5ZkAApn7r9H0krD4WnzpCpqk"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PS">#REF!</definedName>
    <definedName name="Equity">#REF!</definedName>
    <definedName name="ESOP_GOAL" localSheetId="12">#REF!</definedName>
    <definedName name="ESOP_GOAL">#REF!</definedName>
    <definedName name="ESOPWP">#REF!</definedName>
    <definedName name="EV__EVCOM_OPTIONS__" hidden="1">8</definedName>
    <definedName name="EV__EXPOPTIONS__" hidden="1">1</definedName>
    <definedName name="EV__LASTREFTIME__" hidden="1">"(GMT-05:00)4/18/2017 4:58:12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FCST">#REF!</definedName>
    <definedName name="FEBJE">'[5]JE FORMS'!#REF!</definedName>
    <definedName name="FEBJE2">'[5]JE FORMS'!#REF!</definedName>
    <definedName name="FEBJE3">'[5]JE FORMS'!#REF!</definedName>
    <definedName name="FEBRET">#REF!</definedName>
    <definedName name="FEBWHLFPC">#REF!</definedName>
    <definedName name="FEBWHLFTM">#REF!</definedName>
    <definedName name="FEBWHLSTC">#REF!</definedName>
    <definedName name="FEBWHLWAU">#REF!</definedName>
    <definedName name="FOR_DENISE_O.">[8]DL1204!#REF!</definedName>
    <definedName name="FORE_VS_FORE">#REF!</definedName>
    <definedName name="FORM42_2A">#REF!</definedName>
    <definedName name="FORM42_5A">#REF!</definedName>
    <definedName name="FORM42_7A">#REF!</definedName>
    <definedName name="FRANCHISE_TAX">#REF!</definedName>
    <definedName name="FRCST_NI">#REF!</definedName>
    <definedName name="FRCST_NI_DISC">#REF!</definedName>
    <definedName name="FRCST_OP_INC">#REF!</definedName>
    <definedName name="Fuel_Separation_Factor">#REF!</definedName>
    <definedName name="GL_CM">'[16]GL CM'!$A$2:$D$772</definedName>
    <definedName name="GL_YTD">'[16]GL YTD'!$A$2:$C$997</definedName>
    <definedName name="GOAL7">#REF!</definedName>
    <definedName name="GOAL7ACT">#REF!</definedName>
    <definedName name="GOAL7BUD">#REF!</definedName>
    <definedName name="GROSS_TAX">[17]L!#REF!</definedName>
    <definedName name="HIDECOLUM">'[18]IS Energy Consol_Emera Jun-18'!#REF!</definedName>
    <definedName name="HIDECOLUMN">'[18]IS Energy Consol_Emera Jun-18'!$N$1</definedName>
    <definedName name="HIDECOLUMN2">'[18]IS Energy Consol_Emera Jun-18'!#REF!</definedName>
    <definedName name="HP_I_Assets">#REF!</definedName>
    <definedName name="HP_I_BS">#REF!</definedName>
    <definedName name="HP_I_Elims">#REF!</definedName>
    <definedName name="HP_I_Liab">#REF!</definedName>
    <definedName name="HP_I_PL">#REF!</definedName>
    <definedName name="INC_STATE">'[7]INCOME STATEMENT FROM EPM'!$A$1:$O$381</definedName>
    <definedName name="INOUT_TPS_NI">#REF!</definedName>
    <definedName name="INPUT_COAL">#REF!</definedName>
    <definedName name="INPUT_DISC">#REF!</definedName>
    <definedName name="input_ni_1999">#REF!</definedName>
    <definedName name="INPUT_NI_ACT">#REF!</definedName>
    <definedName name="INPUT_NI_BUD">#REF!</definedName>
    <definedName name="INPUT_TPS">#REF!</definedName>
    <definedName name="INPUT_TT">#REF!</definedName>
    <definedName name="INTEREST_EXPENSE">#REF!</definedName>
    <definedName name="Interest_Note">#REF!</definedName>
    <definedName name="INTERESTRECLASS">#REF!</definedName>
    <definedName name="INTEXP">#REF!</definedName>
    <definedName name="INUT_TPS_NI">#REF!</definedName>
    <definedName name="Inventory_Note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42786.5434953704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S_Forecast" localSheetId="12">#REF!</definedName>
    <definedName name="IS_Forecast">#REF!</definedName>
    <definedName name="IS_Monthly" localSheetId="12">#REF!</definedName>
    <definedName name="IS_Monthly">#REF!</definedName>
    <definedName name="IS_Plan">#REF!</definedName>
    <definedName name="IS_Plan2">#REF!</definedName>
    <definedName name="IS2_">#REF!</definedName>
    <definedName name="JANJE">'[5]JE FORMS'!#REF!</definedName>
    <definedName name="JANJE2">'[5]JE FORMS'!#REF!</definedName>
    <definedName name="JANJE3">'[5]JE FORMS'!#REF!</definedName>
    <definedName name="JANRET">#REF!</definedName>
    <definedName name="JANWHLFPC">#REF!</definedName>
    <definedName name="JANWHLFTM">#REF!</definedName>
    <definedName name="JANWHLSTC">#REF!</definedName>
    <definedName name="JANWHLWAU">#REF!</definedName>
    <definedName name="JE_four_Entry">#REF!</definedName>
    <definedName name="JE_four_Spreadsheet">#REF!</definedName>
    <definedName name="JE7FSRECON">#REF!</definedName>
    <definedName name="jjj" hidden="1">{"Page 1",#N/A,FALSE,"INDSDUE2";"Page 2",#N/A,FALSE,"INDSDUE2"}</definedName>
    <definedName name="Journal">#REF!</definedName>
    <definedName name="JULJE">'[5]JE FORMS'!#REF!</definedName>
    <definedName name="JULJE2">'[5]JE FORMS'!#REF!</definedName>
    <definedName name="JULJE3">'[5]JE FORMS'!#REF!</definedName>
    <definedName name="JULRET">#REF!</definedName>
    <definedName name="JULWHLFPC">#REF!</definedName>
    <definedName name="JULWHLFTM">#REF!</definedName>
    <definedName name="JULWHLSTC">#REF!</definedName>
    <definedName name="JULWHLWAU">#REF!</definedName>
    <definedName name="JUNJE">'[5]JE FORMS'!#REF!</definedName>
    <definedName name="JUNJE2">'[5]JE FORMS'!#REF!</definedName>
    <definedName name="JUNJE3">'[5]JE FORMS'!#REF!</definedName>
    <definedName name="JUNPG2">#REF!</definedName>
    <definedName name="JUNREDO1">#REF!</definedName>
    <definedName name="JUNRET">#REF!</definedName>
    <definedName name="JUNWHLFPC">#REF!</definedName>
    <definedName name="JUNWHLFTM">#REF!</definedName>
    <definedName name="JUNWHLSTC">#REF!</definedName>
    <definedName name="JUNWHLWAU">#REF!</definedName>
    <definedName name="k">#REF!</definedName>
    <definedName name="KUABILLING">#REF!</definedName>
    <definedName name="KUASUPPD">#REF!</definedName>
    <definedName name="LiabEquityRange">#REF!</definedName>
    <definedName name="LIZ">#REF!</definedName>
    <definedName name="LORICLARKDATA">[8]DL1204!#REF!</definedName>
    <definedName name="MACROS">[19]UPDATES!$A$6</definedName>
    <definedName name="MARJE">'[5]JE FORMS'!#REF!</definedName>
    <definedName name="MARJE2">'[5]JE FORMS'!#REF!</definedName>
    <definedName name="MARJE3">'[5]JE FORMS'!#REF!</definedName>
    <definedName name="MARJE4">'[5]JE FORMS'!#REF!</definedName>
    <definedName name="MARJEADJ">'[5]JE FORMS'!#REF!</definedName>
    <definedName name="MARRET">#REF!</definedName>
    <definedName name="MARWHLFPC">#REF!</definedName>
    <definedName name="MARWHLFTM">#REF!</definedName>
    <definedName name="MARWHLSTC">#REF!</definedName>
    <definedName name="MARWHLWAU">#REF!</definedName>
    <definedName name="May">#REF!</definedName>
    <definedName name="MAYJE">'[5]JE FORMS'!#REF!</definedName>
    <definedName name="MAYJE2">'[5]JE FORMS'!#REF!</definedName>
    <definedName name="MAYJE3">'[5]JE FORMS'!#REF!</definedName>
    <definedName name="MAYJE4">'[5]JE FORMS'!#REF!</definedName>
    <definedName name="MAYREDO1">#REF!</definedName>
    <definedName name="MAYRET">#REF!</definedName>
    <definedName name="MAYWHLFPC">#REF!</definedName>
    <definedName name="MAYWHLFTM">#REF!</definedName>
    <definedName name="MAYWHLSTC">#REF!</definedName>
    <definedName name="MAYWHLWAU">#REF!</definedName>
    <definedName name="MEMO">#REF!</definedName>
    <definedName name="MONRECON">#REF!</definedName>
    <definedName name="Month_Summary">#REF!</definedName>
    <definedName name="MONTHS" localSheetId="12">[16]MONTHS!$F$1:$G$12</definedName>
    <definedName name="Months">[4]MONTHS!$A$3:$A$18</definedName>
    <definedName name="MONWHL">#REF!</definedName>
    <definedName name="Net_Income">#REF!</definedName>
    <definedName name="Next_Year">[20]Lists!$A$16:$A$17</definedName>
    <definedName name="ni_1999_ext">#REF!</definedName>
    <definedName name="NI_2Q">#REF!</definedName>
    <definedName name="NI_3Q">#REF!</definedName>
    <definedName name="NI_4Q">#REF!</definedName>
    <definedName name="NONREC" localSheetId="12">#REF!</definedName>
    <definedName name="NONREC">#REF!</definedName>
    <definedName name="NOVJE">'[5]JE FORMS'!#REF!</definedName>
    <definedName name="NOVJE2">'[5]JE FORMS'!#REF!</definedName>
    <definedName name="NOVJE3">'[5]JE FORMS'!#REF!</definedName>
    <definedName name="NOVRET">#REF!</definedName>
    <definedName name="NOVWHLFPC">#REF!</definedName>
    <definedName name="NOVWHLFTM">#REF!</definedName>
    <definedName name="NOVWHLSTC">#REF!</definedName>
    <definedName name="NOVWHLWAU">#REF!</definedName>
    <definedName name="o">#REF!</definedName>
    <definedName name="O_MADDER">#REF!</definedName>
    <definedName name="OCTJE">'[5]JE FORMS'!#REF!</definedName>
    <definedName name="OCTJE2">'[5]JE FORMS'!#REF!</definedName>
    <definedName name="OCTJE3">'[5]JE FORMS'!#REF!</definedName>
    <definedName name="OCTRET">#REF!</definedName>
    <definedName name="octwhlfpc">#REF!</definedName>
    <definedName name="octwhlftm">#REF!</definedName>
    <definedName name="octwhlstc">#REF!</definedName>
    <definedName name="octwhlwau">#REF!</definedName>
    <definedName name="ONE">#REF!</definedName>
    <definedName name="OORACT">#REF!</definedName>
    <definedName name="OORBUD">#REF!</definedName>
    <definedName name="OORSSGOAL">#REF!</definedName>
    <definedName name="OP_INC_1998">#REF!</definedName>
    <definedName name="OP_INC_2Q">#REF!</definedName>
    <definedName name="OP_INC_3Q">#REF!</definedName>
    <definedName name="OP_INC_4Q">#REF!</definedName>
    <definedName name="OP_INC_ACTUAL">#REF!</definedName>
    <definedName name="OP_INC_BUDGET">#REF!</definedName>
    <definedName name="OTHER_CF">#REF!</definedName>
    <definedName name="OTHER_CR">#REF!</definedName>
    <definedName name="OtherCurLiab_Note">#REF!</definedName>
    <definedName name="OtherIncExp_Note">#REF!</definedName>
    <definedName name="OUC">#REF!</definedName>
    <definedName name="OUC_AMORTIZATIO">#REF!</definedName>
    <definedName name="Page_8">#REF!</definedName>
    <definedName name="Page1">#REF!</definedName>
    <definedName name="PAGE10">#REF!</definedName>
    <definedName name="PAGE1A">#REF!</definedName>
    <definedName name="PAGE1C">#REF!</definedName>
    <definedName name="PAGE1D">#REF!</definedName>
    <definedName name="PAGE1D2">#REF!</definedName>
    <definedName name="Page2">#REF!</definedName>
    <definedName name="PAGE2A">#REF!</definedName>
    <definedName name="PAGE2B">#REF!</definedName>
    <definedName name="PAGE4A">#REF!</definedName>
    <definedName name="PAGE4AWS">#REF!</definedName>
    <definedName name="PAGE4B">#REF!</definedName>
    <definedName name="PAGE4C">#REF!</definedName>
    <definedName name="PAGE4D">#REF!</definedName>
    <definedName name="PAGE6">#REF!</definedName>
    <definedName name="PAGE7">#REF!</definedName>
    <definedName name="PAGE8">#REF!</definedName>
    <definedName name="PAGE9">#REF!</definedName>
    <definedName name="PagePrint">#REF!</definedName>
    <definedName name="Par_Act">#REF!</definedName>
    <definedName name="Par_Bud">#REF!</definedName>
    <definedName name="PE_C_MO">#REF!</definedName>
    <definedName name="PE_C_QTR">#REF!</definedName>
    <definedName name="PE_C_YTD">#REF!</definedName>
    <definedName name="PE_CPYIS" localSheetId="12">'[1]PEC Income Stmt'!#REF!</definedName>
    <definedName name="PE_CPYIS">'[2]PEC Income Stmt'!#REF!</definedName>
    <definedName name="PEOPLES">#REF!</definedName>
    <definedName name="PG_13_OF16">#REF!</definedName>
    <definedName name="PG_15_OF_16">#REF!</definedName>
    <definedName name="PG_16_OF_16">#REF!</definedName>
    <definedName name="PG_8_OF_16">#REF!</definedName>
    <definedName name="PG4ABUD">#REF!</definedName>
    <definedName name="PGIII_10">#REF!</definedName>
    <definedName name="PGIII_11">#REF!</definedName>
    <definedName name="PGIII_12">#REF!</definedName>
    <definedName name="PGIII_13">#REF!</definedName>
    <definedName name="PGIII_14">#REF!</definedName>
    <definedName name="PGIII_15">#REF!</definedName>
    <definedName name="PGIII_1A">#REF!</definedName>
    <definedName name="PGIII_2">#REF!</definedName>
    <definedName name="PGIII_3">#REF!</definedName>
    <definedName name="PGIII_4">#REF!</definedName>
    <definedName name="PGIII_5">#REF!</definedName>
    <definedName name="PGIII_6">#REF!</definedName>
    <definedName name="PGIII_7">#REF!</definedName>
    <definedName name="PGIII_8">#REF!</definedName>
    <definedName name="PGIII_9">#REF!</definedName>
    <definedName name="PKDH">[21]Lists!$A$2:$A$54</definedName>
    <definedName name="PLANBOOK">#REF!</definedName>
    <definedName name="PLANBOOK_CF1">#REF!</definedName>
    <definedName name="PLANBOOK_CF2">#REF!</definedName>
    <definedName name="PLANBOOK_CF3">#REF!</definedName>
    <definedName name="PLANBSP1">#REF!</definedName>
    <definedName name="PLANBSP2">#REF!</definedName>
    <definedName name="PLANCAPS">#REF!</definedName>
    <definedName name="PLANCFP3">#REF!</definedName>
    <definedName name="PLANCFP4">#REF!</definedName>
    <definedName name="PLANCFP5">#REF!</definedName>
    <definedName name="PLANCFP6">#REF!</definedName>
    <definedName name="PLANCFP7">#REF!</definedName>
    <definedName name="PLANIS">#REF!</definedName>
    <definedName name="PLANISP1">#REF!</definedName>
    <definedName name="PLANISP2">#REF!</definedName>
    <definedName name="PLANISP3">#REF!</definedName>
    <definedName name="PLine1">[14]Sheet1!$B$8</definedName>
    <definedName name="PLine2">[14]Sheet1!$B$9</definedName>
    <definedName name="PLine3">[14]Sheet1!$B$10</definedName>
    <definedName name="PLine4">[14]Sheet1!$B$11</definedName>
    <definedName name="PLNQTBS1">#REF!</definedName>
    <definedName name="PLNQTBS2">#REF!</definedName>
    <definedName name="PMTAX">#REF!</definedName>
    <definedName name="PP_51004">'[4]51004'!$A$1:$AV$1000</definedName>
    <definedName name="PP_51004_CB">'[4]51004 CB'!$A$1:$AV$1000</definedName>
    <definedName name="PP_51004_NO">'[4]51004 Non Oper'!$A$1:$AV$1000</definedName>
    <definedName name="PP_51004_NO_CB">'[4]51004 Non Oper CB'!$A$1:$AV$1000</definedName>
    <definedName name="PP_51024">'[4]51024'!$A$1:$AV$1000</definedName>
    <definedName name="PP_51024_CB">'[4]51024 CB'!$A$1:$AV$1000</definedName>
    <definedName name="PP_51052">'[4]51052'!$A$1:$AW$1000</definedName>
    <definedName name="PP_51052_CB">'[4]51052 CB'!$A$1:$AV$1000</definedName>
    <definedName name="PP_51052_No_FT">'[4]51052 act 2820610 no Flowthr'!$A$1:$AV$999</definedName>
    <definedName name="PP_51052_No_FT_CB">'[4]51052 act 2820610 no Flowthr CB'!$A$1:$AV$1000</definedName>
    <definedName name="PP_54530">'[4]54530'!$A$1:$AV$1000</definedName>
    <definedName name="PP_54530_CB">'[4]54530 CB'!$A$1:$AV$1000</definedName>
    <definedName name="PP_ACCT_BAL">'[4]51040'!$A$6:$E$500</definedName>
    <definedName name="PP_ACCT_BAL_CB">'[4]51040 CB'!$A$6:$E$500</definedName>
    <definedName name="PPE">#REF!</definedName>
    <definedName name="PRESBSA1">#REF!</definedName>
    <definedName name="PRESBSA2">#REF!</definedName>
    <definedName name="PRESCFLW">#REF!</definedName>
    <definedName name="PreviousPmntDate">#REF!</definedName>
    <definedName name="PRINT">#REF!</definedName>
    <definedName name="PRINT_2Q">#REF!</definedName>
    <definedName name="PRINT_3Q">#REF!</definedName>
    <definedName name="PRINT_4Q">#REF!</definedName>
    <definedName name="_xlnm.Print_Area" localSheetId="12">'Deferred Rev Bdgt_2025 dry run'!$A$2:$G$48</definedName>
    <definedName name="_xlnm.Print_Area">#REF!</definedName>
    <definedName name="Print_Area1">#REF!</definedName>
    <definedName name="PRINT_COMPANIES">#REF!</definedName>
    <definedName name="PRINT_INPUT">#REF!</definedName>
    <definedName name="PRINT_TECO">#REF!</definedName>
    <definedName name="PrintRangeC1">#REF!</definedName>
    <definedName name="PROVISION">#REF!</definedName>
    <definedName name="PYBS">#REF!</definedName>
    <definedName name="PYEGYASSTS">#REF!</definedName>
    <definedName name="PYEGYLIABS">#REF!</definedName>
    <definedName name="PYISWP">#REF!</definedName>
    <definedName name="PYVAR">#REF!</definedName>
    <definedName name="Q1F">'[4]2018 Q1F'!$A$1:$N$153</definedName>
    <definedName name="Q3F">'[4]2018 Q3F'!$A$1:$N$155</definedName>
    <definedName name="QTD">#REF!</definedName>
    <definedName name="QTR_GWH_SALES">#REF!</definedName>
    <definedName name="QTRREVAN">#REF!</definedName>
    <definedName name="RateTable">#REF!</definedName>
    <definedName name="REFORECAST_1">'[22]OOR PRESENT.'!#REF!</definedName>
    <definedName name="REFORECAST_2">'[22]OOR PRESENT.'!#REF!</definedName>
    <definedName name="REFORECAST_3">'[22]OOR PRESENT.'!#REF!</definedName>
    <definedName name="REFORECAST_4">'[22]OOR PRESENT.'!#REF!</definedName>
    <definedName name="REFORECAST_5">'[22]OOR PRESENT.'!#REF!</definedName>
    <definedName name="REFORECASTYEAR">#REF!</definedName>
    <definedName name="REGTAX">#REF!</definedName>
    <definedName name="RESERVES">'[23]BS ACCTS'!$A$1:$P$300</definedName>
    <definedName name="RETAIL_PG9_OF_16">#REF!</definedName>
    <definedName name="rev153data">#REF!</definedName>
    <definedName name="rev451data">#REF!</definedName>
    <definedName name="REVEXPRECON">#REF!</definedName>
    <definedName name="REVIEW">#REF!</definedName>
    <definedName name="sally">[24]UPDATES!$A$6</definedName>
    <definedName name="SEPJE">'[5]JE FORMS'!#REF!</definedName>
    <definedName name="SEPJE2">'[5]JE FORMS'!#REF!</definedName>
    <definedName name="SEPJE3">'[5]JE FORMS'!#REF!</definedName>
    <definedName name="sepret">#REF!</definedName>
    <definedName name="sepwhlfpc">#REF!</definedName>
    <definedName name="sepwhlftm">#REF!</definedName>
    <definedName name="sepwhlstc">#REF!</definedName>
    <definedName name="sepwhlwau">#REF!</definedName>
    <definedName name="SettlementDate">#REF!</definedName>
    <definedName name="SUMMARY">#REF!</definedName>
    <definedName name="SUPRESS">#REF!</definedName>
    <definedName name="SUPRESS2">#REF!</definedName>
    <definedName name="SURV">'[25]SURV ACCOUNTS'!$A$1:$C$65536</definedName>
    <definedName name="SURVEY">#REF!</definedName>
    <definedName name="T_T">'[4]2018 10+2'!$A$1:$N$153</definedName>
    <definedName name="TABLE">#REF!</definedName>
    <definedName name="Table2008">#REF!</definedName>
    <definedName name="Table2009">#REF!</definedName>
    <definedName name="TAMPA_ELECTRIC__COMPANY">"MARWHLFPC"</definedName>
    <definedName name="TAXRATE">#REF!</definedName>
    <definedName name="TAXUP">#REF!</definedName>
    <definedName name="TAXWSHT">#REF!</definedName>
    <definedName name="TBRR">#REF!</definedName>
    <definedName name="TBRRBUD">#REF!</definedName>
    <definedName name="TECO_TRANSPORT">#REF!</definedName>
    <definedName name="TEFIS99">#REF!</definedName>
    <definedName name="TEST0">'[13]13000380 Raw Data'!#REF!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HKEY">#REF!</definedName>
    <definedName name="TESTKEYS">#REF!</definedName>
    <definedName name="TESTVKEY">#REF!</definedName>
    <definedName name="TITLE_CELL">#REF!</definedName>
    <definedName name="TMPV_Act">#REF!</definedName>
    <definedName name="TMPV_Bud">#REF!</definedName>
    <definedName name="TPS_EXT">#REF!</definedName>
    <definedName name="TPSGO_Act">#REF!</definedName>
    <definedName name="TPSGO_Bud">#REF!</definedName>
    <definedName name="TPSNETINC">#REF!</definedName>
    <definedName name="TPSOPINC">#REF!</definedName>
    <definedName name="Trial_Balance_2019_Actuals">#REF!</definedName>
    <definedName name="TRUEUP">#REF!</definedName>
    <definedName name="TSI">#REF!</definedName>
    <definedName name="TSS_CM">#REF!</definedName>
    <definedName name="TSS_YTD">#REF!</definedName>
    <definedName name="TTT">#REF!</definedName>
    <definedName name="TWO">#REF!</definedName>
    <definedName name="UPDATED">[26]Input!$B$3</definedName>
    <definedName name="VEHDEPWT">#REF!</definedName>
    <definedName name="VPOOR98F">#REF!</definedName>
    <definedName name="VPOOR99">#REF!</definedName>
    <definedName name="WHSL">#REF!</definedName>
    <definedName name="WHSL100_">#REF!</definedName>
    <definedName name="WHSLDEFERRED">#REF!</definedName>
    <definedName name="WKS_BUDCASHFLOW">#REF!</definedName>
    <definedName name="WKS_CMCASHFLOW">#REF!</definedName>
    <definedName name="WKS_CMYTDVEHDEP">#REF!</definedName>
    <definedName name="WKS_PMBUDCASHFL">#REF!</definedName>
    <definedName name="WKS_PMCASHFLO">#REF!</definedName>
    <definedName name="WKS_PMCMCASHFLO">#REF!</definedName>
    <definedName name="WKS_PMYTDCASHFL">#REF!</definedName>
    <definedName name="WKS_PMYTDVEHDP">#REF!</definedName>
    <definedName name="WKS_YTDCASHFLOW">#REF!</definedName>
    <definedName name="WORK_PROJECT_DESCRIPTION">[26]Working!$AE:$AE</definedName>
    <definedName name="WORK_TOTAL">[26]Working!$X:$X</definedName>
    <definedName name="WORK_YEAR">[26]Working!$K:$K</definedName>
    <definedName name="wrn.Print." hidden="1">{"Page 1",#N/A,FALSE,"INDSDUE2";"Page 2",#N/A,FALSE,"INDSDUE2"}</definedName>
    <definedName name="YTD">#REF!</definedName>
    <definedName name="YTD_GWH_SALES">#REF!</definedName>
    <definedName name="YTD_NCE">#REF!</definedName>
    <definedName name="YTD_Summary">#REF!</definedName>
    <definedName name="YTDACT" localSheetId="12">'[1]Page 1'!#REF!</definedName>
    <definedName name="YTDACT">'[2]Page 1'!#REF!</definedName>
    <definedName name="YTDBUD" localSheetId="12">'[1]Page 1'!#REF!</definedName>
    <definedName name="YTDBUD">'[2]Page 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5" l="1"/>
  <c r="B44" i="29"/>
  <c r="J42" i="29"/>
  <c r="F42" i="29"/>
  <c r="E41" i="29"/>
  <c r="J39" i="29"/>
  <c r="F39" i="29"/>
  <c r="E38" i="29"/>
  <c r="E37" i="29"/>
  <c r="J35" i="29"/>
  <c r="F35" i="29"/>
  <c r="E34" i="29"/>
  <c r="J32" i="29"/>
  <c r="F32" i="29"/>
  <c r="E31" i="29"/>
  <c r="E30" i="29"/>
  <c r="J28" i="29"/>
  <c r="F28" i="29"/>
  <c r="E27" i="29"/>
  <c r="E24" i="29"/>
  <c r="E25" i="29" s="1"/>
  <c r="J22" i="29"/>
  <c r="E22" i="29"/>
  <c r="F22" i="29" s="1"/>
  <c r="E21" i="29"/>
  <c r="J19" i="29"/>
  <c r="F19" i="29"/>
  <c r="E14" i="29"/>
  <c r="P5" i="29" s="1"/>
  <c r="E13" i="29"/>
  <c r="E12" i="29"/>
  <c r="E11" i="29"/>
  <c r="E10" i="29"/>
  <c r="J8" i="29"/>
  <c r="F8" i="29"/>
  <c r="Z5" i="29"/>
  <c r="X5" i="29"/>
  <c r="W5" i="29"/>
  <c r="Q5" i="29"/>
  <c r="O5" i="29"/>
  <c r="R5" i="28"/>
  <c r="S5" i="28"/>
  <c r="V6" i="28"/>
  <c r="Q8" i="28"/>
  <c r="E9" i="28"/>
  <c r="L8" i="28" s="1"/>
  <c r="E11" i="28"/>
  <c r="L5" i="28" s="1"/>
  <c r="E12" i="28"/>
  <c r="E13" i="28"/>
  <c r="E14" i="28"/>
  <c r="O6" i="28" s="1"/>
  <c r="E20" i="28"/>
  <c r="N8" i="28" s="1"/>
  <c r="E22" i="28"/>
  <c r="E23" i="28" s="1"/>
  <c r="O8" i="28" s="1"/>
  <c r="E25" i="28"/>
  <c r="E26" i="28"/>
  <c r="E28" i="28"/>
  <c r="O5" i="28" s="1"/>
  <c r="E29" i="28"/>
  <c r="E31" i="28"/>
  <c r="E33" i="28" s="1"/>
  <c r="T8" i="28" s="1"/>
  <c r="E32" i="28"/>
  <c r="U6" i="28" s="1"/>
  <c r="E35" i="28"/>
  <c r="E36" i="28"/>
  <c r="U8" i="28" s="1"/>
  <c r="E38" i="28"/>
  <c r="E40" i="28" s="1"/>
  <c r="E39" i="28"/>
  <c r="E42" i="28"/>
  <c r="E43" i="28"/>
  <c r="W8" i="28" s="1"/>
  <c r="B45" i="28"/>
  <c r="E44" i="29" l="1"/>
  <c r="F25" i="29"/>
  <c r="J25" i="29"/>
  <c r="T5" i="29"/>
  <c r="F14" i="29"/>
  <c r="F44" i="29" s="1"/>
  <c r="J14" i="29"/>
  <c r="R5" i="29"/>
  <c r="AA5" i="29" s="1"/>
  <c r="O10" i="28"/>
  <c r="L10" i="28"/>
  <c r="M6" i="28"/>
  <c r="T6" i="28"/>
  <c r="L6" i="28"/>
  <c r="Q5" i="28"/>
  <c r="E15" i="28"/>
  <c r="M8" i="28" s="1"/>
  <c r="X8" i="28" s="1"/>
  <c r="S6" i="28"/>
  <c r="S10" i="28" s="1"/>
  <c r="P5" i="28"/>
  <c r="N6" i="28"/>
  <c r="W5" i="28"/>
  <c r="R6" i="28"/>
  <c r="R10" i="28" s="1"/>
  <c r="Q6" i="28"/>
  <c r="V5" i="28"/>
  <c r="V10" i="28" s="1"/>
  <c r="N5" i="28"/>
  <c r="E45" i="28"/>
  <c r="P6" i="28"/>
  <c r="U5" i="28"/>
  <c r="U10" i="28" s="1"/>
  <c r="M5" i="28"/>
  <c r="W6" i="28"/>
  <c r="T5" i="28"/>
  <c r="W4" i="29" l="1"/>
  <c r="W7" i="29" s="1"/>
  <c r="O4" i="29"/>
  <c r="V4" i="29"/>
  <c r="V7" i="29" s="1"/>
  <c r="U4" i="29"/>
  <c r="U7" i="29" s="1"/>
  <c r="T4" i="29"/>
  <c r="T7" i="29" s="1"/>
  <c r="S4" i="29"/>
  <c r="S7" i="29" s="1"/>
  <c r="Z4" i="29"/>
  <c r="Z7" i="29" s="1"/>
  <c r="R4" i="29"/>
  <c r="R7" i="29" s="1"/>
  <c r="Y4" i="29"/>
  <c r="Y7" i="29" s="1"/>
  <c r="Q4" i="29"/>
  <c r="Q7" i="29" s="1"/>
  <c r="X4" i="29"/>
  <c r="X7" i="29" s="1"/>
  <c r="P4" i="29"/>
  <c r="P7" i="29" s="1"/>
  <c r="M10" i="28"/>
  <c r="N10" i="28"/>
  <c r="X5" i="28"/>
  <c r="P10" i="28"/>
  <c r="Q10" i="28"/>
  <c r="W10" i="28"/>
  <c r="T10" i="28"/>
  <c r="X6" i="28"/>
  <c r="AA4" i="29" l="1"/>
  <c r="O7" i="29"/>
  <c r="AA7" i="29" s="1"/>
  <c r="X15" i="28"/>
  <c r="X16" i="28" s="1"/>
  <c r="E5" i="25" l="1"/>
  <c r="E4" i="25"/>
  <c r="E6" i="25"/>
  <c r="L9" i="25"/>
  <c r="E3" i="25"/>
  <c r="E2" i="25"/>
  <c r="E9" i="25" l="1"/>
  <c r="P6" i="25"/>
  <c r="P5" i="25"/>
  <c r="P4" i="25"/>
  <c r="P3" i="25"/>
  <c r="P2" i="25"/>
  <c r="L2" i="25" l="1"/>
  <c r="Q2" i="25" s="1"/>
  <c r="J7" i="25"/>
  <c r="I7" i="25"/>
  <c r="L4" i="25"/>
  <c r="I14" i="16" l="1"/>
  <c r="G14" i="16"/>
  <c r="I13" i="16"/>
  <c r="G13" i="16"/>
  <c r="I12" i="16"/>
  <c r="G12" i="16"/>
  <c r="I11" i="16"/>
  <c r="G11" i="16"/>
  <c r="C12" i="16"/>
  <c r="C13" i="16"/>
  <c r="C11" i="16"/>
  <c r="L5" i="25"/>
  <c r="L4" i="18"/>
  <c r="L5" i="18"/>
  <c r="L6" i="18"/>
  <c r="L7" i="18"/>
  <c r="L8" i="18"/>
  <c r="L9" i="18"/>
  <c r="L10" i="18"/>
  <c r="L11" i="18"/>
  <c r="L12" i="18"/>
  <c r="L3" i="18"/>
  <c r="E7" i="25" l="1"/>
  <c r="E10" i="25" s="1"/>
  <c r="C14" i="16"/>
  <c r="P7" i="25"/>
  <c r="Q5" i="25"/>
  <c r="L6" i="25"/>
  <c r="Q4" i="25"/>
  <c r="Q3" i="25"/>
  <c r="L7" i="25" l="1"/>
  <c r="L10" i="25" s="1"/>
  <c r="Q6" i="25"/>
  <c r="C22" i="16"/>
  <c r="K12" i="16" l="1"/>
  <c r="K13" i="16"/>
  <c r="K14" i="16"/>
  <c r="G22" i="16"/>
  <c r="I22" i="16" l="1"/>
  <c r="K11" i="16"/>
  <c r="K22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FD9C4FC0-C779-4B2D-9CD3-15B8C344A05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 sure to double check the RV transax types and search for those with text "Lease Renewal"; these may relate to </t>
        </r>
        <r>
          <rPr>
            <b/>
            <sz val="9"/>
            <color indexed="81"/>
            <rFont val="Tahoma"/>
            <family val="2"/>
          </rPr>
          <t>Cable Contract</t>
        </r>
        <r>
          <rPr>
            <sz val="9"/>
            <color indexed="81"/>
            <rFont val="Tahoma"/>
            <family val="2"/>
          </rPr>
          <t xml:space="preserve"> and not </t>
        </r>
        <r>
          <rPr>
            <b/>
            <sz val="9"/>
            <color indexed="81"/>
            <rFont val="Tahoma"/>
            <family val="2"/>
          </rPr>
          <t>Pole Attachments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1" authorId="0" shapeId="0" xr:uid="{C32C226B-16B3-443C-B8F1-4224150885E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 sure to double check the RV transax types and search for those with text "Lease Renewal"; these may relate to </t>
        </r>
        <r>
          <rPr>
            <b/>
            <sz val="9"/>
            <color indexed="81"/>
            <rFont val="Tahoma"/>
            <family val="2"/>
          </rPr>
          <t>Cable Contract</t>
        </r>
        <r>
          <rPr>
            <sz val="9"/>
            <color indexed="81"/>
            <rFont val="Tahoma"/>
            <family val="2"/>
          </rPr>
          <t xml:space="preserve"> and not </t>
        </r>
        <r>
          <rPr>
            <b/>
            <sz val="9"/>
            <color indexed="81"/>
            <rFont val="Tahoma"/>
            <family val="2"/>
          </rPr>
          <t>Pole Attachments</t>
        </r>
      </text>
    </comment>
    <comment ref="C29" authorId="0" shapeId="0" xr:uid="{25E9738E-C58E-47FB-81C5-EB2277010F7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 sure to double check the RV transax types and search for those with text "Lease Renewal"; these may relate to </t>
        </r>
        <r>
          <rPr>
            <b/>
            <sz val="9"/>
            <color indexed="81"/>
            <rFont val="Tahoma"/>
            <family val="2"/>
          </rPr>
          <t>Cable Contract</t>
        </r>
        <r>
          <rPr>
            <sz val="9"/>
            <color indexed="81"/>
            <rFont val="Tahoma"/>
            <family val="2"/>
          </rPr>
          <t xml:space="preserve"> and not </t>
        </r>
        <r>
          <rPr>
            <b/>
            <sz val="9"/>
            <color indexed="81"/>
            <rFont val="Tahoma"/>
            <family val="2"/>
          </rPr>
          <t>Pole Attachments</t>
        </r>
      </text>
    </comment>
  </commentList>
</comments>
</file>

<file path=xl/sharedStrings.xml><?xml version="1.0" encoding="utf-8"?>
<sst xmlns="http://schemas.openxmlformats.org/spreadsheetml/2006/main" count="14623" uniqueCount="7039">
  <si>
    <t>Schedule B-20</t>
  </si>
  <si>
    <t>OTHER DEFERRED CREDITS</t>
  </si>
  <si>
    <t>Page 1 of 1</t>
  </si>
  <si>
    <t>FLORIDA PUBLIC SERVICE COMMISSION</t>
  </si>
  <si>
    <t>EXPLANATION:</t>
  </si>
  <si>
    <t>Provide a Schedule showing the following information for other deferred credits for the</t>
  </si>
  <si>
    <t>Type of Data Shown:</t>
  </si>
  <si>
    <t>test year.  Minor items less than 5% of the account total, or amounts less than $10,000,</t>
  </si>
  <si>
    <t>XX</t>
  </si>
  <si>
    <t>Projected Test Year 12/31/2025</t>
  </si>
  <si>
    <t>COMPANY:  TAMPA ELECTRIC COMPANY</t>
  </si>
  <si>
    <t>whichever is greater, may be grouped by classes.</t>
  </si>
  <si>
    <t>Projected Test Year 12/31/2024</t>
  </si>
  <si>
    <t xml:space="preserve">                                                                          </t>
  </si>
  <si>
    <t>Historical Prior Year Ended 12/31/2023</t>
  </si>
  <si>
    <t xml:space="preserve">                       </t>
  </si>
  <si>
    <t>(Dollars in 000's)</t>
  </si>
  <si>
    <t>Balance at</t>
  </si>
  <si>
    <t>Balance</t>
  </si>
  <si>
    <t xml:space="preserve">Line </t>
  </si>
  <si>
    <t xml:space="preserve"> </t>
  </si>
  <si>
    <t>Beginning</t>
  </si>
  <si>
    <t>Debits</t>
  </si>
  <si>
    <t>at End</t>
  </si>
  <si>
    <t>No.</t>
  </si>
  <si>
    <t>Description</t>
  </si>
  <si>
    <t>of Year</t>
  </si>
  <si>
    <t>Contra Accounts</t>
  </si>
  <si>
    <t>Amount</t>
  </si>
  <si>
    <t>Credits</t>
  </si>
  <si>
    <t>Contract Retention</t>
  </si>
  <si>
    <t>Renewable</t>
  </si>
  <si>
    <t xml:space="preserve">Long Term Incentives </t>
  </si>
  <si>
    <t>Cable Contract</t>
  </si>
  <si>
    <t xml:space="preserve">           Total</t>
  </si>
  <si>
    <t>Totals may be affected due to rounding.</t>
  </si>
  <si>
    <t>Supporting Schedules:  B-3</t>
  </si>
  <si>
    <t>Recap Schedules:</t>
  </si>
  <si>
    <t>BUDGET</t>
  </si>
  <si>
    <t>ACCOUNT ID</t>
  </si>
  <si>
    <t>ACCOUNT DESCRIPTION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</si>
  <si>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</si>
  <si>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</si>
  <si>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</si>
  <si>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</si>
  <si>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</si>
  <si>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</si>
  <si>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</si>
  <si>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</si>
  <si>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</si>
  <si>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</si>
  <si>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</si>
  <si>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</si>
  <si>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1010000</t>
  </si>
  <si>
    <t>Utility Plant in Service</t>
  </si>
  <si>
    <t>1010001</t>
  </si>
  <si>
    <t>Utility Plant in Service (PP Only)</t>
  </si>
  <si>
    <t>1010002</t>
  </si>
  <si>
    <t>1010003</t>
  </si>
  <si>
    <t>1010004</t>
  </si>
  <si>
    <t>1010200</t>
  </si>
  <si>
    <t>Service Company Property</t>
  </si>
  <si>
    <t>1010900</t>
  </si>
  <si>
    <t>Plant Purchase Accounting Adjustment</t>
  </si>
  <si>
    <t>1011000</t>
  </si>
  <si>
    <t>Property Under Capital Leases</t>
  </si>
  <si>
    <t>1011200</t>
  </si>
  <si>
    <t>ROUS_OPT_LEASES</t>
  </si>
  <si>
    <t>1020000</t>
  </si>
  <si>
    <t>Plant Purchased or Sold</t>
  </si>
  <si>
    <t>1030000</t>
  </si>
  <si>
    <t>Experimental Plant Unclassified</t>
  </si>
  <si>
    <t>1031000</t>
  </si>
  <si>
    <t>Plant in Process of Reclassification</t>
  </si>
  <si>
    <t>1040000</t>
  </si>
  <si>
    <t>Plant Leased to Others</t>
  </si>
  <si>
    <t>1040001</t>
  </si>
  <si>
    <t>Plant Leased to Others - GAAP adj</t>
  </si>
  <si>
    <t>1050000</t>
  </si>
  <si>
    <t>Plant Held for Future Use</t>
  </si>
  <si>
    <t>1051000</t>
  </si>
  <si>
    <t>Production Properties Held for Future Use</t>
  </si>
  <si>
    <t>1060000</t>
  </si>
  <si>
    <t>Completed Construction not Classified</t>
  </si>
  <si>
    <t>1070000</t>
  </si>
  <si>
    <t>Construction Work in Progress</t>
  </si>
  <si>
    <t>1080000</t>
  </si>
  <si>
    <t>Accumulated Provision for Depreciation</t>
  </si>
  <si>
    <t>1080001</t>
  </si>
  <si>
    <t>Retirement Work in Progress</t>
  </si>
  <si>
    <t>1080100</t>
  </si>
  <si>
    <t>Accumulated Reserve Cost of Removal - Current</t>
  </si>
  <si>
    <t>1080110</t>
  </si>
  <si>
    <t>Accum Reserve Cost of Removal Contra- Current</t>
  </si>
  <si>
    <t>1080200</t>
  </si>
  <si>
    <t>Accumulated Reserve Cost of Removal - Non-Current</t>
  </si>
  <si>
    <t>1080210</t>
  </si>
  <si>
    <t>Accum Reserve Cost of Removal Contra- Non-Current</t>
  </si>
  <si>
    <t>1080300</t>
  </si>
  <si>
    <t>Non-Redundable CIAC</t>
  </si>
  <si>
    <t>1080900</t>
  </si>
  <si>
    <t>Reserve Plant Purchase Accounting Adjustment</t>
  </si>
  <si>
    <t>1080901</t>
  </si>
  <si>
    <t>Accumulated Provision for Depreciation - GAAP adj</t>
  </si>
  <si>
    <t>1110000</t>
  </si>
  <si>
    <t>Accumulated Provision For Amortization</t>
  </si>
  <si>
    <t>1140000</t>
  </si>
  <si>
    <t>Plant Acquisition Adjustments</t>
  </si>
  <si>
    <t>1140200</t>
  </si>
  <si>
    <t>Acquisition Adjustments - Goodwill</t>
  </si>
  <si>
    <t>1150000</t>
  </si>
  <si>
    <t>Accum Provision Amort Plant Acquisition Adjustment</t>
  </si>
  <si>
    <t>1160000</t>
  </si>
  <si>
    <t>Other Plant Adjustments</t>
  </si>
  <si>
    <t>1171000</t>
  </si>
  <si>
    <t>Gas Stored - Base Gas</t>
  </si>
  <si>
    <t>1172000</t>
  </si>
  <si>
    <t>System Balancing Gas</t>
  </si>
  <si>
    <t>1173200</t>
  </si>
  <si>
    <t>Gas Stored in Reservoirs and Pipelines-Noncurrent</t>
  </si>
  <si>
    <t>1174000</t>
  </si>
  <si>
    <t>Gas Owed to System Gas</t>
  </si>
  <si>
    <t>1180000</t>
  </si>
  <si>
    <t>Other Utility Plant</t>
  </si>
  <si>
    <t>1190000</t>
  </si>
  <si>
    <t>Accum Provision Depr Amort Other Utility Plant</t>
  </si>
  <si>
    <t>1210000</t>
  </si>
  <si>
    <t>Nonutility Property</t>
  </si>
  <si>
    <t>1210100</t>
  </si>
  <si>
    <t>Intangible Asset - C</t>
  </si>
  <si>
    <t>1210200</t>
  </si>
  <si>
    <t>Intangible Asset - Non-Current</t>
  </si>
  <si>
    <t>1220000</t>
  </si>
  <si>
    <t>Accum Provision Depr Amortiz Nonutility Property</t>
  </si>
  <si>
    <t>1230000</t>
  </si>
  <si>
    <t>Investment in Associated Companies</t>
  </si>
  <si>
    <t>1231000</t>
  </si>
  <si>
    <t>Investment in Subsidiary Companies</t>
  </si>
  <si>
    <t>1240200</t>
  </si>
  <si>
    <t>Non-Current Other Investments</t>
  </si>
  <si>
    <t>1250000</t>
  </si>
  <si>
    <t>Sinking Funds</t>
  </si>
  <si>
    <t>1260000</t>
  </si>
  <si>
    <t>Depreciation Fund</t>
  </si>
  <si>
    <t>1270000</t>
  </si>
  <si>
    <t>Amortization Fund - Federal</t>
  </si>
  <si>
    <t>1280000</t>
  </si>
  <si>
    <t>Other Special Funds</t>
  </si>
  <si>
    <t>1300010</t>
  </si>
  <si>
    <t>BI Fideicomiso San Jose Flujos Q</t>
  </si>
  <si>
    <t>1300011</t>
  </si>
  <si>
    <t>BI Fideicomiso SJ Flujos Q - Outgoing ACH</t>
  </si>
  <si>
    <t>1300012</t>
  </si>
  <si>
    <t>BI Fideicomiso SJ Flujos Q - Incoming ACH</t>
  </si>
  <si>
    <t>1300013</t>
  </si>
  <si>
    <t>BI Fideicomiso SJ Flujos Q - Outgoing WIRE</t>
  </si>
  <si>
    <t>1300014</t>
  </si>
  <si>
    <t>BI Fideicomiso SJ Flujos Q - Incoming WIRE</t>
  </si>
  <si>
    <t>1300015</t>
  </si>
  <si>
    <t>BI Fideicomiso SJ Flujos Q - Outgoing Check</t>
  </si>
  <si>
    <t>1300016</t>
  </si>
  <si>
    <t>BI Fideicomiso SJ Flujos Q - Incoming Check</t>
  </si>
  <si>
    <t>1300018</t>
  </si>
  <si>
    <t>BI Fideicomiso SJ Flujos Q - Translation Gain/Loss</t>
  </si>
  <si>
    <t>1300020</t>
  </si>
  <si>
    <t>BI Fideicomiso San Jose Flujos USD</t>
  </si>
  <si>
    <t>1300021</t>
  </si>
  <si>
    <t>BI Fideicomiso SJ Flujos USD - Outgoing ACH</t>
  </si>
  <si>
    <t>1300022</t>
  </si>
  <si>
    <t>BI Fideicomiso SJ Flujos USD - Incoming ACH</t>
  </si>
  <si>
    <t>1300023</t>
  </si>
  <si>
    <t>BI Fideicomiso SJ Flujos USD - Outgoing WIRE</t>
  </si>
  <si>
    <t>1300024</t>
  </si>
  <si>
    <t>BI Fideicomiso SJ Flujos USD - Incoming WIRE</t>
  </si>
  <si>
    <t>1300025</t>
  </si>
  <si>
    <t>BI Fideicomiso SJ Flujos USD - Outgoing Check</t>
  </si>
  <si>
    <t>1300026</t>
  </si>
  <si>
    <t>BI Fideicomiso SJ Flujos USD - Incoming Check</t>
  </si>
  <si>
    <t>1300028</t>
  </si>
  <si>
    <t>BI Fideicomiso SJ Flujos USD - Translation G/L</t>
  </si>
  <si>
    <t>1300030</t>
  </si>
  <si>
    <t>BI Fideicomiso San Jose Flujos-Prov Serv de Deuda</t>
  </si>
  <si>
    <t>1300031</t>
  </si>
  <si>
    <t>BI Fideicomiso SJ Flujos Srv Deuda-Outgoing ACH</t>
  </si>
  <si>
    <t>1300032</t>
  </si>
  <si>
    <t>BI Fideicomiso SJ Flujos Srv Deuda-Incoming ACH</t>
  </si>
  <si>
    <t>1300033</t>
  </si>
  <si>
    <t>BI Fideicomiso SJ Flujos Srv Deuda-Outgoing WIRE</t>
  </si>
  <si>
    <t>1300034</t>
  </si>
  <si>
    <t>BI Fideicomiso SJ Flujos Srv Deuda-Incoming WIRE</t>
  </si>
  <si>
    <t>1300035</t>
  </si>
  <si>
    <t>BI Fideicomiso SJ Flujos Srv Deuda-Outgoing Check</t>
  </si>
  <si>
    <t>1300036</t>
  </si>
  <si>
    <t>BI Fideicomiso SJ Flujos Srv Deuda-Incoming Check</t>
  </si>
  <si>
    <t>1300038</t>
  </si>
  <si>
    <t>BI Fideicomiso SJ Flujos Srv Deuda-Translation G/L</t>
  </si>
  <si>
    <t>1300040</t>
  </si>
  <si>
    <t>BI Tecnologia Maritima Restricted Q</t>
  </si>
  <si>
    <t>1300041</t>
  </si>
  <si>
    <t>BI TEMSA Restricted Q - Outgoing ACH</t>
  </si>
  <si>
    <t>1300042</t>
  </si>
  <si>
    <t>BI TEMSA Restricted Q - Incoming ACH</t>
  </si>
  <si>
    <t>1300043</t>
  </si>
  <si>
    <t>BI TEMSA Restricted Q - Outgoing WIRE</t>
  </si>
  <si>
    <t>1300044</t>
  </si>
  <si>
    <t>BI TEMSA Restricted Q - Incoming WIRE</t>
  </si>
  <si>
    <t>1300045</t>
  </si>
  <si>
    <t>BI TEMSA Restricted Q - Outgoing Check</t>
  </si>
  <si>
    <t>1300046</t>
  </si>
  <si>
    <t>BI TEMSA Restricted Q - Incoming Check</t>
  </si>
  <si>
    <t>1300048</t>
  </si>
  <si>
    <t>BI TEMSA Restricted Q - Translation Gain/Loss</t>
  </si>
  <si>
    <t>1300050</t>
  </si>
  <si>
    <t>BI Fideicomiso Antea/Ingresos San Jose Q</t>
  </si>
  <si>
    <t>1300053</t>
  </si>
  <si>
    <t>BI Fideicomiso Antea/Ingresos SJ Q-Transf Salida</t>
  </si>
  <si>
    <t>1300054</t>
  </si>
  <si>
    <t>BI Fideicomiso Antea/Ingresos SJ Q-Transf Ingreso</t>
  </si>
  <si>
    <t>1300058</t>
  </si>
  <si>
    <t>BI Fideicomiso Antea/Ingr SJ Q-Diferencial Camb</t>
  </si>
  <si>
    <t>1300060</t>
  </si>
  <si>
    <t>BI Fideicomiso Antea/Ingresos San Jose USD</t>
  </si>
  <si>
    <t>1300063</t>
  </si>
  <si>
    <t>BI Fideicomiso Antea/Ing SJ USD-Transf Salida</t>
  </si>
  <si>
    <t>1300064</t>
  </si>
  <si>
    <t>BI Fideicomiso Antea/Ingr SJ USD-Transf Ingreso</t>
  </si>
  <si>
    <t>1300068</t>
  </si>
  <si>
    <t>BI Fideicomiso Antea/Ingr SJ USD-Diferencial Camb</t>
  </si>
  <si>
    <t>1300100</t>
  </si>
  <si>
    <t>Restricted Cash - Current</t>
  </si>
  <si>
    <t>1300200</t>
  </si>
  <si>
    <t>Restricted Cash - Non-Current</t>
  </si>
  <si>
    <t>1310000</t>
  </si>
  <si>
    <t>JPM TECO Energy Concentration</t>
  </si>
  <si>
    <t>1310001</t>
  </si>
  <si>
    <t>JPM TECO Energy Concentration - Outgoing ACH</t>
  </si>
  <si>
    <t>1310002</t>
  </si>
  <si>
    <t>JPM TECO Energy Concentration - Incoming ACH</t>
  </si>
  <si>
    <t>1310003</t>
  </si>
  <si>
    <t>JPM TECO Energy Concentration - Outgoing WIRE</t>
  </si>
  <si>
    <t>1310004</t>
  </si>
  <si>
    <t>JPM TECO Energy Concentration - Incoming WIRE</t>
  </si>
  <si>
    <t>1310005</t>
  </si>
  <si>
    <t>JPM TECO Energy Concentration - Outgoing Check</t>
  </si>
  <si>
    <t>1310006</t>
  </si>
  <si>
    <t>JPM TECO Energy Concentration - Incoming Check</t>
  </si>
  <si>
    <t>1310007</t>
  </si>
  <si>
    <t>JPM TECO Energy Concentration - ZBA Clearing</t>
  </si>
  <si>
    <t>1310008</t>
  </si>
  <si>
    <t>JPM TECO Energy Concentration - Other Clearing</t>
  </si>
  <si>
    <t>1310010</t>
  </si>
  <si>
    <t>JPM TECO Energy Operations --</t>
  </si>
  <si>
    <t>1310011</t>
  </si>
  <si>
    <t>JPM TECO Energy Operations - Outgoing ACH</t>
  </si>
  <si>
    <t>1310012</t>
  </si>
  <si>
    <t>JPM TECO Energy Operations - Incoming ACH</t>
  </si>
  <si>
    <t>1310013</t>
  </si>
  <si>
    <t>JPM TECO Energy Operations - Outgoing WIRE</t>
  </si>
  <si>
    <t>1310014</t>
  </si>
  <si>
    <t>JPM TECO Energy Operations - Incoming WIRE</t>
  </si>
  <si>
    <t>1310015</t>
  </si>
  <si>
    <t>JPM TECO Energy Operations - Outgoing Check</t>
  </si>
  <si>
    <t>1310016</t>
  </si>
  <si>
    <t>JPM TECO Energy Operations - Incoming Check</t>
  </si>
  <si>
    <t>1310017</t>
  </si>
  <si>
    <t>JPM TECO Energy Operations - ZBA Clearing</t>
  </si>
  <si>
    <t>1310018</t>
  </si>
  <si>
    <t>JPM TECO Energy Operations - Other Clearing</t>
  </si>
  <si>
    <t>1310020</t>
  </si>
  <si>
    <t>JPM TECO Energy - Payroll</t>
  </si>
  <si>
    <t>1310021</t>
  </si>
  <si>
    <t>JPM TECO Energy - Payroll - Outgoing ACH</t>
  </si>
  <si>
    <t>1310022</t>
  </si>
  <si>
    <t>JPM TECO Energy - Payroll - Incoming ACH</t>
  </si>
  <si>
    <t>1310023</t>
  </si>
  <si>
    <t>JPM TECO Energy - Payroll - Outgoing WIRE</t>
  </si>
  <si>
    <t>1310024</t>
  </si>
  <si>
    <t>JPM TECO Energy - Payroll - Incoming WIRE</t>
  </si>
  <si>
    <t>1310025</t>
  </si>
  <si>
    <t>JPM TECO Energy - Payroll - Outgoing Check</t>
  </si>
  <si>
    <t>1310026</t>
  </si>
  <si>
    <t>JPM TECO Energy - Payroll - Incoming Check</t>
  </si>
  <si>
    <t>1310027</t>
  </si>
  <si>
    <t>JPM TECO Energy - Payroll - ZBA Clearing</t>
  </si>
  <si>
    <t>1310028</t>
  </si>
  <si>
    <t>JPM TECO Energy - Payroll - Other Clearing</t>
  </si>
  <si>
    <t>1310030</t>
  </si>
  <si>
    <t>JPM TECO Energy - Benefits</t>
  </si>
  <si>
    <t>1310031</t>
  </si>
  <si>
    <t>JPM TECO Energy - Benefits - Outgoing ACH</t>
  </si>
  <si>
    <t>1310032</t>
  </si>
  <si>
    <t>JPM TECO Energy - Benefits - Incoming ACH</t>
  </si>
  <si>
    <t>1310033</t>
  </si>
  <si>
    <t>JPM TECO Energy - Benefits - Outgoing WIRE</t>
  </si>
  <si>
    <t>1310034</t>
  </si>
  <si>
    <t>JPM TECO Energy - Benefits - Incoming WIRE</t>
  </si>
  <si>
    <t>1310035</t>
  </si>
  <si>
    <t>JPM TECO Energy - Benefits - Outgoing Check</t>
  </si>
  <si>
    <t>1310036</t>
  </si>
  <si>
    <t>JPM TECO Energy - Benefits - Incoming Check</t>
  </si>
  <si>
    <t>1310037</t>
  </si>
  <si>
    <t>JPM TECO Energy - Benefits - ZBA Clearing</t>
  </si>
  <si>
    <t>1310038</t>
  </si>
  <si>
    <t>JPM TECO Energy - Benefits - Other Clearing</t>
  </si>
  <si>
    <t>1310040</t>
  </si>
  <si>
    <t>JPM TECO Energy Foundation</t>
  </si>
  <si>
    <t>1310050</t>
  </si>
  <si>
    <t>SUN TECO Energy Purchase Card</t>
  </si>
  <si>
    <t>1310070</t>
  </si>
  <si>
    <t>JPM Tampa Electric Concentration</t>
  </si>
  <si>
    <t>1310071</t>
  </si>
  <si>
    <t>JPM Tampa Electric Concentration - Outgoing ACH</t>
  </si>
  <si>
    <t>1310072</t>
  </si>
  <si>
    <t>JPM Tampa Electric Concentration - Incoming ACH</t>
  </si>
  <si>
    <t>1310073</t>
  </si>
  <si>
    <t>JPM Tampa Electric Concentration - Outgoing WIRE</t>
  </si>
  <si>
    <t>1310074</t>
  </si>
  <si>
    <t>JPM Tampa Electric Concentration - Incoming WIRE</t>
  </si>
  <si>
    <t>1310075</t>
  </si>
  <si>
    <t>JPM Tampa Electric Concentration - Outgoing Check</t>
  </si>
  <si>
    <t>1310076</t>
  </si>
  <si>
    <t>JPM Tampa Electric Concentration - Incoming Check</t>
  </si>
  <si>
    <t>1310077</t>
  </si>
  <si>
    <t>JPM Tampa Electric Concentration - ZBA Clearing</t>
  </si>
  <si>
    <t>1310078</t>
  </si>
  <si>
    <t>JPM Tampa Electric Concentration - Other Clearing</t>
  </si>
  <si>
    <t>1310080</t>
  </si>
  <si>
    <t>JPM Tampa Electric - Payroll</t>
  </si>
  <si>
    <t>1310081</t>
  </si>
  <si>
    <t>JPM Tampa Electric - Payroll - Outgoing ACH</t>
  </si>
  <si>
    <t>1310082</t>
  </si>
  <si>
    <t>JPM Tampa Electric - Payroll - Incoming ACH</t>
  </si>
  <si>
    <t>1310083</t>
  </si>
  <si>
    <t>JPM Tampa Electric - Payroll - Outgoing WIRE</t>
  </si>
  <si>
    <t>1310084</t>
  </si>
  <si>
    <t>JPM Tampa Electric - Payroll - Incoming WIRE</t>
  </si>
  <si>
    <t>1310085</t>
  </si>
  <si>
    <t>JPM Tampa Electric - Payroll - Outgoing Check</t>
  </si>
  <si>
    <t>1310086</t>
  </si>
  <si>
    <t>JPM Tampa Electric - Payroll - Incoming Check</t>
  </si>
  <si>
    <t>1310087</t>
  </si>
  <si>
    <t>JPM Tampa Electric - Payroll - ZBA Clearing</t>
  </si>
  <si>
    <t>1310088</t>
  </si>
  <si>
    <t>JPM Tampa Electric - Payroll - Other Clearing</t>
  </si>
  <si>
    <t>1310090</t>
  </si>
  <si>
    <t>JPM Tampa Electric - CDA</t>
  </si>
  <si>
    <t>1310091</t>
  </si>
  <si>
    <t>JPM Tampa Electric - CDA - Outgoing ACH</t>
  </si>
  <si>
    <t>1310092</t>
  </si>
  <si>
    <t>JPM Tampa Electric - CDA - Incoming ACH</t>
  </si>
  <si>
    <t>1310093</t>
  </si>
  <si>
    <t>JPM Tampa Electric - CDA - Outgoing WIRE</t>
  </si>
  <si>
    <t>1310094</t>
  </si>
  <si>
    <t>JPM Tampa Electric - CDA - Incoming WIRE</t>
  </si>
  <si>
    <t>1310095</t>
  </si>
  <si>
    <t>JPM Tampa Electric - CDA - Outgoing Check</t>
  </si>
  <si>
    <t>1310096</t>
  </si>
  <si>
    <t>JPM Tampa Electric - CDA - Incoming Check</t>
  </si>
  <si>
    <t>1310097</t>
  </si>
  <si>
    <t>JPM Tampa Electric - CDA - ZBA Clearing</t>
  </si>
  <si>
    <t>1310098</t>
  </si>
  <si>
    <t>JPM Tampa Electric - CDA - Other Clearing</t>
  </si>
  <si>
    <t>1310100</t>
  </si>
  <si>
    <t>JPM Tampa Electric - Deposits Misc</t>
  </si>
  <si>
    <t>1310101</t>
  </si>
  <si>
    <t>JPM Tampa Electric - Deposits Misc - Outgoing ACH</t>
  </si>
  <si>
    <t>1310102</t>
  </si>
  <si>
    <t>JPM Tampa Electric - Deposits Misc - Incoming ACH</t>
  </si>
  <si>
    <t>1310103</t>
  </si>
  <si>
    <t>JPM Tampa Electric - Deposits Misc - Outgoing WIRE</t>
  </si>
  <si>
    <t>1310104</t>
  </si>
  <si>
    <t>JPM Tampa Electric - Deposits Misc - Incoming WIRE</t>
  </si>
  <si>
    <t>1310105</t>
  </si>
  <si>
    <t>JPM Tampa Electric - Deposits Misc - Outgoing Chk</t>
  </si>
  <si>
    <t>1310106</t>
  </si>
  <si>
    <t>JPM Tampa Electric - Deposits Misc - Incoming Chk</t>
  </si>
  <si>
    <t>1310107</t>
  </si>
  <si>
    <t>JPM Tampa Electric - Deposits Misc - ZBA Clearing</t>
  </si>
  <si>
    <t>1310108</t>
  </si>
  <si>
    <t>JPM Tampa Electric - Deposits Misc - Other Clearng</t>
  </si>
  <si>
    <t>1310110</t>
  </si>
  <si>
    <t>JPM Tampa Electric - ACH/Wires</t>
  </si>
  <si>
    <t>1310111</t>
  </si>
  <si>
    <t>JPM Tampa Electric - ACH/Wires - Outgoing ACH</t>
  </si>
  <si>
    <t>1310112</t>
  </si>
  <si>
    <t>JPM Tampa Electric - ACH/Wires - Incoming ACH</t>
  </si>
  <si>
    <t>1310113</t>
  </si>
  <si>
    <t>JPM Tampa Electric - ACH/Wires - Outgoing WIRE</t>
  </si>
  <si>
    <t>1310114</t>
  </si>
  <si>
    <t>JPM Tampa Electric - ACH/Wires - Incoming WIRE</t>
  </si>
  <si>
    <t>1310116</t>
  </si>
  <si>
    <t>JPM Tampa Electric - ACH/Wires - Incoming Check</t>
  </si>
  <si>
    <t>1310117</t>
  </si>
  <si>
    <t>JPM Tampa Electric - ACH/Wires - ZBA Clearing</t>
  </si>
  <si>
    <t>1310118</t>
  </si>
  <si>
    <t>JPM Tampa Electric - ACH/Wires - Other Clearing</t>
  </si>
  <si>
    <t>1310120</t>
  </si>
  <si>
    <t>Inactive account Do not Use - Deposits</t>
  </si>
  <si>
    <t>1310121</t>
  </si>
  <si>
    <t>Inactive account Do not Use - Deposits-Outgoing ACH</t>
  </si>
  <si>
    <t>1310122</t>
  </si>
  <si>
    <t>Inactive account Do not Use - Deposits-Incoming ACH</t>
  </si>
  <si>
    <t>1310123</t>
  </si>
  <si>
    <t>Inactive account Do not Use - Deposits-Outgoing WIRE</t>
  </si>
  <si>
    <t>1310124</t>
  </si>
  <si>
    <t>Inactive account Do not Use - Deposits-Incoming WIRE</t>
  </si>
  <si>
    <t>1310125</t>
  </si>
  <si>
    <t>Inactive account Do not Use - Deposits-Outgoing Check</t>
  </si>
  <si>
    <t>1310126</t>
  </si>
  <si>
    <t>Inactive account Do not Use - Deposits-Incoming Check</t>
  </si>
  <si>
    <t>1310127</t>
  </si>
  <si>
    <t>Inactive account Do not Use - Deposits-ZBA Clearing</t>
  </si>
  <si>
    <t>1310128</t>
  </si>
  <si>
    <t>Inactive account Do not Use - Deposits-Other Clearing</t>
  </si>
  <si>
    <t>1310130</t>
  </si>
  <si>
    <t>JPM TEC Concen-TEC</t>
  </si>
  <si>
    <t>1310131</t>
  </si>
  <si>
    <t>JPM TEC Concen-TEC - Outgoing ACH</t>
  </si>
  <si>
    <t>1310132</t>
  </si>
  <si>
    <t>JPM TEC Concen-TEC - Incoming ACH</t>
  </si>
  <si>
    <t>1310133</t>
  </si>
  <si>
    <t>JPM TEC Concen-TEC - Outgoing WIRE</t>
  </si>
  <si>
    <t>1310134</t>
  </si>
  <si>
    <t>JPM TEC Concen-TEC - Incoming WIRE</t>
  </si>
  <si>
    <t>1310135</t>
  </si>
  <si>
    <t>JPM TEC Concen-TEC - Outgoing Check</t>
  </si>
  <si>
    <t>1310136</t>
  </si>
  <si>
    <t>JPM TEC Concen-TEC - Incoming Check</t>
  </si>
  <si>
    <t>1310137</t>
  </si>
  <si>
    <t>JPM TEC Concen-TEC - ZBA Clearing</t>
  </si>
  <si>
    <t>1310138</t>
  </si>
  <si>
    <t>JPM TEC Concen-TEC - Other Clearing</t>
  </si>
  <si>
    <t>1310140</t>
  </si>
  <si>
    <t>JPM Power Engineering &amp; Construction. Inc.</t>
  </si>
  <si>
    <t>1310150</t>
  </si>
  <si>
    <t>SUN Tampa Electric Misc Deposit</t>
  </si>
  <si>
    <t>1310160</t>
  </si>
  <si>
    <t>SUN Tampa Electric Meter Dep Ref</t>
  </si>
  <si>
    <t>1310170</t>
  </si>
  <si>
    <t>SUN TEC CRB -TEC Deposit</t>
  </si>
  <si>
    <t>1310180</t>
  </si>
  <si>
    <t>JPM Peoples Gas System Concentration</t>
  </si>
  <si>
    <t>1310181</t>
  </si>
  <si>
    <t>JPM Peoples Gas System Concentration-Outgoing ACH</t>
  </si>
  <si>
    <t>1310182</t>
  </si>
  <si>
    <t>JPM Peoples Gas System Concentration-Incoming ACH</t>
  </si>
  <si>
    <t>1310183</t>
  </si>
  <si>
    <t>JPM Peoples Gas System Concentration-Outgoing WIRE</t>
  </si>
  <si>
    <t>1310184</t>
  </si>
  <si>
    <t>JPM Peoples Gas System Concentration-Incoming WIRE</t>
  </si>
  <si>
    <t>1310185</t>
  </si>
  <si>
    <t>JPM Peoples Gas System Concentration-Outgoing Chk</t>
  </si>
  <si>
    <t>1310186</t>
  </si>
  <si>
    <t>JPM Peoples Gas System Concentration-Incoming Chk</t>
  </si>
  <si>
    <t>1310187</t>
  </si>
  <si>
    <t>JPM Peoples Gas System Concentration-ZBA Clearing</t>
  </si>
  <si>
    <t>1310188</t>
  </si>
  <si>
    <t>JPM Peoples Gas System Concentration-Other Clearng</t>
  </si>
  <si>
    <t>1310190</t>
  </si>
  <si>
    <t>JPM Peoples Gas System-Operations</t>
  </si>
  <si>
    <t>1310191</t>
  </si>
  <si>
    <t>JPM Peoples Gas System-Operations - Outgoing ACH</t>
  </si>
  <si>
    <t>1310192</t>
  </si>
  <si>
    <t>JPM Peoples Gas System-Operations - Incoming ACH</t>
  </si>
  <si>
    <t>1310193</t>
  </si>
  <si>
    <t>JPM Peoples Gas System-Operations - Outgoing WIRE</t>
  </si>
  <si>
    <t>1310194</t>
  </si>
  <si>
    <t>JPM Peoples Gas System-Operations - Incoming WIRE</t>
  </si>
  <si>
    <t>1310195</t>
  </si>
  <si>
    <t>JPM Peoples Gas System-Operations - Outgoing Check</t>
  </si>
  <si>
    <t>1310196</t>
  </si>
  <si>
    <t>JPM Peoples Gas System-Operations - Incoming Check</t>
  </si>
  <si>
    <t>1310197</t>
  </si>
  <si>
    <t>JPM Peoples Gas System-Operations - ZBA Clearing</t>
  </si>
  <si>
    <t>1310198</t>
  </si>
  <si>
    <t>JPM Peoples Gas System-Operations - Other Clearing</t>
  </si>
  <si>
    <t>1310200</t>
  </si>
  <si>
    <t>JPM Peoples Gas System - Payroll</t>
  </si>
  <si>
    <t>1310201</t>
  </si>
  <si>
    <t>JPM Peoples Gas System - Payroll - Outgoing ACH</t>
  </si>
  <si>
    <t>1310202</t>
  </si>
  <si>
    <t>JPM Peoples Gas System - Payroll - Incoming ACH</t>
  </si>
  <si>
    <t>1310203</t>
  </si>
  <si>
    <t>JPM Peoples Gas System - Payroll - Outgoing WIRE</t>
  </si>
  <si>
    <t>1310204</t>
  </si>
  <si>
    <t>JPM Peoples Gas System - Payroll - Incoming WIRE</t>
  </si>
  <si>
    <t>1310205</t>
  </si>
  <si>
    <t>JPM Peoples Gas System - Payroll - Outgoing Check</t>
  </si>
  <si>
    <t>1310206</t>
  </si>
  <si>
    <t>JPM Peoples Gas System - Payroll - Incoming Check</t>
  </si>
  <si>
    <t>1310207</t>
  </si>
  <si>
    <t>JPM Peoples Gas System - Payroll - ZBA Clearing</t>
  </si>
  <si>
    <t>1310208</t>
  </si>
  <si>
    <t>JPM Peoples Gas System - Payroll - Other Clearing</t>
  </si>
  <si>
    <t>1310210</t>
  </si>
  <si>
    <t>JPM Peoples Gas System - Deposits</t>
  </si>
  <si>
    <t>1310217</t>
  </si>
  <si>
    <t>JPM Peoples Gas System - Deposits - ZBA Clearing</t>
  </si>
  <si>
    <t>1310220</t>
  </si>
  <si>
    <t>JPM Peoples Gas System - CDA</t>
  </si>
  <si>
    <t>1310221</t>
  </si>
  <si>
    <t>JPM Peoples Gas System - CDA - Outgoing ACH</t>
  </si>
  <si>
    <t>1310222</t>
  </si>
  <si>
    <t>JPM Peoples Gas System - CDA - Incoming ACH</t>
  </si>
  <si>
    <t>1310223</t>
  </si>
  <si>
    <t>JPM Peoples Gas System - CDA - Outgoing WIRE</t>
  </si>
  <si>
    <t>1310224</t>
  </si>
  <si>
    <t>JPM Peoples Gas System - CDA - Incoming WIRE</t>
  </si>
  <si>
    <t>1310225</t>
  </si>
  <si>
    <t>JPM Peoples Gas System - CDA - Outgoing Check</t>
  </si>
  <si>
    <t>1310226</t>
  </si>
  <si>
    <t>JPM Peoples Gas System - CDA - Incoming Check</t>
  </si>
  <si>
    <t>1310227</t>
  </si>
  <si>
    <t>JPM Peoples Gas System - CDA - ZBA Clearing</t>
  </si>
  <si>
    <t>1310228</t>
  </si>
  <si>
    <t>JPM Peoples Gas System - CDA - Other Clearing</t>
  </si>
  <si>
    <t>1310230</t>
  </si>
  <si>
    <t>JPM Peoples Gas System - Conservation</t>
  </si>
  <si>
    <t>1310237</t>
  </si>
  <si>
    <t>JPM Peoples Gas System - Conservation - ZBA Clearing</t>
  </si>
  <si>
    <t>1310240</t>
  </si>
  <si>
    <t>Inactive account Do not Use - JPM TEC Receivables Concen-PGS</t>
  </si>
  <si>
    <t>1310241</t>
  </si>
  <si>
    <t>Inactive account Do not Use - Concen-PGS - Outgoing ACH</t>
  </si>
  <si>
    <t>1310242</t>
  </si>
  <si>
    <t>Inactive account Do not Use Concen-PGS - Incoming ACH</t>
  </si>
  <si>
    <t>1310243</t>
  </si>
  <si>
    <t>Inactive account Do not Use - Concen-PGS - Outgoing WIRE</t>
  </si>
  <si>
    <t>1310244</t>
  </si>
  <si>
    <t>Inactive account Do not Use - Concen-PGS - Incoming WIRE</t>
  </si>
  <si>
    <t>1310245</t>
  </si>
  <si>
    <t>Inactive account Do not Use - Concen-PGS - Outgoing Check</t>
  </si>
  <si>
    <t>1310246</t>
  </si>
  <si>
    <t>Inactive account Do not Use - Concen-PGS - Incoming Check</t>
  </si>
  <si>
    <t>1310247</t>
  </si>
  <si>
    <t>Inactive account Do not Use - Concen-PGS - ZBA Clearing</t>
  </si>
  <si>
    <t>1310248</t>
  </si>
  <si>
    <t>Inactive account Do not Use - Concen-PGS - Other Clearing</t>
  </si>
  <si>
    <t>1310250</t>
  </si>
  <si>
    <t>SUN Peoples Gas System Meter Dep Ref</t>
  </si>
  <si>
    <t>1310260</t>
  </si>
  <si>
    <t>SUN TEC CRB -PGS Deposit</t>
  </si>
  <si>
    <t>1310270</t>
  </si>
  <si>
    <t>JPM TECO Partners - Operations</t>
  </si>
  <si>
    <t>1310271</t>
  </si>
  <si>
    <t>JPM TECO Partners - Operations - Outgoing ACH</t>
  </si>
  <si>
    <t>1310272</t>
  </si>
  <si>
    <t>JPM TECO Partners - Operations - Incoming ACH</t>
  </si>
  <si>
    <t>1310273</t>
  </si>
  <si>
    <t>JPM TECO Partners - Operations - Outgoing WIRE</t>
  </si>
  <si>
    <t>1310274</t>
  </si>
  <si>
    <t>JPM TECO Partners - Operations - Incoming WIRE</t>
  </si>
  <si>
    <t>1310275</t>
  </si>
  <si>
    <t>JPM TECO Partners - Operations - Outgoing Check</t>
  </si>
  <si>
    <t>1310276</t>
  </si>
  <si>
    <t>JPM TECO Partners - Operations - Incoming Check</t>
  </si>
  <si>
    <t>1310277</t>
  </si>
  <si>
    <t>JPM TECO Partners - Operations - ZBA Clearing</t>
  </si>
  <si>
    <t>1310278</t>
  </si>
  <si>
    <t>JPM TECO Partners - Operations - Other Clearing</t>
  </si>
  <si>
    <t>1310280</t>
  </si>
  <si>
    <t>JPM TECO Partners - Payroll</t>
  </si>
  <si>
    <t>1310281</t>
  </si>
  <si>
    <t>JPM TECO Partners - Payroll - Outgoing ACH</t>
  </si>
  <si>
    <t>1310282</t>
  </si>
  <si>
    <t>JPM TECO Partners - Payroll - Incoming ACH</t>
  </si>
  <si>
    <t>1310283</t>
  </si>
  <si>
    <t>JPM TECO Partners - Payroll - Outgoing WIRE</t>
  </si>
  <si>
    <t>1310284</t>
  </si>
  <si>
    <t>JPM TECO Partners - Payroll - Incoming WIRE</t>
  </si>
  <si>
    <t>1310285</t>
  </si>
  <si>
    <t>JPM TECO Partners - Payroll - Outgoing Check</t>
  </si>
  <si>
    <t>1310286</t>
  </si>
  <si>
    <t>JPM TECO Partners - Payroll - Incoming Check</t>
  </si>
  <si>
    <t>1310287</t>
  </si>
  <si>
    <t>JPM TECO Partners - Payroll - ZBA Clearing</t>
  </si>
  <si>
    <t>1310288</t>
  </si>
  <si>
    <t>JPM TECO Partners - Payroll - Other Clearing</t>
  </si>
  <si>
    <t>1310290</t>
  </si>
  <si>
    <t>Inactive Account   Do not use</t>
  </si>
  <si>
    <t>1310297</t>
  </si>
  <si>
    <t>1310300</t>
  </si>
  <si>
    <t>JPM TECO Coalbed Methane Florida</t>
  </si>
  <si>
    <t>1310307</t>
  </si>
  <si>
    <t>JPM TECO Coalbed Methane Florida - ZBA Clearing</t>
  </si>
  <si>
    <t>1310310</t>
  </si>
  <si>
    <t>JPM TECO Consumer Ventures Inc</t>
  </si>
  <si>
    <t>1310320</t>
  </si>
  <si>
    <t>JPM TECO Diversified Inc</t>
  </si>
  <si>
    <t>1310327</t>
  </si>
  <si>
    <t>JPM TECO Diversified Inc - ZBA Clearing</t>
  </si>
  <si>
    <t>1310330</t>
  </si>
  <si>
    <t>JPM TECO EnergySource Inc</t>
  </si>
  <si>
    <t>1310337</t>
  </si>
  <si>
    <t>JPM TECO EnergySource Inc - ZBA Clearing</t>
  </si>
  <si>
    <t>1310340</t>
  </si>
  <si>
    <t>JPM TECO Finance Inc</t>
  </si>
  <si>
    <t>1310347</t>
  </si>
  <si>
    <t>JPM TECO Finance Inc - ZBA Clearing</t>
  </si>
  <si>
    <t>1310350</t>
  </si>
  <si>
    <t>JPM TECO Gemstone Inc</t>
  </si>
  <si>
    <t>1310357</t>
  </si>
  <si>
    <t>JPM TECO Gemstone Inc - ZBA Clearing</t>
  </si>
  <si>
    <t>1310360</t>
  </si>
  <si>
    <t>JPM TECO Investments Inc</t>
  </si>
  <si>
    <t>1310370</t>
  </si>
  <si>
    <t>JPM TECO Oil &amp; Gas Inc</t>
  </si>
  <si>
    <t>1310377</t>
  </si>
  <si>
    <t>JPM TECO Oil &amp; Gas Inc - ZBA Clearing</t>
  </si>
  <si>
    <t>1310380</t>
  </si>
  <si>
    <t>JPM TECO Properties Inc</t>
  </si>
  <si>
    <t>1310387</t>
  </si>
  <si>
    <t>JPM TECO Properties Inc - ZBA Clearing</t>
  </si>
  <si>
    <t>1310390</t>
  </si>
  <si>
    <t>JPM TECO Solutions Inc</t>
  </si>
  <si>
    <t>1310397</t>
  </si>
  <si>
    <t>JPM TECO Solutions Inc - ZBA Clearing</t>
  </si>
  <si>
    <t>1310400</t>
  </si>
  <si>
    <t>JPM SeaCoast Gas Transmission LLC</t>
  </si>
  <si>
    <t>1310407</t>
  </si>
  <si>
    <t>JPM SeaCoast Gas Transmission LLC - ZBA Clearing</t>
  </si>
  <si>
    <t>1310410</t>
  </si>
  <si>
    <t>JPM TECO Pipeline Holding-Operations</t>
  </si>
  <si>
    <t>1310411</t>
  </si>
  <si>
    <t>JPM TECO Pipeline Holding-Operations-Outgoing ACH</t>
  </si>
  <si>
    <t>1310412</t>
  </si>
  <si>
    <t>JPM TECO Pipeline Holding-Operations-Incoming ACH</t>
  </si>
  <si>
    <t>1310413</t>
  </si>
  <si>
    <t>JPM TECO Pipeline Holding-Operations-Outgoing WIRE</t>
  </si>
  <si>
    <t>1310414</t>
  </si>
  <si>
    <t>JPM TECO Pipeline Holding-Operations-Incoming WIRE</t>
  </si>
  <si>
    <t>1310415</t>
  </si>
  <si>
    <t>JPM TECO Pipeline Holding-Operations-Outgoing Chk</t>
  </si>
  <si>
    <t>1310416</t>
  </si>
  <si>
    <t>JPM TECO Pipeline Holding-Operations-Incoming Chk</t>
  </si>
  <si>
    <t>1310417</t>
  </si>
  <si>
    <t>JPM TECO Pipeline Holding-Operations-ZBA Clearing</t>
  </si>
  <si>
    <t>1310418</t>
  </si>
  <si>
    <t>JPM TECO Pipeline Holding-Operations-Other Clearng</t>
  </si>
  <si>
    <t>1310420</t>
  </si>
  <si>
    <t>JPM TECO Pipeline Holding-Controlled Disbursements</t>
  </si>
  <si>
    <t>1310427</t>
  </si>
  <si>
    <t>JPM TECO Pipeline Holding- CDA - ZBA Clearing</t>
  </si>
  <si>
    <t>1310430</t>
  </si>
  <si>
    <t>JPM TECO Guatemala Inc-Operations</t>
  </si>
  <si>
    <t>1310431</t>
  </si>
  <si>
    <t>JPM TECO Guatemala Inc-Operations - Outgoing ACH</t>
  </si>
  <si>
    <t>1310432</t>
  </si>
  <si>
    <t>JPM TECO Guatemala Inc-Operations - Incoming ACH</t>
  </si>
  <si>
    <t>1310433</t>
  </si>
  <si>
    <t>JPM TECO Guatemala Inc-Operations - Outgoing WIRE</t>
  </si>
  <si>
    <t>1310434</t>
  </si>
  <si>
    <t>JPM TECO Guatemala Inc-Operations - Incoming WIRE</t>
  </si>
  <si>
    <t>1310435</t>
  </si>
  <si>
    <t>JPM TECO Guatemala Inc-Operations - Outgoing Check</t>
  </si>
  <si>
    <t>1310436</t>
  </si>
  <si>
    <t>JPM TECO Guatemala Inc-Operations - Incoming Check</t>
  </si>
  <si>
    <t>1310437</t>
  </si>
  <si>
    <t>JPM TECO Guatemala Inc-Operations - ZBA Clearing</t>
  </si>
  <si>
    <t>1310438</t>
  </si>
  <si>
    <t>JPM TECO Guatemala Inc-Operations - Other Clearing</t>
  </si>
  <si>
    <t>1310440</t>
  </si>
  <si>
    <t>JPM TECO Guatemala Inc - Payroll</t>
  </si>
  <si>
    <t>1310441</t>
  </si>
  <si>
    <t>JPM TECO Guatemala Inc - Payroll - Outgoing ACH</t>
  </si>
  <si>
    <t>1310442</t>
  </si>
  <si>
    <t>JPM TECO Guatemala Inc - Payroll - Incoming ACH</t>
  </si>
  <si>
    <t>1310443</t>
  </si>
  <si>
    <t>JPM TECO Guatemala Inc - Payroll - Outgoing WIRE</t>
  </si>
  <si>
    <t>1310444</t>
  </si>
  <si>
    <t>JPM TECO Guatemala Inc - Payroll - Incoming WIRE</t>
  </si>
  <si>
    <t>1310445</t>
  </si>
  <si>
    <t>JPM TECO Guatemala Inc - Payroll - Outgoing Check</t>
  </si>
  <si>
    <t>1310446</t>
  </si>
  <si>
    <t>JPM TECO Guatemala Inc - Payroll - Incoming Check</t>
  </si>
  <si>
    <t>1310447</t>
  </si>
  <si>
    <t>JPM TECO Guatemala Inc - Payroll - ZBA Clearing</t>
  </si>
  <si>
    <t>1310448</t>
  </si>
  <si>
    <t>JPM TECO Guatemala Inc - Payroll - Other Clearing</t>
  </si>
  <si>
    <t>1310450</t>
  </si>
  <si>
    <t>JPM TPS de Ultramar</t>
  </si>
  <si>
    <t>1310460</t>
  </si>
  <si>
    <t>JPM TECO Guatemala Services Ltd</t>
  </si>
  <si>
    <t>1310470</t>
  </si>
  <si>
    <t>JPM Triangle Finance Company LLC</t>
  </si>
  <si>
    <t>1310480</t>
  </si>
  <si>
    <t>JPM San Jose Power Holding Company Ltd</t>
  </si>
  <si>
    <t>1310490</t>
  </si>
  <si>
    <t>JPM TPS Guatemala One Inc</t>
  </si>
  <si>
    <t>1310500</t>
  </si>
  <si>
    <t>JPM TPS International Power Inc</t>
  </si>
  <si>
    <t>1310510</t>
  </si>
  <si>
    <t>JPM TPS San Jose International Inc</t>
  </si>
  <si>
    <t>1310520</t>
  </si>
  <si>
    <t>BI TPS Operaciones Guatemala Ltda Q - Operations</t>
  </si>
  <si>
    <t>1310521</t>
  </si>
  <si>
    <t>BI TPS Oper Guat Q-Operations - Outgoing ACH</t>
  </si>
  <si>
    <t>1310522</t>
  </si>
  <si>
    <t>BI TPS Oper Guat Q-Operations - Incoming ACH</t>
  </si>
  <si>
    <t>1310523</t>
  </si>
  <si>
    <t>BI TPS Oper Guat Q-Operations - Outgoing WIRE</t>
  </si>
  <si>
    <t>1310524</t>
  </si>
  <si>
    <t>BI TPS Oper Guat Q-Operations - Incoming WIRE</t>
  </si>
  <si>
    <t>1310525</t>
  </si>
  <si>
    <t>BI TPS Oper Guat Q-Operations - Outgoing Check</t>
  </si>
  <si>
    <t>1310526</t>
  </si>
  <si>
    <t>BI TPS Oper Guat Q-Operations - Incoming Check</t>
  </si>
  <si>
    <t>1310527</t>
  </si>
  <si>
    <t>BI TPS Oper Guat Q-Operations - ZBA Clearing</t>
  </si>
  <si>
    <t>1310528</t>
  </si>
  <si>
    <t>BI TPS Oper Guat Q-Operations - Translation G/L</t>
  </si>
  <si>
    <t>1310530</t>
  </si>
  <si>
    <t>BI TPS Operaciones Guatemala Ltda Q - Payroll</t>
  </si>
  <si>
    <t>1310531</t>
  </si>
  <si>
    <t>BI TPS Oper Guat Q-Payroll - Outgoing ACH</t>
  </si>
  <si>
    <t>1310532</t>
  </si>
  <si>
    <t>BI TPS Oper Guat Q-Payroll - Incoming ACH</t>
  </si>
  <si>
    <t>1310533</t>
  </si>
  <si>
    <t>BI TPS Oper Guat Q-Payroll - Outgoing WIRE</t>
  </si>
  <si>
    <t>1310534</t>
  </si>
  <si>
    <t>BI TPS Oper Guat Q-Payroll - Incoming WIRE</t>
  </si>
  <si>
    <t>1310535</t>
  </si>
  <si>
    <t>BI TPS Oper Guat Q-Payroll - Outgoing Check</t>
  </si>
  <si>
    <t>1310536</t>
  </si>
  <si>
    <t>BI TPS Oper Guat Q-Payroll - Incoming Check</t>
  </si>
  <si>
    <t>1310537</t>
  </si>
  <si>
    <t>BI TPS Oper Guat Q-Payroll - ZBA Clearing</t>
  </si>
  <si>
    <t>1310538</t>
  </si>
  <si>
    <t>BI TPS Oper Guat Q-Payroll - Translation Gain/Loss</t>
  </si>
  <si>
    <t>1310540</t>
  </si>
  <si>
    <t>BI TPS Operaciones Guatemala Ltda USD</t>
  </si>
  <si>
    <t>1310541</t>
  </si>
  <si>
    <t>BI TPS Oper Guat USD - Outgoing ACH</t>
  </si>
  <si>
    <t>1310542</t>
  </si>
  <si>
    <t>BI TPS Oper Guat USD - Incoming ACH</t>
  </si>
  <si>
    <t>1310543</t>
  </si>
  <si>
    <t>BI TPS Oper Guat USD - Outgoing WIRE</t>
  </si>
  <si>
    <t>1310544</t>
  </si>
  <si>
    <t>BI TPS Oper Guat USD - Incoming WIRE</t>
  </si>
  <si>
    <t>1310545</t>
  </si>
  <si>
    <t>BI TPS Oper Guat USD - Outgoing Check</t>
  </si>
  <si>
    <t>1310546</t>
  </si>
  <si>
    <t>BI TPS Oper Guat USD - Incoming Check</t>
  </si>
  <si>
    <t>1310547</t>
  </si>
  <si>
    <t>BI TPS Oper Guat USD - ZBA Clearing</t>
  </si>
  <si>
    <t>1310548</t>
  </si>
  <si>
    <t>BI TPS Oper Guat USD - Translation Gain/Loss</t>
  </si>
  <si>
    <t>1310550</t>
  </si>
  <si>
    <t>BI Tampa Centro Americana de Electricidad Ltda Q</t>
  </si>
  <si>
    <t>1310551</t>
  </si>
  <si>
    <t>BI TCAE Q - Outgoing ACH</t>
  </si>
  <si>
    <t>1310552</t>
  </si>
  <si>
    <t>BI TCAE Q - Incoming ACH</t>
  </si>
  <si>
    <t>1310553</t>
  </si>
  <si>
    <t>BI TCAE Q - Outgoing WIRE</t>
  </si>
  <si>
    <t>1310554</t>
  </si>
  <si>
    <t>BI TCAE Q - Incoming WIRE</t>
  </si>
  <si>
    <t>1310555</t>
  </si>
  <si>
    <t>BI TCAE Q - Outgoing Check</t>
  </si>
  <si>
    <t>1310556</t>
  </si>
  <si>
    <t>BI TCAE Q - Incoming Check</t>
  </si>
  <si>
    <t>1310557</t>
  </si>
  <si>
    <t>BI TCAE Q - ZBA Clearing</t>
  </si>
  <si>
    <t>1310558</t>
  </si>
  <si>
    <t>BI TCAE Q - Translation Gain/Loss</t>
  </si>
  <si>
    <t>1310560</t>
  </si>
  <si>
    <t>BI Tampa Centro Americana de Electricidad Ltda USD</t>
  </si>
  <si>
    <t>1310561</t>
  </si>
  <si>
    <t>BI TCAE USD - Outgoing ACH</t>
  </si>
  <si>
    <t>1310562</t>
  </si>
  <si>
    <t>BI TCAE USD - Incoming ACH</t>
  </si>
  <si>
    <t>1310563</t>
  </si>
  <si>
    <t>BI TCAE USD - Outgoing WIRE</t>
  </si>
  <si>
    <t>1310564</t>
  </si>
  <si>
    <t>BI TCAE USD - Incoming WIRE</t>
  </si>
  <si>
    <t>1310565</t>
  </si>
  <si>
    <t>BI TCAE USD - Outgoing Check</t>
  </si>
  <si>
    <t>1310566</t>
  </si>
  <si>
    <t>BI TCAE USD - Incoming Check</t>
  </si>
  <si>
    <t>1310567</t>
  </si>
  <si>
    <t>BI TCAE USD - ZBA Clearing</t>
  </si>
  <si>
    <t>1310568</t>
  </si>
  <si>
    <t>BI TCAE USD - Translation Gain/Loss</t>
  </si>
  <si>
    <t>1310570</t>
  </si>
  <si>
    <t>BI Central Generadora Electrica San Jose Ltd Q</t>
  </si>
  <si>
    <t>1310571</t>
  </si>
  <si>
    <t>BI CGE San Jose Q - Outgoing ACH</t>
  </si>
  <si>
    <t>1310572</t>
  </si>
  <si>
    <t>BI CGE San Jose Q - Incoming ACH</t>
  </si>
  <si>
    <t>1310573</t>
  </si>
  <si>
    <t>BI CGE San Jose Q - Outgoing WIRE</t>
  </si>
  <si>
    <t>1310574</t>
  </si>
  <si>
    <t>BI CGE San Jose Q - Incoming WIRE</t>
  </si>
  <si>
    <t>1310575</t>
  </si>
  <si>
    <t>BI CGE San Jose Q - Outgoing Check</t>
  </si>
  <si>
    <t>1310576</t>
  </si>
  <si>
    <t>BI CGE San Jose Q - Incoming Check</t>
  </si>
  <si>
    <t>1310577</t>
  </si>
  <si>
    <t>BI CGE San Jose Q - ZBA Clearing</t>
  </si>
  <si>
    <t>1310578</t>
  </si>
  <si>
    <t>BI CGE San Jose Q - Translation Gain/Loss</t>
  </si>
  <si>
    <t>1310580</t>
  </si>
  <si>
    <t>BI Central Generadora Electrica San Jose Ltd USD</t>
  </si>
  <si>
    <t>1310581</t>
  </si>
  <si>
    <t>BI CGE San Jose USD - Outgoing ACH</t>
  </si>
  <si>
    <t>1310582</t>
  </si>
  <si>
    <t>BI CGE San Jose USD - Incoming ACH</t>
  </si>
  <si>
    <t>1310583</t>
  </si>
  <si>
    <t>BI CGE San Jose USD - Outgoing WIRE</t>
  </si>
  <si>
    <t>1310584</t>
  </si>
  <si>
    <t>BI CGE San Jose USD - Incoming WIRE</t>
  </si>
  <si>
    <t>1310585</t>
  </si>
  <si>
    <t>BI CGE San Jose USD - Outgoing Check</t>
  </si>
  <si>
    <t>1310586</t>
  </si>
  <si>
    <t>BI CGE San Jose USD - Incoming Check</t>
  </si>
  <si>
    <t>1310587</t>
  </si>
  <si>
    <t>BI CGE San Jose USD - ZBA Clearing</t>
  </si>
  <si>
    <t>1310588</t>
  </si>
  <si>
    <t>BI CGE San Jose USD - Translation Gain/Loss</t>
  </si>
  <si>
    <t>1310590</t>
  </si>
  <si>
    <t>BI Tecnologia Maritima SA Q</t>
  </si>
  <si>
    <t>1310591</t>
  </si>
  <si>
    <t>BI Tecnologia Maritima SA Q - Outgoing ACH</t>
  </si>
  <si>
    <t>1310592</t>
  </si>
  <si>
    <t>BI Tecnologia Maritima SA Q - Incoming ACH</t>
  </si>
  <si>
    <t>1310593</t>
  </si>
  <si>
    <t>BI Tecnologia Maritima SA Q - Outgoing WIRE</t>
  </si>
  <si>
    <t>1310594</t>
  </si>
  <si>
    <t>BI Tecnologia Maritima SA Q - Incoming WIRE</t>
  </si>
  <si>
    <t>1310595</t>
  </si>
  <si>
    <t>BI Tecnologia Maritima SA Q - Outgoing Check</t>
  </si>
  <si>
    <t>1310596</t>
  </si>
  <si>
    <t>BI Tecnologia Maritima SA Q - Incoming Check</t>
  </si>
  <si>
    <t>1310597</t>
  </si>
  <si>
    <t>BI Tecnologia Maritima SA Q - ZBA Clearing</t>
  </si>
  <si>
    <t>1310598</t>
  </si>
  <si>
    <t>BI Tecnologia Maritima SA Q - Translation G/L</t>
  </si>
  <si>
    <t>1310600</t>
  </si>
  <si>
    <t>BI Tecnologia Maritima SA USD</t>
  </si>
  <si>
    <t>1310601</t>
  </si>
  <si>
    <t>BI Tecnologia Maritima SA USD - Outgoing ACH</t>
  </si>
  <si>
    <t>1310602</t>
  </si>
  <si>
    <t>BI Tecnologia Maritima SA USD - Incoming ACH</t>
  </si>
  <si>
    <t>1310603</t>
  </si>
  <si>
    <t>BI Tecnologia Maritima SA USD - Outgoing WIRE</t>
  </si>
  <si>
    <t>1310604</t>
  </si>
  <si>
    <t>BI Tecnologia Maritima SA USD - Incoming WIRE</t>
  </si>
  <si>
    <t>1310605</t>
  </si>
  <si>
    <t>BI Tecnologia Maritima SA USD - Outgoing Check</t>
  </si>
  <si>
    <t>1310606</t>
  </si>
  <si>
    <t>BI Tecnologia Maritima SA USD - Incoming Check</t>
  </si>
  <si>
    <t>1310607</t>
  </si>
  <si>
    <t>BI Tecnologia Maritima SA USD - ZBA Clearing</t>
  </si>
  <si>
    <t>1310608</t>
  </si>
  <si>
    <t>BI Tecnologia Maritima SA USD - Translation G/L</t>
  </si>
  <si>
    <t>1310610</t>
  </si>
  <si>
    <t>BI TPS de Ultramar Guatemala</t>
  </si>
  <si>
    <t>1310620</t>
  </si>
  <si>
    <t>Cash Non-SAP Entities</t>
  </si>
  <si>
    <t>1310630</t>
  </si>
  <si>
    <t>Seacoast National Bank</t>
  </si>
  <si>
    <t>1310640</t>
  </si>
  <si>
    <t>JPM TECO Clean Advantage Corporation</t>
  </si>
  <si>
    <t>1310647</t>
  </si>
  <si>
    <t>JPM TECO Clean Advantage Corp - ZBA Clearing</t>
  </si>
  <si>
    <t>1310650</t>
  </si>
  <si>
    <t>JPM TECO Services Operations</t>
  </si>
  <si>
    <t>1310651</t>
  </si>
  <si>
    <t>JPM TECO Services Operations - Outgoing ACH</t>
  </si>
  <si>
    <t>1310652</t>
  </si>
  <si>
    <t>JPM TECO Services Operations - Incoming ACH</t>
  </si>
  <si>
    <t>1310653</t>
  </si>
  <si>
    <t>JPM TECO Services Operations - Outgoing WIRE</t>
  </si>
  <si>
    <t>1310654</t>
  </si>
  <si>
    <t>JPM TECO Services Operations - Incoming WIRE</t>
  </si>
  <si>
    <t>1310655</t>
  </si>
  <si>
    <t>JPM TECO Services Operations - Outgoing Check</t>
  </si>
  <si>
    <t>1310656</t>
  </si>
  <si>
    <t>JPM TECO Services Operations - Incoming Check</t>
  </si>
  <si>
    <t>1310657</t>
  </si>
  <si>
    <t>JPM TECO Services Operations - ZBA Clearing</t>
  </si>
  <si>
    <t>1310658</t>
  </si>
  <si>
    <t>JPM TECO Services Operations - Other Clearing</t>
  </si>
  <si>
    <t>1310660</t>
  </si>
  <si>
    <t>JPM TECO Services - Payroll</t>
  </si>
  <si>
    <t>1310670</t>
  </si>
  <si>
    <t>JPM TECO Services - Benefits</t>
  </si>
  <si>
    <t>1310671</t>
  </si>
  <si>
    <t>JPM TECO Services - Benefits - Outgoing ACH</t>
  </si>
  <si>
    <t>1310672</t>
  </si>
  <si>
    <t>JPM TECO Services - Benefits - Incoming ACH</t>
  </si>
  <si>
    <t>1310673</t>
  </si>
  <si>
    <t>JPM TECO Services - Benefits - Outgoing WIRE</t>
  </si>
  <si>
    <t>1310674</t>
  </si>
  <si>
    <t>JPM TECO Services - Benefits - Incoming WIRE</t>
  </si>
  <si>
    <t>1310675</t>
  </si>
  <si>
    <t>JPM TECO Services - Benefits - Outgoing Check</t>
  </si>
  <si>
    <t>1310676</t>
  </si>
  <si>
    <t>JPM TECO Services - Benefits - Incoming Check</t>
  </si>
  <si>
    <t>1310677</t>
  </si>
  <si>
    <t>JPM TECO Services - Benefits - ZBA Clearing</t>
  </si>
  <si>
    <t>1310678</t>
  </si>
  <si>
    <t>JPM TECO Services - Benefits - Other Clearing</t>
  </si>
  <si>
    <t>1310680</t>
  </si>
  <si>
    <t>JPM Tampa Electric - SLA 75 LLC</t>
  </si>
  <si>
    <t>1310690</t>
  </si>
  <si>
    <t>SUN PGS Misc. Deposits</t>
  </si>
  <si>
    <t>1310700</t>
  </si>
  <si>
    <t>JPM - TECO CRB One Bill</t>
  </si>
  <si>
    <t>1310701</t>
  </si>
  <si>
    <t>JPM - TECO CRB One Bill - Outgoing ACH</t>
  </si>
  <si>
    <t>1310702</t>
  </si>
  <si>
    <t>JPM - TECO CRB One Bill - Incoming ACH</t>
  </si>
  <si>
    <t>1310703</t>
  </si>
  <si>
    <t>JPM - TECO CRB One Bill - Outgoing WIRE</t>
  </si>
  <si>
    <t>1310704</t>
  </si>
  <si>
    <t>JPM - TECO CRB One Bill - Incoming WIRE</t>
  </si>
  <si>
    <t>1310705</t>
  </si>
  <si>
    <t>JPM - TECO CRB One Bill - Outgoing Check</t>
  </si>
  <si>
    <t>1310706</t>
  </si>
  <si>
    <t>JPM - TECO CRB One Bill - Incoming Check</t>
  </si>
  <si>
    <t>1310707</t>
  </si>
  <si>
    <t>JPM - TECO CRB One Bill - ZBA Clearing</t>
  </si>
  <si>
    <t>1310708</t>
  </si>
  <si>
    <t>JPM - TECO CRB One Bill - Payment Clarification</t>
  </si>
  <si>
    <t>1310709</t>
  </si>
  <si>
    <t>JPM - TECO CRB One Bill - Return Clarification</t>
  </si>
  <si>
    <t>1310712</t>
  </si>
  <si>
    <t>JPM CRB One Bill - Payments One-Time Web Pmts</t>
  </si>
  <si>
    <t>1310713</t>
  </si>
  <si>
    <t>JPM CRB One Bill - Returns- One-Time Web Pmts</t>
  </si>
  <si>
    <t>1310714</t>
  </si>
  <si>
    <t>JPM CRB One Bill - Payments -Online Resources</t>
  </si>
  <si>
    <t>1310715</t>
  </si>
  <si>
    <t>JPM CRB One Bill - Returns - Online Resources</t>
  </si>
  <si>
    <t>1310716</t>
  </si>
  <si>
    <t>JPM CRB One Bill - Payments -Debit/Credit Cards</t>
  </si>
  <si>
    <t>1310717</t>
  </si>
  <si>
    <t>JPM CRB One Bill - Returns -Debit/Credit Cards</t>
  </si>
  <si>
    <t>1310718</t>
  </si>
  <si>
    <t>JPM CRB One Bill - Payments -Direct Debit</t>
  </si>
  <si>
    <t>1310719</t>
  </si>
  <si>
    <t>JPM CRB One Bill - Returns - Direct Debit</t>
  </si>
  <si>
    <t>1310722</t>
  </si>
  <si>
    <t>JPM CRB One Bill - Payments -Amscot</t>
  </si>
  <si>
    <t>1310723</t>
  </si>
  <si>
    <t>JPM CRB One Bill - Returns - Amscot</t>
  </si>
  <si>
    <t>1310724</t>
  </si>
  <si>
    <t>JPM CRB One Bill - Payments -CheckFree</t>
  </si>
  <si>
    <t>1310725</t>
  </si>
  <si>
    <t>JPM CRB One Bill - Returns -CheckFree</t>
  </si>
  <si>
    <t>1310726</t>
  </si>
  <si>
    <t>JPM CRB One Bill - Payments -Fiserve</t>
  </si>
  <si>
    <t>1310727</t>
  </si>
  <si>
    <t>JPM CRB One Bill - Returns - Fiserve</t>
  </si>
  <si>
    <t>1310728</t>
  </si>
  <si>
    <t>JPM CRB One Bill - Payments -FIS e-checks</t>
  </si>
  <si>
    <t>1310729</t>
  </si>
  <si>
    <t>JPM CRB One Bill - Returns - FIS e-checks</t>
  </si>
  <si>
    <t>1310732</t>
  </si>
  <si>
    <t>JPM CRB One Bill - Payments -Hillsborough</t>
  </si>
  <si>
    <t>1310733</t>
  </si>
  <si>
    <t>JPM CRB One Bill - Returns - Hillsborough</t>
  </si>
  <si>
    <t>1310734</t>
  </si>
  <si>
    <t>JPM CRB One Bill - Payments -IPP</t>
  </si>
  <si>
    <t>1310735</t>
  </si>
  <si>
    <t>JPM CRB One Bill - Returns - IPP</t>
  </si>
  <si>
    <t>1310736</t>
  </si>
  <si>
    <t>JPM CRB One Bill - Payments -Ace</t>
  </si>
  <si>
    <t>1310737</t>
  </si>
  <si>
    <t>JPM CRB One Bill - Returns - Ace</t>
  </si>
  <si>
    <t>1310738</t>
  </si>
  <si>
    <t>JPM CRB One Bill - Payments -Fidelity Express</t>
  </si>
  <si>
    <t>1310739</t>
  </si>
  <si>
    <t>JPM CRB One Bill - Returns - Fidelity Express</t>
  </si>
  <si>
    <t>1310742</t>
  </si>
  <si>
    <t>JPM CRB One Bill - Payments -Sherloq</t>
  </si>
  <si>
    <t>1310743</t>
  </si>
  <si>
    <t>JPM CRB One Bill - Returns - Sherloq</t>
  </si>
  <si>
    <t>1310744</t>
  </si>
  <si>
    <t>JPM CRB One Bill - Payments -Online Info</t>
  </si>
  <si>
    <t>1310745</t>
  </si>
  <si>
    <t>JPM CRB One Bill - Returns - Online Info</t>
  </si>
  <si>
    <t>1310746</t>
  </si>
  <si>
    <t>JPM CRB One Bill - Payments -City of Tampa</t>
  </si>
  <si>
    <t>1310747</t>
  </si>
  <si>
    <t>JPM CRB One Bill - Returns - City of Tampa</t>
  </si>
  <si>
    <t>1310748</t>
  </si>
  <si>
    <t>JPM CRB One Bill - Payments -Iqor</t>
  </si>
  <si>
    <t>1310749</t>
  </si>
  <si>
    <t>JPM CRB One Bill - Returns - Iqor</t>
  </si>
  <si>
    <t>1310752</t>
  </si>
  <si>
    <t>JPM CRB One Bill - Payments - Kubra</t>
  </si>
  <si>
    <t>1310753</t>
  </si>
  <si>
    <t>JPM CRB One Bill - Returns - Kubra</t>
  </si>
  <si>
    <t>1310754</t>
  </si>
  <si>
    <t>JPM CRB One Bill - Payments - Western Union</t>
  </si>
  <si>
    <t>1310755</t>
  </si>
  <si>
    <t>JPM CRB One Bill - Returns - Western Union</t>
  </si>
  <si>
    <t>1310756</t>
  </si>
  <si>
    <t>JPM CRB One Bill - Payments - Professional Credit</t>
  </si>
  <si>
    <t>1310757</t>
  </si>
  <si>
    <t>JPM CRB One Bill - Returns - Professional Credit</t>
  </si>
  <si>
    <t>1310758</t>
  </si>
  <si>
    <t>JPM CRB One Bill - Payments - Transworld System</t>
  </si>
  <si>
    <t>1310759</t>
  </si>
  <si>
    <t>JPM CRB One Bill - Returns - Transworld System</t>
  </si>
  <si>
    <t>1310762</t>
  </si>
  <si>
    <t>JPM CRB One Bill - Payments - LJ Ross</t>
  </si>
  <si>
    <t>1310763</t>
  </si>
  <si>
    <t>JPM CRB One Bill - Returns - LJ Ross</t>
  </si>
  <si>
    <t>1310770</t>
  </si>
  <si>
    <t>SUN - CRB One Bill - Deposits</t>
  </si>
  <si>
    <t>1310771</t>
  </si>
  <si>
    <t>SUN - CRB One Bill- Outgoing ACH</t>
  </si>
  <si>
    <t>1310772</t>
  </si>
  <si>
    <t>SUN - CRB One Bill  - Incoming ACH</t>
  </si>
  <si>
    <t>1310773</t>
  </si>
  <si>
    <t>SUN - CRB One Bill  - Outgoing WIRE</t>
  </si>
  <si>
    <t>1310774</t>
  </si>
  <si>
    <t>SUN - CRB One Bill  - Incoming WIRE</t>
  </si>
  <si>
    <t>1310775</t>
  </si>
  <si>
    <t>SUN - CRB One Bill  - Outgoing Check</t>
  </si>
  <si>
    <t>1310776</t>
  </si>
  <si>
    <t>SUN - CRB One Bill  - Incoming Check</t>
  </si>
  <si>
    <t>1310777</t>
  </si>
  <si>
    <t>SUN - CRB One Bill  - ZBA Clearing</t>
  </si>
  <si>
    <t>1310778</t>
  </si>
  <si>
    <t>SUN - CRB One Bill  - Payment Clarification</t>
  </si>
  <si>
    <t>1310779</t>
  </si>
  <si>
    <t>SUN - CRB One Bill  - Return Clarification</t>
  </si>
  <si>
    <t>1310782</t>
  </si>
  <si>
    <t>SUN - CRB One Bill - Payments - Bill to Pay</t>
  </si>
  <si>
    <t>1310783</t>
  </si>
  <si>
    <t>SUN - CRB One Bill - Returns - Bill to Pay</t>
  </si>
  <si>
    <t>1310810</t>
  </si>
  <si>
    <t>SUN - CRB One Bill - Refunds</t>
  </si>
  <si>
    <t>1310811</t>
  </si>
  <si>
    <t>SUN - CRB One Bill Refunds- Outgoing ACH</t>
  </si>
  <si>
    <t>1310812</t>
  </si>
  <si>
    <t>SUN - CRB One Bill Refunds - Incoming ACH</t>
  </si>
  <si>
    <t>1310813</t>
  </si>
  <si>
    <t>SUN - CRB One Bill Refunds - Outgoing WIRE</t>
  </si>
  <si>
    <t>1310814</t>
  </si>
  <si>
    <t>SUN - CRB One Bill Refunds - Incoming WIRE</t>
  </si>
  <si>
    <t>1310815</t>
  </si>
  <si>
    <t>SUN - CRB One Bill Refunds - Outgoing Check</t>
  </si>
  <si>
    <t>1310816</t>
  </si>
  <si>
    <t>SUN - CRB One Bill Refunds - Incoming Check</t>
  </si>
  <si>
    <t>1310817</t>
  </si>
  <si>
    <t>SUN - CRB One Bill Refunds - ZBA Clearing</t>
  </si>
  <si>
    <t>1310990</t>
  </si>
  <si>
    <t>Cash - Miscellaneous Adjustments</t>
  </si>
  <si>
    <t>1311000</t>
  </si>
  <si>
    <t>JPM NMGC - Concentration</t>
  </si>
  <si>
    <t>1311001</t>
  </si>
  <si>
    <t>JPM NMGC - Concen - Outgoing ACH</t>
  </si>
  <si>
    <t>1311002</t>
  </si>
  <si>
    <t>JPM NMGC - Concen - Incoming ACH</t>
  </si>
  <si>
    <t>1311003</t>
  </si>
  <si>
    <t>JPM NMGC - Concen - Outgoing Wire</t>
  </si>
  <si>
    <t>1311004</t>
  </si>
  <si>
    <t>JPM NMGC - Concen - Incoming Wire</t>
  </si>
  <si>
    <t>1311005</t>
  </si>
  <si>
    <t>JPM NMGC - Concen - Outgoing Check</t>
  </si>
  <si>
    <t>1311006</t>
  </si>
  <si>
    <t>JPM NMGC - Concen - Incoming Check</t>
  </si>
  <si>
    <t>1311007</t>
  </si>
  <si>
    <t>JPM NMGC - Concen - ZBA Clearing</t>
  </si>
  <si>
    <t>1311008</t>
  </si>
  <si>
    <t>JPM NMGC - Concen - Other Clearing</t>
  </si>
  <si>
    <t>1311010</t>
  </si>
  <si>
    <t>JPM NMGC - Payroll</t>
  </si>
  <si>
    <t>1311011</t>
  </si>
  <si>
    <t>JPM NMGC - Payroll - Outgoing ACH</t>
  </si>
  <si>
    <t>1311012</t>
  </si>
  <si>
    <t>JPM NMGC - Payroll - Incoming ACH</t>
  </si>
  <si>
    <t>1311013</t>
  </si>
  <si>
    <t>JPM NMGC - Payroll - Outgoing Wire</t>
  </si>
  <si>
    <t>1311014</t>
  </si>
  <si>
    <t>JPM NMGC - Payroll - Incoming Wire</t>
  </si>
  <si>
    <t>1311015</t>
  </si>
  <si>
    <t>JPM NMGC - Payroll - Outgoing Check</t>
  </si>
  <si>
    <t>1311016</t>
  </si>
  <si>
    <t>JPM NMGC - Payroll - Incoming Check</t>
  </si>
  <si>
    <t>1311017</t>
  </si>
  <si>
    <t>JPM NMGC - Payroll - ZBA Clearing</t>
  </si>
  <si>
    <t>1311018</t>
  </si>
  <si>
    <t>JPM NMGC - Payroll - Other Clearing</t>
  </si>
  <si>
    <t>1311020</t>
  </si>
  <si>
    <t>JPM NMGC - Customer Refund</t>
  </si>
  <si>
    <t>1311021</t>
  </si>
  <si>
    <t>JPM NMGC - Cust Refund - Outgoing ACH</t>
  </si>
  <si>
    <t>1311022</t>
  </si>
  <si>
    <t>JPM NMGC - Cust Refund - Incoming ACH</t>
  </si>
  <si>
    <t>1311023</t>
  </si>
  <si>
    <t>JPM NMGC - Cust Refund - Outgoing Wire</t>
  </si>
  <si>
    <t>1311024</t>
  </si>
  <si>
    <t>JPM NMGC - Cust Refund - Incoming Wire</t>
  </si>
  <si>
    <t>1311025</t>
  </si>
  <si>
    <t>JPM NMGC - Cust Refund - Outgoing Check</t>
  </si>
  <si>
    <t>1311026</t>
  </si>
  <si>
    <t>JPM NMGC - Cust Refund - Incoming Check</t>
  </si>
  <si>
    <t>1311027</t>
  </si>
  <si>
    <t>JPM NMGC - Cust Refund - ZBA Clearing</t>
  </si>
  <si>
    <t>1311028</t>
  </si>
  <si>
    <t>JPM NMGC - Cust Refund - Other Clearing</t>
  </si>
  <si>
    <t>1311030</t>
  </si>
  <si>
    <t>JPM NMGC - CDA</t>
  </si>
  <si>
    <t>1311031</t>
  </si>
  <si>
    <t>JPM NMGC - CDA - Outgoing ACH</t>
  </si>
  <si>
    <t>1311032</t>
  </si>
  <si>
    <t>JPM NMGC - CDA - Incoming ACH</t>
  </si>
  <si>
    <t>1311033</t>
  </si>
  <si>
    <t>JPM NMGC - CDA - Outgoing Wire</t>
  </si>
  <si>
    <t>1311034</t>
  </si>
  <si>
    <t>JPM NMGC - CDA - Incoming Wire</t>
  </si>
  <si>
    <t>1311035</t>
  </si>
  <si>
    <t>JPM NMGC - CDA - Outgoing Check</t>
  </si>
  <si>
    <t>1311036</t>
  </si>
  <si>
    <t>JPM NMGC - CDA - Incoming Check</t>
  </si>
  <si>
    <t>1311037</t>
  </si>
  <si>
    <t>JPM NMGC - CDA - ZBA Clearing</t>
  </si>
  <si>
    <t>1311038</t>
  </si>
  <si>
    <t>JPM NMGC - CDA - Other Clearing</t>
  </si>
  <si>
    <t>1311040</t>
  </si>
  <si>
    <t>WF MNGC - Deposit</t>
  </si>
  <si>
    <t>1311050</t>
  </si>
  <si>
    <t>WF MNGC - EFT Deposit</t>
  </si>
  <si>
    <t>1311060</t>
  </si>
  <si>
    <t>WF NMGC - ROW Cash</t>
  </si>
  <si>
    <t>1311070</t>
  </si>
  <si>
    <t>FNB NMGC - Deposit Clayton</t>
  </si>
  <si>
    <t>1311080</t>
  </si>
  <si>
    <t>West Commerce NMGC - Deposit Carlsbad PS</t>
  </si>
  <si>
    <t>1311090</t>
  </si>
  <si>
    <t>Compass NMGC - Deposit</t>
  </si>
  <si>
    <t>1311100</t>
  </si>
  <si>
    <t>Washington Fed NMGC - Deposit Chama</t>
  </si>
  <si>
    <t>1311110</t>
  </si>
  <si>
    <t>US Bank NMGC - Deposit Taos</t>
  </si>
  <si>
    <t>1311120</t>
  </si>
  <si>
    <t>WF New Mexico Gas Intermediate</t>
  </si>
  <si>
    <t>1311130</t>
  </si>
  <si>
    <t>JPM NMGI - Check</t>
  </si>
  <si>
    <t>1311131</t>
  </si>
  <si>
    <t>JPM NMGI -  Outgoing ACH</t>
  </si>
  <si>
    <t>1311132</t>
  </si>
  <si>
    <t>JPM NMGI -  Incoming ACH</t>
  </si>
  <si>
    <t>1311133</t>
  </si>
  <si>
    <t>JPM NMGI - Outgoing Wire</t>
  </si>
  <si>
    <t>1311134</t>
  </si>
  <si>
    <t>JPM NMGI -  Incoming Wire</t>
  </si>
  <si>
    <t>1311135</t>
  </si>
  <si>
    <t>JPM NMGI -  Outgoing Check</t>
  </si>
  <si>
    <t>1311136</t>
  </si>
  <si>
    <t>JPM NMGI -  Incoming Check</t>
  </si>
  <si>
    <t>1311137</t>
  </si>
  <si>
    <t>JPM NMGI -  ZBA Clearing</t>
  </si>
  <si>
    <t>1311138</t>
  </si>
  <si>
    <t>JPM NMGI -  Other Clearing</t>
  </si>
  <si>
    <t>1311140</t>
  </si>
  <si>
    <t>WF NMGC - Concentration</t>
  </si>
  <si>
    <t>1311150</t>
  </si>
  <si>
    <t>Bank of Abq NMGC - Depository</t>
  </si>
  <si>
    <t>1311160</t>
  </si>
  <si>
    <t>JPM Emera Technologies LLC</t>
  </si>
  <si>
    <t>1311170</t>
  </si>
  <si>
    <t>BoA Tampa Electric Cash</t>
  </si>
  <si>
    <t>1311171</t>
  </si>
  <si>
    <t>BoA Tampa Electric Cash - Outgoing ACH</t>
  </si>
  <si>
    <t>1311172</t>
  </si>
  <si>
    <t>BoA Tampa Electric Cash  - Incoming ACH</t>
  </si>
  <si>
    <t>1311173</t>
  </si>
  <si>
    <t>BoA Tampa Electric Cash - Outgoing Wire</t>
  </si>
  <si>
    <t>1311174</t>
  </si>
  <si>
    <t>BoA Tampa Electric Cash - Incoming Wire</t>
  </si>
  <si>
    <t>1311175</t>
  </si>
  <si>
    <t>BoA Tampa Electric Cash - Outgoing Check</t>
  </si>
  <si>
    <t>1311176</t>
  </si>
  <si>
    <t>BoA Tampa Electric Cash - Incoming Check</t>
  </si>
  <si>
    <t>1311177</t>
  </si>
  <si>
    <t>BoA Tampa Electric Cash - ZBA Clearing</t>
  </si>
  <si>
    <t>1311178</t>
  </si>
  <si>
    <t>BoA Tampa Electric Cash - Other Clearing</t>
  </si>
  <si>
    <t>1311180</t>
  </si>
  <si>
    <t>JPM TGOI - Operations</t>
  </si>
  <si>
    <t>1311181</t>
  </si>
  <si>
    <t>JPM TGOI - Outgoing ACH</t>
  </si>
  <si>
    <t>1311182</t>
  </si>
  <si>
    <t>JPM TGOI - Incoming ACH</t>
  </si>
  <si>
    <t>1311183</t>
  </si>
  <si>
    <t>JPM TGOI - Outgoing WIRE</t>
  </si>
  <si>
    <t>1311184</t>
  </si>
  <si>
    <t>JPM TGOI - Incoming WIRE</t>
  </si>
  <si>
    <t>1311185</t>
  </si>
  <si>
    <t>JPM TGOI -Outgoing Check</t>
  </si>
  <si>
    <t>1311186</t>
  </si>
  <si>
    <t>JPM TGOI - Incoming Check</t>
  </si>
  <si>
    <t>1311187</t>
  </si>
  <si>
    <t>JPM TGOI - ZBA Clearing</t>
  </si>
  <si>
    <t>1320000</t>
  </si>
  <si>
    <t>Interest Special Deposits</t>
  </si>
  <si>
    <t>1330000</t>
  </si>
  <si>
    <t>Dividend Special Deposits</t>
  </si>
  <si>
    <t>1340000</t>
  </si>
  <si>
    <t>Other Special Deposits</t>
  </si>
  <si>
    <t>1340010</t>
  </si>
  <si>
    <t>Special Deposits - Suntrust</t>
  </si>
  <si>
    <t>1340200</t>
  </si>
  <si>
    <t>Other Special Deposits - Long-term</t>
  </si>
  <si>
    <t>1350000</t>
  </si>
  <si>
    <t>Petty Cash USD</t>
  </si>
  <si>
    <t>1350001</t>
  </si>
  <si>
    <t>Petty Cash GTQ</t>
  </si>
  <si>
    <t>1360000</t>
  </si>
  <si>
    <t>1360010</t>
  </si>
  <si>
    <t>Cash Equiv - Investments (0-90 Days) Local Currency</t>
  </si>
  <si>
    <t>1360011</t>
  </si>
  <si>
    <t>Cash Equivalents USD - Investments (0 To 90 Days)</t>
  </si>
  <si>
    <t>1360020</t>
  </si>
  <si>
    <t>Short-term Investments (&gt; 90 Days)</t>
  </si>
  <si>
    <t>1410000</t>
  </si>
  <si>
    <t>1410100</t>
  </si>
  <si>
    <t>Notes Receivable - Current</t>
  </si>
  <si>
    <t>1410200</t>
  </si>
  <si>
    <t>Notes Receivable - Non-current</t>
  </si>
  <si>
    <t>1420000</t>
  </si>
  <si>
    <t>1420400</t>
  </si>
  <si>
    <t>AR - CRM (includes TEC-R) (RECON)</t>
  </si>
  <si>
    <t>1420401</t>
  </si>
  <si>
    <t>AR - CRM (includes TEC-R) (Posting)</t>
  </si>
  <si>
    <t>1420420</t>
  </si>
  <si>
    <t>AR - CRM Overpayment (Includes TEC-R) (RECON)</t>
  </si>
  <si>
    <t>1420421</t>
  </si>
  <si>
    <t>AR - CRM Overpayment (Includes TEC-R) (Posting)</t>
  </si>
  <si>
    <t>1420500</t>
  </si>
  <si>
    <t>AR CIS/Banner (Includes TEC-R)</t>
  </si>
  <si>
    <t>1420505</t>
  </si>
  <si>
    <t>1420510</t>
  </si>
  <si>
    <t>AR CIS Incremental Billing</t>
  </si>
  <si>
    <t>1420520</t>
  </si>
  <si>
    <t>AR CIS/Banner Unapplied Cash (Includes TEC-R)</t>
  </si>
  <si>
    <t>1420530</t>
  </si>
  <si>
    <t>AR CIS Unapplied Refunds - TEC-R</t>
  </si>
  <si>
    <t>1420540</t>
  </si>
  <si>
    <t>AR CIS Levelized Billing - TEC-R</t>
  </si>
  <si>
    <t>1420600</t>
  </si>
  <si>
    <t>AR Off System Sales - TEC-R (RECON)</t>
  </si>
  <si>
    <t>1420601</t>
  </si>
  <si>
    <t>AR Off System Sales - TEC-R (Posting)</t>
  </si>
  <si>
    <t>1420800</t>
  </si>
  <si>
    <t>AR Customer - Other (RECON)</t>
  </si>
  <si>
    <t>1420801</t>
  </si>
  <si>
    <t>AR Customer - Other (Posting)</t>
  </si>
  <si>
    <t>1430000</t>
  </si>
  <si>
    <t>AR Misc Other (RECON)</t>
  </si>
  <si>
    <t>1430001</t>
  </si>
  <si>
    <t>AR Misc Other (Posting)</t>
  </si>
  <si>
    <t>1430002</t>
  </si>
  <si>
    <t>AR Misc Other FASB52</t>
  </si>
  <si>
    <t>1430003</t>
  </si>
  <si>
    <t>AR Misc Other VEBA</t>
  </si>
  <si>
    <t>1430005</t>
  </si>
  <si>
    <t>AR - Vendor Advance Payments (RECON)</t>
  </si>
  <si>
    <t>1430010</t>
  </si>
  <si>
    <t>AR - Taxes Receivable</t>
  </si>
  <si>
    <t>1430019</t>
  </si>
  <si>
    <t>AR - VAT Receivable - Translation Gain/Loss</t>
  </si>
  <si>
    <t>1430020</t>
  </si>
  <si>
    <t>AR - VAT Receivable</t>
  </si>
  <si>
    <t>1430021</t>
  </si>
  <si>
    <t>AR - VAT Withholding</t>
  </si>
  <si>
    <t>1430030</t>
  </si>
  <si>
    <t>AR - Employee Advances</t>
  </si>
  <si>
    <t>1430031</t>
  </si>
  <si>
    <t>AR - Employee Advances - Translation Gain/Loss</t>
  </si>
  <si>
    <t>1430035</t>
  </si>
  <si>
    <t>AR - Employee Purchases</t>
  </si>
  <si>
    <t>1430036</t>
  </si>
  <si>
    <t>AR - Employee Personal Reimbursement Pcard Charge</t>
  </si>
  <si>
    <t>1430040</t>
  </si>
  <si>
    <t>AR CRM Non-Utility (RECON)</t>
  </si>
  <si>
    <t>1430041</t>
  </si>
  <si>
    <t>AR CRM Non-Utility (Posting)</t>
  </si>
  <si>
    <t>1430050</t>
  </si>
  <si>
    <t>AR CRM Non-Utility Overpayment (RECON)</t>
  </si>
  <si>
    <t>1430051</t>
  </si>
  <si>
    <t>AR CRM Non-Utility Overpayment (Posting)</t>
  </si>
  <si>
    <t>1430060</t>
  </si>
  <si>
    <t>AR - Margin Calls (Non-Derivative)</t>
  </si>
  <si>
    <t>1430061</t>
  </si>
  <si>
    <t>AR Fuel</t>
  </si>
  <si>
    <t>1430062</t>
  </si>
  <si>
    <t>AR Power</t>
  </si>
  <si>
    <t>1430105</t>
  </si>
  <si>
    <t>AR - Vendor Advance Payments - Translation Gain/Loss</t>
  </si>
  <si>
    <t>1430300</t>
  </si>
  <si>
    <t>AR - Income Taxes Receivable - Federal</t>
  </si>
  <si>
    <t>1430400</t>
  </si>
  <si>
    <t>AR - Income Taxes Receivable - State</t>
  </si>
  <si>
    <t>1430500</t>
  </si>
  <si>
    <t>AR - CIS Incremental Billing - Non-Gas</t>
  </si>
  <si>
    <t>1430510</t>
  </si>
  <si>
    <t>AR - CIS Jobbing Reclass</t>
  </si>
  <si>
    <t>1430520</t>
  </si>
  <si>
    <t>AR - Misc Receivables Unapplied Cash</t>
  </si>
  <si>
    <t>1440000</t>
  </si>
  <si>
    <t>Accumulated Provision for Uncollectible Accounts</t>
  </si>
  <si>
    <t>1440001</t>
  </si>
  <si>
    <t>Accum Provision for Uncollectible Accts - CRM FF</t>
  </si>
  <si>
    <t>1440002</t>
  </si>
  <si>
    <t>Accum Provision for Uncollectible Accts - CRM GRT</t>
  </si>
  <si>
    <t>1440010</t>
  </si>
  <si>
    <t>Accum Provision for Uncollectible - Regular</t>
  </si>
  <si>
    <t>1440020</t>
  </si>
  <si>
    <t>Accum Provision for Uncollectible - Misc Billing</t>
  </si>
  <si>
    <t>1450710</t>
  </si>
  <si>
    <t>1450711</t>
  </si>
  <si>
    <t>Notes Receivable - Intercompany - Current</t>
  </si>
  <si>
    <t>1450712</t>
  </si>
  <si>
    <t>Notes Receivable - EUSHI Interco - Current</t>
  </si>
  <si>
    <t>1450713</t>
  </si>
  <si>
    <t>Notes Receivable - Intercompany - Shared STD</t>
  </si>
  <si>
    <t>1450714</t>
  </si>
  <si>
    <t>Notes Receivable - Intercompany - Shared LTD</t>
  </si>
  <si>
    <t>1450720</t>
  </si>
  <si>
    <t>1450721</t>
  </si>
  <si>
    <t>Notes Receivable - Intercompany - Non-Current</t>
  </si>
  <si>
    <t>1460700</t>
  </si>
  <si>
    <t>Trade Receivable-Intercompany (RECON)</t>
  </si>
  <si>
    <t>1460701</t>
  </si>
  <si>
    <t>Trade Receivable-Intercompany (Posting)</t>
  </si>
  <si>
    <t>1460702</t>
  </si>
  <si>
    <t>Do Not USE-Trade Receivable-Intercompany - TECO Coal</t>
  </si>
  <si>
    <t>1460703</t>
  </si>
  <si>
    <t>Trade Receivable-Intercompany FASB52</t>
  </si>
  <si>
    <t>1460704</t>
  </si>
  <si>
    <t>Do Not USE-Trade Receivable-Interco-New Mexico Gas Intermed</t>
  </si>
  <si>
    <t>1460705</t>
  </si>
  <si>
    <t>Do Not USE-Trade Receivable-Interco-New Mexico Gas Company</t>
  </si>
  <si>
    <t>1460706</t>
  </si>
  <si>
    <t>Trade Receivable-Interco-Emera Inc. E009</t>
  </si>
  <si>
    <t>1460707</t>
  </si>
  <si>
    <t>Trade Receivable-Interco-Emera Energy E012</t>
  </si>
  <si>
    <t>1460708</t>
  </si>
  <si>
    <t>Trade Receivable-Interco-Grand Bahama PowerCo E851</t>
  </si>
  <si>
    <t>1460709</t>
  </si>
  <si>
    <t>Trade Receivable-Interco-Nova Scotia Power E001</t>
  </si>
  <si>
    <t>1460710</t>
  </si>
  <si>
    <t>Interest Receivable-Intercompany (RECON)</t>
  </si>
  <si>
    <t>1460711</t>
  </si>
  <si>
    <t>Interest Receivable-Intercompany (Posting)</t>
  </si>
  <si>
    <t>1460713</t>
  </si>
  <si>
    <t>Interest Receivable-Intercompany - Shared STD</t>
  </si>
  <si>
    <t>1460714</t>
  </si>
  <si>
    <t>Interest Receivable-Intercompany - Shared LTD</t>
  </si>
  <si>
    <t>1460720</t>
  </si>
  <si>
    <t>Dividend Receivable-Intercompany (RECON)</t>
  </si>
  <si>
    <t>1460721</t>
  </si>
  <si>
    <t>Dividend Receivable-Intercompany (Posting)</t>
  </si>
  <si>
    <t>1460730</t>
  </si>
  <si>
    <t>Advance Receivable-Intercompany</t>
  </si>
  <si>
    <t>1460731</t>
  </si>
  <si>
    <t>1460732</t>
  </si>
  <si>
    <t>Advance Receivable-Intercompany FASB52</t>
  </si>
  <si>
    <t>1460740</t>
  </si>
  <si>
    <t>Interco Receivable - CRM - TECO OneBill</t>
  </si>
  <si>
    <t>1460741</t>
  </si>
  <si>
    <t>Interco Receivable - CRM - TEC</t>
  </si>
  <si>
    <t>1460742</t>
  </si>
  <si>
    <t>Interco Receivable - CRM - PGS</t>
  </si>
  <si>
    <t>1460743</t>
  </si>
  <si>
    <t>Interco Receivable - CRM - TPI</t>
  </si>
  <si>
    <t>1460750</t>
  </si>
  <si>
    <t>Trade Receivable-Interco-Emera Brunswick E350</t>
  </si>
  <si>
    <t>1460751</t>
  </si>
  <si>
    <t>Trade Receivable-Interco-Emera Caribbean Hlds Ltd  E033</t>
  </si>
  <si>
    <t>1460752</t>
  </si>
  <si>
    <t>Trade Receivable-Interco-EUSHI E390 (Emera US Holdings)</t>
  </si>
  <si>
    <t>1460753</t>
  </si>
  <si>
    <t>Trade Rec-Interco-Emera ICD Utilities E850</t>
  </si>
  <si>
    <t>1460754</t>
  </si>
  <si>
    <t>Trade Rec-Interco-Emera US Sub 1 E017</t>
  </si>
  <si>
    <t>1460755</t>
  </si>
  <si>
    <t>Trade Rec-Interco-Emera Scotia Power E025</t>
  </si>
  <si>
    <t>1460756</t>
  </si>
  <si>
    <t>Trade Rec-Interco-Emera Bridgeport Energy E064</t>
  </si>
  <si>
    <t>1460757</t>
  </si>
  <si>
    <t>Trade Rec-Interco-Emera Tiverton Power E065</t>
  </si>
  <si>
    <t>1460758</t>
  </si>
  <si>
    <t>Trade Rec-Interco-Emera Rumford Power E066</t>
  </si>
  <si>
    <t>1460759</t>
  </si>
  <si>
    <t>Trade Rec-Interco-Emera Energy Generation II E396</t>
  </si>
  <si>
    <t>1460760</t>
  </si>
  <si>
    <t>Trade Rec-Interco-Emera Caribbean Inc E855</t>
  </si>
  <si>
    <t>1460761</t>
  </si>
  <si>
    <t>Trade Rec-Interco-Emera Maine E393</t>
  </si>
  <si>
    <t>1460762</t>
  </si>
  <si>
    <t>Trade Rec-Interco-Emera Energy Services Inc. E016</t>
  </si>
  <si>
    <t>1460763</t>
  </si>
  <si>
    <t>Trade Rec-Interco-Emera Grand HVAC Leasing US E416</t>
  </si>
  <si>
    <t>1460764</t>
  </si>
  <si>
    <t>Trade Rec-Interco-Emera Technologies LLC E410</t>
  </si>
  <si>
    <t>1460765</t>
  </si>
  <si>
    <t>Trade Rec-Interco-ETL Project Company E450</t>
  </si>
  <si>
    <t>1460766</t>
  </si>
  <si>
    <t>Trade Rec-Interco-Emera Technologies Hldg LLC E451</t>
  </si>
  <si>
    <t>1460767</t>
  </si>
  <si>
    <t>Trade Rec-Interco-ETL IP Holdings, Inc. E452</t>
  </si>
  <si>
    <t>1460768</t>
  </si>
  <si>
    <t>Trade Rec-Interco-BlockEnergy Labs Inc. E453</t>
  </si>
  <si>
    <t>1460769</t>
  </si>
  <si>
    <t>Trade Rec-Interco-BlockStorage Labs Inc. E454</t>
  </si>
  <si>
    <t>1460780</t>
  </si>
  <si>
    <t>Trade Receivable-Emera Interco on SAP  E410 (RECON)</t>
  </si>
  <si>
    <t>1460781</t>
  </si>
  <si>
    <t>Trade Receivable-Emera Interco on SAP E410 (Posting)</t>
  </si>
  <si>
    <t>1460790</t>
  </si>
  <si>
    <t>Trade Receivable-Emera Intercompany (RECON)</t>
  </si>
  <si>
    <t>1460791</t>
  </si>
  <si>
    <t>Trade Receivable-Emera Intercompany (Posting)</t>
  </si>
  <si>
    <t>1460799</t>
  </si>
  <si>
    <t>Trade Rec-Interco-Emera Energy Svc E016 Asset Mgmt</t>
  </si>
  <si>
    <t>1510010</t>
  </si>
  <si>
    <t>Fuel Stock - Diesel</t>
  </si>
  <si>
    <t>1510015</t>
  </si>
  <si>
    <t>Fuel Stock - Unleaded</t>
  </si>
  <si>
    <t>1510020</t>
  </si>
  <si>
    <t>Fuel Stock - Coal</t>
  </si>
  <si>
    <t>1510030</t>
  </si>
  <si>
    <t>Fuel Stock - #2 Oil</t>
  </si>
  <si>
    <t>1510040</t>
  </si>
  <si>
    <t>Fuel Stock - #6 Oil</t>
  </si>
  <si>
    <t>1510050</t>
  </si>
  <si>
    <t>Fuel Stock - Natural Gas</t>
  </si>
  <si>
    <t>1510060</t>
  </si>
  <si>
    <t>Fuel Stock - Propane</t>
  </si>
  <si>
    <t>1510300</t>
  </si>
  <si>
    <t>Fuel Stock - Oil Offsite Storage</t>
  </si>
  <si>
    <t>1510510</t>
  </si>
  <si>
    <t>Fuel Stock - Diesel - Generation (RECON)</t>
  </si>
  <si>
    <t>1510520</t>
  </si>
  <si>
    <t>Fuel Stock - Coal (RECON)</t>
  </si>
  <si>
    <t>1510610</t>
  </si>
  <si>
    <t>Fuel Stock - Diesel - Transportation (RECON)</t>
  </si>
  <si>
    <t>1520010</t>
  </si>
  <si>
    <t>Fuel Stock Exp Undistrib - Diesel</t>
  </si>
  <si>
    <t>1520020</t>
  </si>
  <si>
    <t>Fuel Stock Exp Undistrib - Coal</t>
  </si>
  <si>
    <t>1520030</t>
  </si>
  <si>
    <t>Fuel Stock Exp Undistrib - #2 Oil</t>
  </si>
  <si>
    <t>1520040</t>
  </si>
  <si>
    <t>Fuel Stock Exp Undistrib - #6 Oil</t>
  </si>
  <si>
    <t>1520050</t>
  </si>
  <si>
    <t>Fuel Stock Exp Undistrib - Natural Gas</t>
  </si>
  <si>
    <t>1520060</t>
  </si>
  <si>
    <t>Fuel Stock Exp Undistrib - Propane</t>
  </si>
  <si>
    <t>1520070</t>
  </si>
  <si>
    <t>Fuel Stock Exp Undistrib - Legal</t>
  </si>
  <si>
    <t>1530610</t>
  </si>
  <si>
    <t>Residuals - Slag</t>
  </si>
  <si>
    <t>1530620</t>
  </si>
  <si>
    <t>Residuals - Fly Ash</t>
  </si>
  <si>
    <t>1530630</t>
  </si>
  <si>
    <t>Residuals - Bottom Ash</t>
  </si>
  <si>
    <t>1530640</t>
  </si>
  <si>
    <t>Residuals - Brine</t>
  </si>
  <si>
    <t>1530650</t>
  </si>
  <si>
    <t>Residuals - Sulfuric Acid</t>
  </si>
  <si>
    <t>1530660</t>
  </si>
  <si>
    <t>Residuals - Gypsum</t>
  </si>
  <si>
    <t>1530690</t>
  </si>
  <si>
    <t>Residuals - Other</t>
  </si>
  <si>
    <t>1540000</t>
  </si>
  <si>
    <t>Plant Materials and Operating Supplies (RECON)</t>
  </si>
  <si>
    <t>1540001</t>
  </si>
  <si>
    <t>Plant Materials and Operating Supplies (Posting)</t>
  </si>
  <si>
    <t>1550000</t>
  </si>
  <si>
    <t>Merchandise (RECON)</t>
  </si>
  <si>
    <t>1550001</t>
  </si>
  <si>
    <t>Merchandise (Posting)</t>
  </si>
  <si>
    <t>1560000</t>
  </si>
  <si>
    <t>Other Materials and Supplies</t>
  </si>
  <si>
    <t>1581000</t>
  </si>
  <si>
    <t>Allowance Inventory</t>
  </si>
  <si>
    <t>1582000</t>
  </si>
  <si>
    <t>Allowances Withheld</t>
  </si>
  <si>
    <t>1630000</t>
  </si>
  <si>
    <t>Stores Expense Undistributed</t>
  </si>
  <si>
    <t>1641000</t>
  </si>
  <si>
    <t>Gas Stored - Current</t>
  </si>
  <si>
    <t>1641010</t>
  </si>
  <si>
    <t>Gas Stored - Storage Off-System Sales</t>
  </si>
  <si>
    <t>1642000</t>
  </si>
  <si>
    <t>Liquefied Natural Gas Stored</t>
  </si>
  <si>
    <t>1643000</t>
  </si>
  <si>
    <t>Liquefied Natural Gas Held for Processing</t>
  </si>
  <si>
    <t>1650005</t>
  </si>
  <si>
    <t>Prepaid Downpayment</t>
  </si>
  <si>
    <t>1650010</t>
  </si>
  <si>
    <t>Prepaid Pasco Cogen</t>
  </si>
  <si>
    <t>1650011</t>
  </si>
  <si>
    <t>Prepaid Oleander Oil PPA</t>
  </si>
  <si>
    <t>1650020</t>
  </si>
  <si>
    <t>Prepaid Ammonia Supply</t>
  </si>
  <si>
    <t>1650030</t>
  </si>
  <si>
    <t>Prepaid Water</t>
  </si>
  <si>
    <t>1650040</t>
  </si>
  <si>
    <t>Prepaid Permits</t>
  </si>
  <si>
    <t>1650050</t>
  </si>
  <si>
    <t>Prepaid Short-term Debt Facility Fees</t>
  </si>
  <si>
    <t>1650051</t>
  </si>
  <si>
    <t>Prepaid Interest Expense</t>
  </si>
  <si>
    <t>1650401</t>
  </si>
  <si>
    <t>Prepaid LTSA - Polk Unit #1</t>
  </si>
  <si>
    <t>1650402</t>
  </si>
  <si>
    <t>Prepaid CSA - Polk Unit #2</t>
  </si>
  <si>
    <t>1650403</t>
  </si>
  <si>
    <t>Prepaid CSA - Polk Unit #3</t>
  </si>
  <si>
    <t>1650404</t>
  </si>
  <si>
    <t>Prepaid CSA - Polk Unit #4</t>
  </si>
  <si>
    <t>1650405</t>
  </si>
  <si>
    <t>Prepaid CSA - Polk Unit #5</t>
  </si>
  <si>
    <t>1650411</t>
  </si>
  <si>
    <t>Prepaid CSA - Bayside #1</t>
  </si>
  <si>
    <t>1650412</t>
  </si>
  <si>
    <t>Prepaid CSA - Bayside #2</t>
  </si>
  <si>
    <t>1650500</t>
  </si>
  <si>
    <t>DO NOT USE - Prepaid Insurance - Automobile</t>
  </si>
  <si>
    <t>1650501</t>
  </si>
  <si>
    <t>DO NOT USE - Prepaid Insurance - Blanket Accident</t>
  </si>
  <si>
    <t>1650502</t>
  </si>
  <si>
    <t>DO NOT USE - Prepaid Insurance - Brokerage Fees</t>
  </si>
  <si>
    <t>1650503</t>
  </si>
  <si>
    <t>DO NOT USE - Prepaid Insurance - Crime &amp; Fidelity</t>
  </si>
  <si>
    <t>1650504</t>
  </si>
  <si>
    <t>DO NOT USE - Prepaid Insurance - Directors &amp; Officers</t>
  </si>
  <si>
    <t>1650505</t>
  </si>
  <si>
    <t>DO NOT USE - Prepaid Insurance - Errors and Omissions</t>
  </si>
  <si>
    <t>1650506</t>
  </si>
  <si>
    <t>DO NOT USE - Prepaid Insurance - Excess Automobile</t>
  </si>
  <si>
    <t>1650507</t>
  </si>
  <si>
    <t>DO NOT USE - Prepaid Insurance - Excess General Liability</t>
  </si>
  <si>
    <t>1650508</t>
  </si>
  <si>
    <t>DO NOT USE - Prepaid Insurance - Fiduciary</t>
  </si>
  <si>
    <t>1650509</t>
  </si>
  <si>
    <t>DO NOT USE - Prepaid Insurance - I&amp;D Reserves</t>
  </si>
  <si>
    <t>1650510</t>
  </si>
  <si>
    <t>DO NOT USE - Prepaid Insurance - Longshoremen's Compensation</t>
  </si>
  <si>
    <t>1650511</t>
  </si>
  <si>
    <t>DO NOT USE - Prepaid Insurance - Mobile Equipment Rental</t>
  </si>
  <si>
    <t>1650512</t>
  </si>
  <si>
    <t>DO NOT USE - Prepaid Insurance - Political Risk</t>
  </si>
  <si>
    <t>1650513</t>
  </si>
  <si>
    <t>DO NOT USE - Prepaid Insurance - Practices Liability</t>
  </si>
  <si>
    <t>1650514</t>
  </si>
  <si>
    <t>DO NOT USE - Prepaid Insurance - Property</t>
  </si>
  <si>
    <t>1650515</t>
  </si>
  <si>
    <t>DO NOT USE - Prepaid Insurance - Punitive Damages</t>
  </si>
  <si>
    <t>1650516</t>
  </si>
  <si>
    <t>DO NOT USE - Prepaid Insurance - Special Risk</t>
  </si>
  <si>
    <t>1650517</t>
  </si>
  <si>
    <t>DO NOT USE - Prepaid Insurance - Surety Bonds</t>
  </si>
  <si>
    <t>1650518</t>
  </si>
  <si>
    <t>DO NOT USE - Prepaid Insurance - Travel Accident</t>
  </si>
  <si>
    <t>1650519</t>
  </si>
  <si>
    <t>DO NOT USE - Prepaid Insurance - Workers Compensation - Exce</t>
  </si>
  <si>
    <t>1650520</t>
  </si>
  <si>
    <t>DO NOT USE - Prepaid Insurance - Workers Compensation - Stat</t>
  </si>
  <si>
    <t>1650599</t>
  </si>
  <si>
    <t>Prepaid Insurance - Other</t>
  </si>
  <si>
    <t>1650800</t>
  </si>
  <si>
    <t>Prepaid Miscellaneous</t>
  </si>
  <si>
    <t>1650801</t>
  </si>
  <si>
    <t>Prepaid Miscellaneous - Other Shared Services</t>
  </si>
  <si>
    <t>1650880</t>
  </si>
  <si>
    <t>Prepaid Miscellaneous - Transmission</t>
  </si>
  <si>
    <t>1650881</t>
  </si>
  <si>
    <t>Prepaid Miscellaneous - Distribution</t>
  </si>
  <si>
    <t>1650882</t>
  </si>
  <si>
    <t>Prepaid Miscellaneous - Production</t>
  </si>
  <si>
    <t>1710000</t>
  </si>
  <si>
    <t>Interest and Dividends Receivable</t>
  </si>
  <si>
    <t>1720000</t>
  </si>
  <si>
    <t>Rents Receivable</t>
  </si>
  <si>
    <t>1720101</t>
  </si>
  <si>
    <t>Minimum Lease Payments Receivable Current-GAAP adj</t>
  </si>
  <si>
    <t>1720201</t>
  </si>
  <si>
    <t>Minimum Lease Payments Receivable NonCurr-GAAP adj</t>
  </si>
  <si>
    <t>1720202</t>
  </si>
  <si>
    <t>Lease contra-Unearned Interest Rev-GAAP adj</t>
  </si>
  <si>
    <t>1730100</t>
  </si>
  <si>
    <t>Accrued Utility Revenues - Current</t>
  </si>
  <si>
    <t>1730200</t>
  </si>
  <si>
    <t>Accrued Utility Revenues - Noncurrent</t>
  </si>
  <si>
    <t>1740100</t>
  </si>
  <si>
    <t>Misc Accrued Assets Held For Sale - Current</t>
  </si>
  <si>
    <t>1740200</t>
  </si>
  <si>
    <t>Misc Accrued Assets Held For Sale - Noncurrent</t>
  </si>
  <si>
    <t>1740300</t>
  </si>
  <si>
    <t>Non-Regulated Intangibles &amp; Goodwill</t>
  </si>
  <si>
    <t>1740400</t>
  </si>
  <si>
    <t>Gas Imbalance</t>
  </si>
  <si>
    <t>1760100</t>
  </si>
  <si>
    <t>Current Derivative Asset</t>
  </si>
  <si>
    <t>1760110</t>
  </si>
  <si>
    <t>Current Derivative Premium</t>
  </si>
  <si>
    <t>1760120</t>
  </si>
  <si>
    <t>Current Derivative Asset - Collateral</t>
  </si>
  <si>
    <t>1760200</t>
  </si>
  <si>
    <t>Long-Term Derivative Asset</t>
  </si>
  <si>
    <t>1760210</t>
  </si>
  <si>
    <t>Long-Term Derivative Premium</t>
  </si>
  <si>
    <t>1760700</t>
  </si>
  <si>
    <t>Current Deriv Asset-Intercompany</t>
  </si>
  <si>
    <t>1760710</t>
  </si>
  <si>
    <t>Current Deriv Premium Asset-Intercompany</t>
  </si>
  <si>
    <t>1760720</t>
  </si>
  <si>
    <t>Non-Current Deriv Asset-Intercompany</t>
  </si>
  <si>
    <t>1760730</t>
  </si>
  <si>
    <t>Non-Current Deriv Premium Asset-Interco</t>
  </si>
  <si>
    <t>1810100</t>
  </si>
  <si>
    <t>Unamortized Debt Expense - Short-term Loan</t>
  </si>
  <si>
    <t>1810200</t>
  </si>
  <si>
    <t>Unamortized Debt Expense - Recourse</t>
  </si>
  <si>
    <t>1810210</t>
  </si>
  <si>
    <t>Unamortized Debt Expense - Term Loan LT</t>
  </si>
  <si>
    <t>1810250</t>
  </si>
  <si>
    <t>Unamortized Debt Expense - Non-Recourse</t>
  </si>
  <si>
    <t>1821000</t>
  </si>
  <si>
    <t>Extraordinary Property Losses</t>
  </si>
  <si>
    <t>1822000</t>
  </si>
  <si>
    <t>Unrecovered Plant Regulatory Study Costs</t>
  </si>
  <si>
    <t>1822111</t>
  </si>
  <si>
    <t>Unrecov Plant - (CETM) Clean Energy Trans Mech Cur</t>
  </si>
  <si>
    <t>1822211</t>
  </si>
  <si>
    <t>Unrecov Plant - (CETM) Clean Energy Trans Mech NC</t>
  </si>
  <si>
    <t>1823020</t>
  </si>
  <si>
    <t>Oth Reg Asset-Fuel Clause</t>
  </si>
  <si>
    <t>1823030</t>
  </si>
  <si>
    <t>Oth Reg Asset-Capacity Clause</t>
  </si>
  <si>
    <t>1823040</t>
  </si>
  <si>
    <t>Oth Reg Asset-Conservation Clause</t>
  </si>
  <si>
    <t>1823050</t>
  </si>
  <si>
    <t>Oth Reg Asset-Environmental Clause</t>
  </si>
  <si>
    <t>1823070</t>
  </si>
  <si>
    <t>Oth Reg Asset-Competitive Rate Adjustment Clause</t>
  </si>
  <si>
    <t>1823071</t>
  </si>
  <si>
    <t>Oth Reg Asset-Cast Iron Bare Steel Replacem Rider</t>
  </si>
  <si>
    <t>1823080</t>
  </si>
  <si>
    <t>Oth Reg Asset - Surcharge Rider (RR14)</t>
  </si>
  <si>
    <t>1823081</t>
  </si>
  <si>
    <t>Oth Reg Asset - Pipeline Safety</t>
  </si>
  <si>
    <t>1823082</t>
  </si>
  <si>
    <t>Oth Reg Asset-Weather Norm UnderRcv Resid-Cur</t>
  </si>
  <si>
    <t>1823083</t>
  </si>
  <si>
    <t>Oth Reg Asset-Weather Norm UnderRcv Comm-Cur</t>
  </si>
  <si>
    <t>1823090</t>
  </si>
  <si>
    <t>Oth Reg Asset-Storm Protection Clause</t>
  </si>
  <si>
    <t>1823100</t>
  </si>
  <si>
    <t>Oth Reg Asset-FAS 158 Benefit Current</t>
  </si>
  <si>
    <t>1823101</t>
  </si>
  <si>
    <t>Oth Reg Asset-PBOP FAS 106 Current</t>
  </si>
  <si>
    <t>1823102</t>
  </si>
  <si>
    <t>Oth Reg Asset-Rate Case Expense Current</t>
  </si>
  <si>
    <t>1823103</t>
  </si>
  <si>
    <t>Oth Reg Asset-Deferred Dredging Costs Current</t>
  </si>
  <si>
    <t>1823104</t>
  </si>
  <si>
    <t>Oth Reg Asset-ARO Asset Current</t>
  </si>
  <si>
    <t>1823105</t>
  </si>
  <si>
    <t>Current Derivative Asset - Regulatory</t>
  </si>
  <si>
    <t>1823106</t>
  </si>
  <si>
    <t>Oth Reg Asset-Asset Optimization Gain Current</t>
  </si>
  <si>
    <t>1823107</t>
  </si>
  <si>
    <t>Oth Reg Asset-Storm Settlement Current</t>
  </si>
  <si>
    <t>1823108</t>
  </si>
  <si>
    <t>Oth Reg Asset-Deft Loss Prof Sales-Current</t>
  </si>
  <si>
    <t>1823109</t>
  </si>
  <si>
    <t>Oth Reg Asset-Debt Basis Adjustment Current</t>
  </si>
  <si>
    <t>1823110</t>
  </si>
  <si>
    <t>Oth Reg Asset-Non-Capital SW Project Costs Current</t>
  </si>
  <si>
    <t>1823112</t>
  </si>
  <si>
    <t>Oth Reg Asset - (IMP) Integrity Management Proj Cur</t>
  </si>
  <si>
    <t>1823113</t>
  </si>
  <si>
    <t>Accum Provision for Property Insurance-Debit-Curr</t>
  </si>
  <si>
    <t>1823200</t>
  </si>
  <si>
    <t>Oth Reg Asset-FAS 158 Benefit Non-Current</t>
  </si>
  <si>
    <t>1823201</t>
  </si>
  <si>
    <t>Oth Reg Asset-PBOP FAS 106 Non-Current</t>
  </si>
  <si>
    <t>1823202</t>
  </si>
  <si>
    <t>Oth Reg Asset-Rate Case Expense Non-Current</t>
  </si>
  <si>
    <t>1823203</t>
  </si>
  <si>
    <t>Oth Reg Asset-Deferred Dredging Costs Non-Current</t>
  </si>
  <si>
    <t>1823204</t>
  </si>
  <si>
    <t>Oth Reg Asset-ARO Asset Non-Current</t>
  </si>
  <si>
    <t>1823205</t>
  </si>
  <si>
    <t>Long-Term Derivative Asset - Regulatory</t>
  </si>
  <si>
    <t>1823206</t>
  </si>
  <si>
    <t>Oth Reg Asset-Asset Optimization Gain Non-Current</t>
  </si>
  <si>
    <t>1823207</t>
  </si>
  <si>
    <t>Oth Reg Asset-Storm Settlement Non-Current</t>
  </si>
  <si>
    <t>1823208</t>
  </si>
  <si>
    <t>Oth Reg Asset-Deft Loss Prop Sales Non-Current</t>
  </si>
  <si>
    <t>1823210</t>
  </si>
  <si>
    <t>Oth Reg Asset-Non-Capital SW Project Costs NC</t>
  </si>
  <si>
    <t>1823212</t>
  </si>
  <si>
    <t>Oth Reg Asset - (IMP) Integrity Management Proj NC</t>
  </si>
  <si>
    <t>1823220</t>
  </si>
  <si>
    <t>Oth Reg Asset-Fuel Clause Non-Current</t>
  </si>
  <si>
    <t>1823245</t>
  </si>
  <si>
    <t>Oth Reg Assest-Evniromental Remediation cost NC</t>
  </si>
  <si>
    <t>1823310</t>
  </si>
  <si>
    <t>Oth Reg Asset-Deferred Aerial Survey Adjustments</t>
  </si>
  <si>
    <t>1823320</t>
  </si>
  <si>
    <t>Oth Reg Asset-Residential Load Management</t>
  </si>
  <si>
    <t>1823321</t>
  </si>
  <si>
    <t>Oth Reg Asset-Commercial Load Management</t>
  </si>
  <si>
    <t>1823322</t>
  </si>
  <si>
    <t>Oth Reg Asset-Price Responsive Load Management</t>
  </si>
  <si>
    <t>1823323</t>
  </si>
  <si>
    <t>Oth Reg Asset-Industrial Load Management</t>
  </si>
  <si>
    <t>1823324</t>
  </si>
  <si>
    <t>Oth Reg Asset-Energy Education Awareness/Outreach</t>
  </si>
  <si>
    <t>1823325</t>
  </si>
  <si>
    <t>Oth Reg Asset-Emergency Conditions - COVID-19</t>
  </si>
  <si>
    <t>1823326</t>
  </si>
  <si>
    <t>Oth Reg Asset-Integrated Renewable Energy System</t>
  </si>
  <si>
    <t>1823327</t>
  </si>
  <si>
    <t>Oth Reg Asset-Prime Time Plus</t>
  </si>
  <si>
    <t>1823331</t>
  </si>
  <si>
    <t>Oth Reg Asset-TIMP Accrual - Current</t>
  </si>
  <si>
    <t>1823340</t>
  </si>
  <si>
    <t>Oth Reg Asset-Environmental Remediation</t>
  </si>
  <si>
    <t>1823345</t>
  </si>
  <si>
    <t>Oth Reg Asset-Environmental Remediation Costs</t>
  </si>
  <si>
    <t>1823360</t>
  </si>
  <si>
    <t>Oth Reg Asset - Debt Basis Adjustment</t>
  </si>
  <si>
    <t>1823610</t>
  </si>
  <si>
    <t>Oth Reg Asset-FAS 109 Income Tax</t>
  </si>
  <si>
    <t>1823611</t>
  </si>
  <si>
    <t>Oth Reg Asset-Medicare Part D</t>
  </si>
  <si>
    <t>1823612</t>
  </si>
  <si>
    <t>Oth Reg Asset-Deferred Tax Reform Impact Current</t>
  </si>
  <si>
    <t>1823613</t>
  </si>
  <si>
    <t>Oth Reg Asset-FAS 109 Income Tax Current</t>
  </si>
  <si>
    <t>1830000</t>
  </si>
  <si>
    <t>Preliminary Survey and Investigation Charges</t>
  </si>
  <si>
    <t>1831000</t>
  </si>
  <si>
    <t>Prelim Natural Gas Survey &amp; Investigation Charges</t>
  </si>
  <si>
    <t>1832000</t>
  </si>
  <si>
    <t>Other Preliminary Survey and Investigation Charges</t>
  </si>
  <si>
    <t>1840000</t>
  </si>
  <si>
    <t>Clearing Account - General</t>
  </si>
  <si>
    <t>1840001</t>
  </si>
  <si>
    <t>Clearing Account - General - Translation Gain/Loss</t>
  </si>
  <si>
    <t>1840002</t>
  </si>
  <si>
    <t>Clearing - Cash Currency Transactions</t>
  </si>
  <si>
    <t>1840010</t>
  </si>
  <si>
    <t>Clearing Account - Uniform Rental</t>
  </si>
  <si>
    <t>1840020</t>
  </si>
  <si>
    <t>1840300</t>
  </si>
  <si>
    <t>1840500</t>
  </si>
  <si>
    <t>CIS Interface Suspense Account</t>
  </si>
  <si>
    <t>1840510</t>
  </si>
  <si>
    <t>PowerPlant Interface Suspense Account</t>
  </si>
  <si>
    <t>1840590</t>
  </si>
  <si>
    <t>Interface Document Balancing Account</t>
  </si>
  <si>
    <t>1840591</t>
  </si>
  <si>
    <t>HR Document Balancing Account</t>
  </si>
  <si>
    <t>1860010</t>
  </si>
  <si>
    <t>1860020</t>
  </si>
  <si>
    <t>Deferred Debits - SERP Trust</t>
  </si>
  <si>
    <t>1860030</t>
  </si>
  <si>
    <t>Deferred Debits - Undistributed Aetna Medical Pmts</t>
  </si>
  <si>
    <t>1860040</t>
  </si>
  <si>
    <t>Deferred Debits - Undistributed Flex Spending</t>
  </si>
  <si>
    <t>1860100</t>
  </si>
  <si>
    <t>Developmental Assets (TECO Coal)</t>
  </si>
  <si>
    <t>1860200</t>
  </si>
  <si>
    <t>Right of Way  Expenses</t>
  </si>
  <si>
    <t>1860201</t>
  </si>
  <si>
    <t>Rights of Way - CPR(Continuing Property Ledger)</t>
  </si>
  <si>
    <t>1860202</t>
  </si>
  <si>
    <t>Rights of Way - Accumulated Amortization</t>
  </si>
  <si>
    <t>1860800</t>
  </si>
  <si>
    <t>Deferred Debits - Other</t>
  </si>
  <si>
    <t>1860801</t>
  </si>
  <si>
    <t>Deferred Debits - Accumulated Amortization</t>
  </si>
  <si>
    <t>1870000</t>
  </si>
  <si>
    <t>Deferred Losses from Disposition of Utility Plant</t>
  </si>
  <si>
    <t>1880000</t>
  </si>
  <si>
    <t>Research Development &amp; Demonstration Expenditures</t>
  </si>
  <si>
    <t>1890100</t>
  </si>
  <si>
    <t>Unamortized Loss on Reacquired Debt - Short-term</t>
  </si>
  <si>
    <t>1890200</t>
  </si>
  <si>
    <t>Unamortized Loss on Reacquired Debt</t>
  </si>
  <si>
    <t>1900100</t>
  </si>
  <si>
    <t>DIT Asset - Current</t>
  </si>
  <si>
    <t>1900300</t>
  </si>
  <si>
    <t>Deferred Tax Asset - Federal</t>
  </si>
  <si>
    <t>1900302</t>
  </si>
  <si>
    <t>Deferred Debit Tax - Federal Amt</t>
  </si>
  <si>
    <t>1900303</t>
  </si>
  <si>
    <t>DTA Separate Company - Federal</t>
  </si>
  <si>
    <t>1900304</t>
  </si>
  <si>
    <t>1900305</t>
  </si>
  <si>
    <t>Deferred Tax Asset - Federal Non Utility</t>
  </si>
  <si>
    <t>1900306</t>
  </si>
  <si>
    <t>Deferred Tax FIT - FAS 133</t>
  </si>
  <si>
    <t>1900307</t>
  </si>
  <si>
    <t>Deferred Tax FIT - FAS 133 Interest</t>
  </si>
  <si>
    <t>1900308</t>
  </si>
  <si>
    <t>Deferred Tax FIT - FAS 158</t>
  </si>
  <si>
    <t>1900309</t>
  </si>
  <si>
    <t>Deferred Tax FIT - FAS 158 - Medicare Part D</t>
  </si>
  <si>
    <t>1900310</t>
  </si>
  <si>
    <t>Deferred Tax FIT - Credits</t>
  </si>
  <si>
    <t>1900315</t>
  </si>
  <si>
    <t>Deferred Tax FIT - Production Tax Credits</t>
  </si>
  <si>
    <t>1900316</t>
  </si>
  <si>
    <t>Deferred Tax FIT – Credits NU</t>
  </si>
  <si>
    <t>1900400</t>
  </si>
  <si>
    <t>Deferred Tax Asset - State</t>
  </si>
  <si>
    <t>1900401</t>
  </si>
  <si>
    <t>Deferred Debit Tax - State Amt</t>
  </si>
  <si>
    <t>1900402</t>
  </si>
  <si>
    <t>Deferred Debit Tax - SIT NOL</t>
  </si>
  <si>
    <t>1900403</t>
  </si>
  <si>
    <t>DTA Separate Company - State</t>
  </si>
  <si>
    <t>1900404</t>
  </si>
  <si>
    <t>1900405</t>
  </si>
  <si>
    <t>Deferred Tax Asset - State Non Utility</t>
  </si>
  <si>
    <t>1900406</t>
  </si>
  <si>
    <t>Deferred Tax SIT - FAS 133</t>
  </si>
  <si>
    <t>1900407</t>
  </si>
  <si>
    <t>Deferred Tax SIT - FAS 133 Interest</t>
  </si>
  <si>
    <t>1900408</t>
  </si>
  <si>
    <t>Deferred Tax SIT - FAS 158</t>
  </si>
  <si>
    <t>1900409</t>
  </si>
  <si>
    <t>Deferred Tax SIT - FAS 158 - Medicare Part D</t>
  </si>
  <si>
    <t>1900410</t>
  </si>
  <si>
    <t>Deferred Tax SIT - Credits</t>
  </si>
  <si>
    <t>1900600</t>
  </si>
  <si>
    <t>Deferred Tax-Valuation Allow</t>
  </si>
  <si>
    <t>1900610</t>
  </si>
  <si>
    <t>Deferred Tax Fd ITC - FAS109 Inc Tax</t>
  </si>
  <si>
    <t>1910100</t>
  </si>
  <si>
    <t>Unrecovered Purchased Gas Costs - Current</t>
  </si>
  <si>
    <t>1910110</t>
  </si>
  <si>
    <t>Unrecov Purch Gas Cost-Deriv Settled - Current</t>
  </si>
  <si>
    <t>1910120</t>
  </si>
  <si>
    <t>Unrecov Purch Gas Cost-Deriv Offset - Current</t>
  </si>
  <si>
    <t>1910130</t>
  </si>
  <si>
    <t>Unrecov Purch Gas Cost 2021 Winter Event - Current</t>
  </si>
  <si>
    <t>1910160</t>
  </si>
  <si>
    <t>Unrecov Purch Gas Adj Contra - Current</t>
  </si>
  <si>
    <t>1910165</t>
  </si>
  <si>
    <t>Other Reg Liab Pur Gas Adj Reclass - Current</t>
  </si>
  <si>
    <t>1910200</t>
  </si>
  <si>
    <t>Unrecovered Purchased Gas Costs - Non-Current</t>
  </si>
  <si>
    <t>1910210</t>
  </si>
  <si>
    <t>Unrecov Purch Gas Cost-Deriv Settled - Non-Current</t>
  </si>
  <si>
    <t>1910220</t>
  </si>
  <si>
    <t>Unrecov Purch Gas Cost-Deriv Offset - Non-Current</t>
  </si>
  <si>
    <t>1910230</t>
  </si>
  <si>
    <t>Unrecov Purch Gas Cost 2021 Winter Event - Non-Cur</t>
  </si>
  <si>
    <t>1990900</t>
  </si>
  <si>
    <t>1990910</t>
  </si>
  <si>
    <t>1990920</t>
  </si>
  <si>
    <t>CRM Data Takeover</t>
  </si>
  <si>
    <t>2010000</t>
  </si>
  <si>
    <t>Common Stock Issued</t>
  </si>
  <si>
    <t>2010010</t>
  </si>
  <si>
    <t>Common Stock Issued - Employee Restricted</t>
  </si>
  <si>
    <t>2010020</t>
  </si>
  <si>
    <t>Common Stock Issued - Deferred Dividend Restricted</t>
  </si>
  <si>
    <t>2010030</t>
  </si>
  <si>
    <t>Common Stock Issued - Directors' Restricted</t>
  </si>
  <si>
    <t>2010700</t>
  </si>
  <si>
    <t>Common Stock Issued - Intercompany</t>
  </si>
  <si>
    <t>2070000</t>
  </si>
  <si>
    <t>Premium on Capital Stock</t>
  </si>
  <si>
    <t>2110000</t>
  </si>
  <si>
    <t>Miscellaneous Paid-in Capital</t>
  </si>
  <si>
    <t>2140000</t>
  </si>
  <si>
    <t>Capital Stock Expense</t>
  </si>
  <si>
    <t>2140010</t>
  </si>
  <si>
    <t>2140020</t>
  </si>
  <si>
    <t>2140030</t>
  </si>
  <si>
    <t>2140040</t>
  </si>
  <si>
    <t>2140050</t>
  </si>
  <si>
    <t>2150000</t>
  </si>
  <si>
    <t>Appropriated Retained Earnings</t>
  </si>
  <si>
    <t>2151000</t>
  </si>
  <si>
    <t>Appropriated Retained Earn-Amortiz Reserve Federal</t>
  </si>
  <si>
    <t>2160000</t>
  </si>
  <si>
    <t>Retained Earnings</t>
  </si>
  <si>
    <t>2160010</t>
  </si>
  <si>
    <t>Retained Earn-Dividends Forfeited Restrict Stock</t>
  </si>
  <si>
    <t>2160020</t>
  </si>
  <si>
    <t>Retained Earnings-FIN48</t>
  </si>
  <si>
    <t>2160030</t>
  </si>
  <si>
    <t>Retained Earnings-FAS158</t>
  </si>
  <si>
    <t>2160040</t>
  </si>
  <si>
    <t>Retained Earnings Adjustments - Prior Year</t>
  </si>
  <si>
    <t>2160041</t>
  </si>
  <si>
    <t>Retained Earnings Adjustments - Current Year</t>
  </si>
  <si>
    <t>2161000</t>
  </si>
  <si>
    <t>Unappropriated Undistributed Subsidiary Earnings</t>
  </si>
  <si>
    <t>2180000</t>
  </si>
  <si>
    <t>Noncontrolling Interest</t>
  </si>
  <si>
    <t>2190000</t>
  </si>
  <si>
    <t>Comprehensive Income - Other Pretax</t>
  </si>
  <si>
    <t>2190001</t>
  </si>
  <si>
    <t>Comprehensive Income - Other Taxes</t>
  </si>
  <si>
    <t>2190010</t>
  </si>
  <si>
    <t>Comprehensive Income - Pension Pretax</t>
  </si>
  <si>
    <t>2190011</t>
  </si>
  <si>
    <t>Comprehensive Income - Pension Taxes</t>
  </si>
  <si>
    <t>2190020</t>
  </si>
  <si>
    <t>Comprehensive Income - SERP Pretax</t>
  </si>
  <si>
    <t>2190021</t>
  </si>
  <si>
    <t>Comprehensive Income - SERP Taxes</t>
  </si>
  <si>
    <t>2190030</t>
  </si>
  <si>
    <t>Comprehensive Income - FAS106 Pretax</t>
  </si>
  <si>
    <t>2190031</t>
  </si>
  <si>
    <t>Comprehensive Income - FAS106 Taxes</t>
  </si>
  <si>
    <t>2190040</t>
  </si>
  <si>
    <t>Comprehensive Income - Cash Flow Hedges Pretax</t>
  </si>
  <si>
    <t>2190041</t>
  </si>
  <si>
    <t>Comprehensive Income - Cash Flow Hedges Taxes</t>
  </si>
  <si>
    <t>2190050</t>
  </si>
  <si>
    <t>Comprehensive Income - Restoration Ben Plan Pretax</t>
  </si>
  <si>
    <t>2190051</t>
  </si>
  <si>
    <t>Comprehensive Income - Restoration Ben Plan Taxes</t>
  </si>
  <si>
    <t>2190740</t>
  </si>
  <si>
    <t>OCI - Cash Flow Hedges Intercompany Pretax</t>
  </si>
  <si>
    <t>2190741</t>
  </si>
  <si>
    <t>OCI - Cash Flow Hedges Intercompany Taxes</t>
  </si>
  <si>
    <t>2210100</t>
  </si>
  <si>
    <t>Bonds - Recourse - Current</t>
  </si>
  <si>
    <t>2210150</t>
  </si>
  <si>
    <t>Bonds - Non-Recourse - Current</t>
  </si>
  <si>
    <t>2210200</t>
  </si>
  <si>
    <t>Bonds - Recourse - Non-Current</t>
  </si>
  <si>
    <t>2210250</t>
  </si>
  <si>
    <t>Bonds - Non-Recourse - Non-Current</t>
  </si>
  <si>
    <t>2230730</t>
  </si>
  <si>
    <t>Advance Payable Intercompany</t>
  </si>
  <si>
    <t>2230731</t>
  </si>
  <si>
    <t>2230732</t>
  </si>
  <si>
    <t>Advance Payable-Intercompany FASB52</t>
  </si>
  <si>
    <t>2240100</t>
  </si>
  <si>
    <t>Other Long?Term Debt ? Recourse ? Current</t>
  </si>
  <si>
    <t>2240110</t>
  </si>
  <si>
    <t>Other Long-Term Debt - Term Loan - Current</t>
  </si>
  <si>
    <t>2240150</t>
  </si>
  <si>
    <t>Other Long?Term Debt ? Non Recourse ? Current</t>
  </si>
  <si>
    <t>2240200</t>
  </si>
  <si>
    <t>Other Long?Term Debt ? Recourse ? Non?Current</t>
  </si>
  <si>
    <t>2240210</t>
  </si>
  <si>
    <t>Other Long-Term Debt - Term Loan Non-Current</t>
  </si>
  <si>
    <t>2240250</t>
  </si>
  <si>
    <t>Other Long?Term Debt ? Non Recourse ? Non?Current</t>
  </si>
  <si>
    <t>2250200</t>
  </si>
  <si>
    <t>Unamortized Premium Long-term Debt - Recourse</t>
  </si>
  <si>
    <t>2250250</t>
  </si>
  <si>
    <t>Unamortized Premium Long-term Debt - Non-Recourse</t>
  </si>
  <si>
    <t>2260200</t>
  </si>
  <si>
    <t>Unamortized Discount Long-term Debt - Recourse</t>
  </si>
  <si>
    <t>2260250</t>
  </si>
  <si>
    <t>Unamortized Discount Long-term Debt - Non-Recourse</t>
  </si>
  <si>
    <t>2270200</t>
  </si>
  <si>
    <t>Long-term Lease Liability - Operating Lease</t>
  </si>
  <si>
    <t>2270201</t>
  </si>
  <si>
    <t>Long-term Lease Liability - Financing Lease</t>
  </si>
  <si>
    <t>2281000</t>
  </si>
  <si>
    <t>Accumulated Provision for Property Insurance</t>
  </si>
  <si>
    <t>2281080</t>
  </si>
  <si>
    <t>Accum Provision Prop Ins-Storm Reserv-Transmission</t>
  </si>
  <si>
    <t>2281081</t>
  </si>
  <si>
    <t>Accum Provision Prop Ins-Storm Reserv-Distribution</t>
  </si>
  <si>
    <t>2281100</t>
  </si>
  <si>
    <t>2282001</t>
  </si>
  <si>
    <t>I&amp;D General Liability Reserve - Current</t>
  </si>
  <si>
    <t>2282002</t>
  </si>
  <si>
    <t>I&amp;D Workers Compensation Reserve - Current</t>
  </si>
  <si>
    <t>2282010</t>
  </si>
  <si>
    <t>I&amp;D General Liability Reserve</t>
  </si>
  <si>
    <t>2282020</t>
  </si>
  <si>
    <t>I&amp;D Workers Compensation Reserve</t>
  </si>
  <si>
    <t>2282030</t>
  </si>
  <si>
    <t>I&amp;D Reserve - Workers Compensation Payroll</t>
  </si>
  <si>
    <t>2282040</t>
  </si>
  <si>
    <t>I&amp;D Longshore Reserve</t>
  </si>
  <si>
    <t>2282110</t>
  </si>
  <si>
    <t>I&amp;D Gen Liab Expected Recoveries - Current</t>
  </si>
  <si>
    <t>2282120</t>
  </si>
  <si>
    <t>I&amp;D Wrk Comp Expected Recoveries - Current</t>
  </si>
  <si>
    <t>2282210</t>
  </si>
  <si>
    <t>I&amp;D Gen Liab Expected Recoveries - Non-Current</t>
  </si>
  <si>
    <t>2282220</t>
  </si>
  <si>
    <t>I&amp;D Wrk Comp Expected Recoveries - Non-Current</t>
  </si>
  <si>
    <t>2283200</t>
  </si>
  <si>
    <t>Pension Liability - Non-Current</t>
  </si>
  <si>
    <t>2283201</t>
  </si>
  <si>
    <t>Pension Liability FAS158 - Non-Current</t>
  </si>
  <si>
    <t>2283202</t>
  </si>
  <si>
    <t>Pension Asset - Non-Current</t>
  </si>
  <si>
    <t>2283203</t>
  </si>
  <si>
    <t>Pension Asset FAS158 - Non-Current</t>
  </si>
  <si>
    <t>2283210</t>
  </si>
  <si>
    <t>SERP Liability - Non-Current</t>
  </si>
  <si>
    <t>2283211</t>
  </si>
  <si>
    <t>SERP Liability FAS158 - Non-Current</t>
  </si>
  <si>
    <t>2283220</t>
  </si>
  <si>
    <t>Restoration Benefit Plan Liability - Non-Current</t>
  </si>
  <si>
    <t>2283221</t>
  </si>
  <si>
    <t>Restoration Benefit Plan Liab FAS158 - Non-Current</t>
  </si>
  <si>
    <t>2283230</t>
  </si>
  <si>
    <t>FAS106 Liability-Active - Non-Current</t>
  </si>
  <si>
    <t>2283231</t>
  </si>
  <si>
    <t>FAS106 Liability FAS158 - Non-Current</t>
  </si>
  <si>
    <t>2283232</t>
  </si>
  <si>
    <t>FAS106 Liability-Retired - Non-Current</t>
  </si>
  <si>
    <t>2283233</t>
  </si>
  <si>
    <t>FAS106 Asset - Non-Current</t>
  </si>
  <si>
    <t>2283240</t>
  </si>
  <si>
    <t>FAS112 Liab for Long-term Disability - Non-Current</t>
  </si>
  <si>
    <t>2284000</t>
  </si>
  <si>
    <t>Accumulated Miscellaneous Operating Provisions</t>
  </si>
  <si>
    <t>2284010</t>
  </si>
  <si>
    <t>Accum Misc Provision - D&amp;O Litigation</t>
  </si>
  <si>
    <t>2284020</t>
  </si>
  <si>
    <t>Accum Misc Provision - Other Litigation Reserve</t>
  </si>
  <si>
    <t>2284030</t>
  </si>
  <si>
    <t>Accum Misc Provision - Contractor Damage Reserve</t>
  </si>
  <si>
    <t>2284290</t>
  </si>
  <si>
    <t>Accum Misc Provision-Assets Held for Sale - Noncurrent</t>
  </si>
  <si>
    <t>2290000</t>
  </si>
  <si>
    <t>Accumulated Provision for Rate Refunds</t>
  </si>
  <si>
    <t>2300100</t>
  </si>
  <si>
    <t>Asset Retirement Obligations - Short-term</t>
  </si>
  <si>
    <t>2300200</t>
  </si>
  <si>
    <t>Asset Retirement Obligations - Long-term</t>
  </si>
  <si>
    <t>2310000</t>
  </si>
  <si>
    <t>Notes Payable (Borrowings &lt; 1 Year Duration)</t>
  </si>
  <si>
    <t>2310200</t>
  </si>
  <si>
    <t>Notes Payable Non-current</t>
  </si>
  <si>
    <t>2320000</t>
  </si>
  <si>
    <t>AP Vouchers (Do not Post)</t>
  </si>
  <si>
    <t>2320001</t>
  </si>
  <si>
    <t>AP Manual Accruals</t>
  </si>
  <si>
    <t>2320002</t>
  </si>
  <si>
    <t>AP GR/IR Clearing</t>
  </si>
  <si>
    <t>2320003</t>
  </si>
  <si>
    <t>AP P-Card Clearing</t>
  </si>
  <si>
    <t>2320004</t>
  </si>
  <si>
    <t>AP GR/IR Clearing - Translation Gain/Loss</t>
  </si>
  <si>
    <t>2320005</t>
  </si>
  <si>
    <t>AP Employee Expenses (RECON)</t>
  </si>
  <si>
    <t>2320006</t>
  </si>
  <si>
    <t>AP Energy Conservation Allowances</t>
  </si>
  <si>
    <t>2320007</t>
  </si>
  <si>
    <t>AP Payroll</t>
  </si>
  <si>
    <t>2320008</t>
  </si>
  <si>
    <t>AP 401K Fixed Match</t>
  </si>
  <si>
    <t>2320009</t>
  </si>
  <si>
    <t>AP 401K Performance Match</t>
  </si>
  <si>
    <t>2320010</t>
  </si>
  <si>
    <t>AP 401K Employee Contributions</t>
  </si>
  <si>
    <t>2320011</t>
  </si>
  <si>
    <t>AP Stock Purchase Employee Contributions</t>
  </si>
  <si>
    <t>2320012</t>
  </si>
  <si>
    <t>AP PSP / Incentive</t>
  </si>
  <si>
    <t>2320013</t>
  </si>
  <si>
    <t>AP Garnishments (Child Support. Levy. etc.)</t>
  </si>
  <si>
    <t>2320014</t>
  </si>
  <si>
    <t>AP TECO Benefit Association</t>
  </si>
  <si>
    <t>2320015</t>
  </si>
  <si>
    <t>AP Group Life Insurance</t>
  </si>
  <si>
    <t>2320016</t>
  </si>
  <si>
    <t>AP Long-term Care Insurance</t>
  </si>
  <si>
    <t>2320017</t>
  </si>
  <si>
    <t>AP United Fund</t>
  </si>
  <si>
    <t>2320018</t>
  </si>
  <si>
    <t>AP TEPAC</t>
  </si>
  <si>
    <t>2320019</t>
  </si>
  <si>
    <t>AP Fitness Center</t>
  </si>
  <si>
    <t>2320020</t>
  </si>
  <si>
    <t>AP HSA Employee Contribution</t>
  </si>
  <si>
    <t>2320021</t>
  </si>
  <si>
    <t>AP HSA Employer Contribution</t>
  </si>
  <si>
    <t>2320022</t>
  </si>
  <si>
    <t>AP Medical Insurance Reserve - Active Employees</t>
  </si>
  <si>
    <t>2320023</t>
  </si>
  <si>
    <t>AP IBEW Union Dues</t>
  </si>
  <si>
    <t>2320024</t>
  </si>
  <si>
    <t>AP OPEIU Union Dues</t>
  </si>
  <si>
    <t>2320025</t>
  </si>
  <si>
    <t>AP IAM/AU Union Dues</t>
  </si>
  <si>
    <t>2320026</t>
  </si>
  <si>
    <t>AP UFCW Union Dues</t>
  </si>
  <si>
    <t>2320027</t>
  </si>
  <si>
    <t>AP FSA - Medical</t>
  </si>
  <si>
    <t>2320028</t>
  </si>
  <si>
    <t>AP FSA - Dependent Care</t>
  </si>
  <si>
    <t>2320029</t>
  </si>
  <si>
    <t>AP FSA - Parking/Transit</t>
  </si>
  <si>
    <t>2320030</t>
  </si>
  <si>
    <t>AP American Gas Index Fund</t>
  </si>
  <si>
    <t>2320031</t>
  </si>
  <si>
    <t>AP Fuel Accrual</t>
  </si>
  <si>
    <t>2320032</t>
  </si>
  <si>
    <t>AP Bonus 14 (Guatemala)</t>
  </si>
  <si>
    <t>2320033</t>
  </si>
  <si>
    <t>AP Christmas Bonus (Guatemala)</t>
  </si>
  <si>
    <t>2320034</t>
  </si>
  <si>
    <t>AP Inside Line Protection</t>
  </si>
  <si>
    <t>2320035</t>
  </si>
  <si>
    <t>AP Interchange</t>
  </si>
  <si>
    <t>2320036</t>
  </si>
  <si>
    <t>AP Customer Assistance Program</t>
  </si>
  <si>
    <t>2320037</t>
  </si>
  <si>
    <t>AP Vision Benefit Plan</t>
  </si>
  <si>
    <t>2320038</t>
  </si>
  <si>
    <t>AP Plumbing Protect Program</t>
  </si>
  <si>
    <t>2320039</t>
  </si>
  <si>
    <t>AP Consignment Liability</t>
  </si>
  <si>
    <t>2320040</t>
  </si>
  <si>
    <t>AP Miscellaneous Donations</t>
  </si>
  <si>
    <t>2320042</t>
  </si>
  <si>
    <t>AP GR/IR Fuel Clearing</t>
  </si>
  <si>
    <t>2320047</t>
  </si>
  <si>
    <t>AP Payroll - Dividend Clearing</t>
  </si>
  <si>
    <t>2320050</t>
  </si>
  <si>
    <t>AP Manual Accruals FASB52</t>
  </si>
  <si>
    <t>2320105</t>
  </si>
  <si>
    <t>AP Employee Expenses - Translation Gain/Loss</t>
  </si>
  <si>
    <t>2320131</t>
  </si>
  <si>
    <t>AP Natural Gas</t>
  </si>
  <si>
    <t>2320132</t>
  </si>
  <si>
    <t>AP Coal</t>
  </si>
  <si>
    <t>2320133</t>
  </si>
  <si>
    <t>AP Oil</t>
  </si>
  <si>
    <t>2320134</t>
  </si>
  <si>
    <t>AP Ammonia</t>
  </si>
  <si>
    <t>2320401</t>
  </si>
  <si>
    <t>AP LTSA - Polk Unit #1</t>
  </si>
  <si>
    <t>2320402</t>
  </si>
  <si>
    <t>AP CSA - Polk Unit #2</t>
  </si>
  <si>
    <t>2320403</t>
  </si>
  <si>
    <t>AP CSA - Polk Unit #3</t>
  </si>
  <si>
    <t>2320404</t>
  </si>
  <si>
    <t>AP CSA - Polk Unit #4</t>
  </si>
  <si>
    <t>2320405</t>
  </si>
  <si>
    <t>AP CSA - Polk Unit #5</t>
  </si>
  <si>
    <t>2320411</t>
  </si>
  <si>
    <t>AP CSA - Bayside #1</t>
  </si>
  <si>
    <t>2320412</t>
  </si>
  <si>
    <t>AP CSA - Bayside #2</t>
  </si>
  <si>
    <t>2320999</t>
  </si>
  <si>
    <t>AP Legacy Materials &amp; Supplies RNB</t>
  </si>
  <si>
    <t>2330710</t>
  </si>
  <si>
    <t>Notes Payable-Intercompany - Current (RECON)</t>
  </si>
  <si>
    <t>2330711</t>
  </si>
  <si>
    <t>Notes Payable-Intercompany-Current (Posting)</t>
  </si>
  <si>
    <t>2330712</t>
  </si>
  <si>
    <t>Notes Payable-EUSHI Interco-Current</t>
  </si>
  <si>
    <t>2330713</t>
  </si>
  <si>
    <t>Notes Payable - Intercompany - Shared STD</t>
  </si>
  <si>
    <t>2330714</t>
  </si>
  <si>
    <t>Notes Payable - Intercompany - Shared LTD</t>
  </si>
  <si>
    <t>2330720</t>
  </si>
  <si>
    <t>Notes Payable-Intercompany - NonCurrent (RECON)</t>
  </si>
  <si>
    <t>2330721</t>
  </si>
  <si>
    <t>Notes Payable-Intercompany-NonCurrent (Posting)</t>
  </si>
  <si>
    <t>2340700</t>
  </si>
  <si>
    <t>Trade Payable-Intercompany (RECON)</t>
  </si>
  <si>
    <t>2340701</t>
  </si>
  <si>
    <t>Trade Payable-Intercompany (Posting)</t>
  </si>
  <si>
    <t>2340703</t>
  </si>
  <si>
    <t>Trade Payable-Intercompany FASB52</t>
  </si>
  <si>
    <t>2340710</t>
  </si>
  <si>
    <t>Trade Payable-Emera Intercompany (RECON)</t>
  </si>
  <si>
    <t>2340711</t>
  </si>
  <si>
    <t>Trade Payable-Emera Intercompany (Posting)</t>
  </si>
  <si>
    <t>2340720</t>
  </si>
  <si>
    <t>Trade Payable-Emera Interco on SAP E410 (RECON)</t>
  </si>
  <si>
    <t>2340721</t>
  </si>
  <si>
    <t>Trade Payable-Emera Interco on SAP E410 (Posting)</t>
  </si>
  <si>
    <t>2340740</t>
  </si>
  <si>
    <t>Interco Payable - CRM - TECO OneBill</t>
  </si>
  <si>
    <t>2340741</t>
  </si>
  <si>
    <t>Interco Payable - CRM - TEC</t>
  </si>
  <si>
    <t>2340742</t>
  </si>
  <si>
    <t>Interco Payable - CRM - PGS</t>
  </si>
  <si>
    <t>2340743</t>
  </si>
  <si>
    <t>Interco Payable - CRM - TPI</t>
  </si>
  <si>
    <t>2340799</t>
  </si>
  <si>
    <t>Trade Payable-Emera Interco Accruals/Reversals</t>
  </si>
  <si>
    <t>2350100</t>
  </si>
  <si>
    <t>CIS Customer Deposits Short-term</t>
  </si>
  <si>
    <t>2350110</t>
  </si>
  <si>
    <t>Non-CIS Customer Deposits Short-term</t>
  </si>
  <si>
    <t>2350200</t>
  </si>
  <si>
    <t>CIS Customer Deposits Long- term</t>
  </si>
  <si>
    <t>2350210</t>
  </si>
  <si>
    <t>Non-CIS Customer Deposits Long-term</t>
  </si>
  <si>
    <t>2360310</t>
  </si>
  <si>
    <t>Income Tax Pay - Federal Current Year</t>
  </si>
  <si>
    <t>2360311</t>
  </si>
  <si>
    <t>2360320</t>
  </si>
  <si>
    <t>Income Tax Pay - Federal Prior Year</t>
  </si>
  <si>
    <t>2360321</t>
  </si>
  <si>
    <t>Income Tax Pay - Federal FIN48 - Non-Current</t>
  </si>
  <si>
    <t>2360410</t>
  </si>
  <si>
    <t>Income Tax Pay - State Current Year</t>
  </si>
  <si>
    <t>2360411</t>
  </si>
  <si>
    <t>Income Tax Pay - State FIN48 - Current</t>
  </si>
  <si>
    <t>2360420</t>
  </si>
  <si>
    <t>Income Tax Pay - State Prior Year</t>
  </si>
  <si>
    <t>2360421</t>
  </si>
  <si>
    <t>Income Tax Pay - State FIN48 - Non-Current</t>
  </si>
  <si>
    <t>2360500</t>
  </si>
  <si>
    <t>Income Tax Pay - Foreign</t>
  </si>
  <si>
    <t>2360511</t>
  </si>
  <si>
    <t>Income Tax Pay - Foreign FIN48 - Current</t>
  </si>
  <si>
    <t>2360521</t>
  </si>
  <si>
    <t>Income Tax Pay - Foreign FIN48 - Non-Current</t>
  </si>
  <si>
    <t>2360600</t>
  </si>
  <si>
    <t>Taxes Payable - Unemployment - Federal</t>
  </si>
  <si>
    <t>2360601</t>
  </si>
  <si>
    <t>Taxes Payable - Unemployment - State</t>
  </si>
  <si>
    <t>2360602</t>
  </si>
  <si>
    <t>Taxes Payable - Regulatory Assessment Fee</t>
  </si>
  <si>
    <t>2360603</t>
  </si>
  <si>
    <t>Taxes Payable - Gross Receipts Tax</t>
  </si>
  <si>
    <t>2360604</t>
  </si>
  <si>
    <t>Taxes Payable - Property Tax</t>
  </si>
  <si>
    <t>2360605</t>
  </si>
  <si>
    <t>Taxes Payable - Franchise Fees</t>
  </si>
  <si>
    <t>2360606</t>
  </si>
  <si>
    <t>Taxes Payable - Federal Excise Tax</t>
  </si>
  <si>
    <t>2360620</t>
  </si>
  <si>
    <t>Taxes Payable - FICA Employr</t>
  </si>
  <si>
    <t>2360621</t>
  </si>
  <si>
    <t>Taxes Payable - State Workers Comp Employer</t>
  </si>
  <si>
    <t>2360690</t>
  </si>
  <si>
    <t>Taxes Payable - Stamp Tax</t>
  </si>
  <si>
    <t>2360800</t>
  </si>
  <si>
    <t>Taxes Payable - Other</t>
  </si>
  <si>
    <t>2370110</t>
  </si>
  <si>
    <t>Interest Payable - FIN48 - Current</t>
  </si>
  <si>
    <t>2370210</t>
  </si>
  <si>
    <t>Interest Payable - FIN48 - Non-Current</t>
  </si>
  <si>
    <t>2370300</t>
  </si>
  <si>
    <t>Interest Accrued on Customer Deposits</t>
  </si>
  <si>
    <t>2370350</t>
  </si>
  <si>
    <t>Interest Accrued on Credit Facility</t>
  </si>
  <si>
    <t>2370400</t>
  </si>
  <si>
    <t>Interest Accrued Long Term Debt</t>
  </si>
  <si>
    <t>2370410</t>
  </si>
  <si>
    <t>Interest Accrued Term Loan Long-Term Debt</t>
  </si>
  <si>
    <t>2370710</t>
  </si>
  <si>
    <t>Interest Payable-Intercompany (RECON)</t>
  </si>
  <si>
    <t>2370711</t>
  </si>
  <si>
    <t>Interest Payable-Intercompany (Posting)</t>
  </si>
  <si>
    <t>2370713</t>
  </si>
  <si>
    <t>Interest Payable- Intercompany - Shared STD</t>
  </si>
  <si>
    <t>2370714</t>
  </si>
  <si>
    <t>Interest Payable- Intercompany - Shared LTD</t>
  </si>
  <si>
    <t>2370800</t>
  </si>
  <si>
    <t>Interest Accrued Miscellaneous</t>
  </si>
  <si>
    <t>2380000</t>
  </si>
  <si>
    <t>Dividends Declared</t>
  </si>
  <si>
    <t>2380720</t>
  </si>
  <si>
    <t>Dividend Payable-Intercompany (RECON)</t>
  </si>
  <si>
    <t>2380721</t>
  </si>
  <si>
    <t>Dividend Payable-Intercompany (Posting)</t>
  </si>
  <si>
    <t>2410000</t>
  </si>
  <si>
    <t>Taxes Payable - Sales Use Tax (CIS)</t>
  </si>
  <si>
    <t>2410005</t>
  </si>
  <si>
    <t>Taxes Payable - Sales Surtax (CIS)</t>
  </si>
  <si>
    <t>2410019</t>
  </si>
  <si>
    <t>AP - VAT Liability - Translation Gain/Loss</t>
  </si>
  <si>
    <t>2410020</t>
  </si>
  <si>
    <t>Taxes Payable - VAT Liability</t>
  </si>
  <si>
    <t>2410021</t>
  </si>
  <si>
    <t>Taxes Payable - VAT Special Invoices</t>
  </si>
  <si>
    <t>2410022</t>
  </si>
  <si>
    <t>AP - VAT Special Invoices</t>
  </si>
  <si>
    <t>2410023</t>
  </si>
  <si>
    <t>AP - VAT Special Invoices - Translation Gain/Loss</t>
  </si>
  <si>
    <t>2410030</t>
  </si>
  <si>
    <t>AP - Withholding Taxes Local</t>
  </si>
  <si>
    <t>2410040</t>
  </si>
  <si>
    <t>AP - Withholding Taxes Foreign</t>
  </si>
  <si>
    <t>2410300</t>
  </si>
  <si>
    <t>Taxes Payable - Sales and Use Tax (AP)</t>
  </si>
  <si>
    <t>2410305</t>
  </si>
  <si>
    <t>Taxes Payable - Sales Surtax (AP)</t>
  </si>
  <si>
    <t>2410310</t>
  </si>
  <si>
    <t>Taxes Payable - Utility Tax</t>
  </si>
  <si>
    <t>2410320</t>
  </si>
  <si>
    <t>Taxes Payable - FICA</t>
  </si>
  <si>
    <t>2410321</t>
  </si>
  <si>
    <t>Taxes Payable - State Workers Comp Employee</t>
  </si>
  <si>
    <t>2410330</t>
  </si>
  <si>
    <t>Taxes Payable - FIT Withholding</t>
  </si>
  <si>
    <t>2410430</t>
  </si>
  <si>
    <t>Taxes Payable - SIT Withholding</t>
  </si>
  <si>
    <t>2410603</t>
  </si>
  <si>
    <t>Taxes Payable  Gross Receipts (AP)</t>
  </si>
  <si>
    <t>2410605</t>
  </si>
  <si>
    <t>Taxes Payable  Franchise Fees (AP)</t>
  </si>
  <si>
    <t>2420100</t>
  </si>
  <si>
    <t>Pension Liability - Current</t>
  </si>
  <si>
    <t>2420101</t>
  </si>
  <si>
    <t>Pension Liability FAS158 - Current</t>
  </si>
  <si>
    <t>2420110</t>
  </si>
  <si>
    <t>SERP Liability - Current</t>
  </si>
  <si>
    <t>2420111</t>
  </si>
  <si>
    <t>SERP Liability FAS158 - Current</t>
  </si>
  <si>
    <t>2420121</t>
  </si>
  <si>
    <t>Resotration Benefit Plan Liability FAS158 - Current</t>
  </si>
  <si>
    <t>2420131</t>
  </si>
  <si>
    <t>FAS106 Liability FAS158 - Current</t>
  </si>
  <si>
    <t>2420140</t>
  </si>
  <si>
    <t>Misc Accru Liab-System Balancing Account</t>
  </si>
  <si>
    <t>2420150</t>
  </si>
  <si>
    <t>Accrued ROW Amortization</t>
  </si>
  <si>
    <t>2420170</t>
  </si>
  <si>
    <t>Misc Accrued Liab - Regulatory Related Current</t>
  </si>
  <si>
    <t>2420190</t>
  </si>
  <si>
    <t>Misc Accru Liab-Assets Held for Sale - Current</t>
  </si>
  <si>
    <t>2420191</t>
  </si>
  <si>
    <t>Long-Term Incentive - Current</t>
  </si>
  <si>
    <t>2420192</t>
  </si>
  <si>
    <t>Deferred Compensation - Current</t>
  </si>
  <si>
    <t>2420199</t>
  </si>
  <si>
    <t>Current Miscellaneous Liabilities</t>
  </si>
  <si>
    <t>2420290</t>
  </si>
  <si>
    <t>Misc Accru Liab - Assets Held for Sale - Non-Current</t>
  </si>
  <si>
    <t>2420300</t>
  </si>
  <si>
    <t>Misc Accru Liab-Vacation Liability</t>
  </si>
  <si>
    <t>2420310</t>
  </si>
  <si>
    <t>Misc Accru Liab-Cashier Over/Short</t>
  </si>
  <si>
    <t>2420320</t>
  </si>
  <si>
    <t>Misc Accru Liab-Unclaimed Funds</t>
  </si>
  <si>
    <t>2420321</t>
  </si>
  <si>
    <t>Misc Accru Liab-PGS MGP Environmental Liability</t>
  </si>
  <si>
    <t>2420340</t>
  </si>
  <si>
    <t>Misc Accru Liab-Provision for Revenue Stipulation</t>
  </si>
  <si>
    <t>2420800</t>
  </si>
  <si>
    <t>Misc Accru Liab-Miscellaneous</t>
  </si>
  <si>
    <t>2430100</t>
  </si>
  <si>
    <t>Short-term Lease Liability - Operating Lease</t>
  </si>
  <si>
    <t>2430101</t>
  </si>
  <si>
    <t>Short-term Lease Liability - Financing Lease</t>
  </si>
  <si>
    <t>2450100</t>
  </si>
  <si>
    <t>Current Derivative Liability</t>
  </si>
  <si>
    <t>2450120</t>
  </si>
  <si>
    <t>Current Derivative Liability - Collateral</t>
  </si>
  <si>
    <t>2450200</t>
  </si>
  <si>
    <t>Long-Term Derivative Liability</t>
  </si>
  <si>
    <t>2450700</t>
  </si>
  <si>
    <t>Current Derivative Liab-Intercompany</t>
  </si>
  <si>
    <t>2450720</t>
  </si>
  <si>
    <t>Non-Current Derivative Liab-Intercompany</t>
  </si>
  <si>
    <t>2520000</t>
  </si>
  <si>
    <t>Customer Advances for Construction</t>
  </si>
  <si>
    <t>2530110</t>
  </si>
  <si>
    <t>Oth Defd CR-Penalty Liability-FIN 48 - Current</t>
  </si>
  <si>
    <t>2530120</t>
  </si>
  <si>
    <t>Deferred Revenue -Contract Liability - Current</t>
  </si>
  <si>
    <t>2530130</t>
  </si>
  <si>
    <t>Contract Retentions - Current (Posting)</t>
  </si>
  <si>
    <t>2530210</t>
  </si>
  <si>
    <t>Oth Defd CR-Penalty Liability-FIN 48 - Non-Current</t>
  </si>
  <si>
    <t>2530299</t>
  </si>
  <si>
    <t>Oth Defd CR-Contract Retentions (RECON)</t>
  </si>
  <si>
    <t>2530300</t>
  </si>
  <si>
    <t>Oth Defd CR-Contract Retentions (Posting)</t>
  </si>
  <si>
    <t>2530301</t>
  </si>
  <si>
    <t>Oth Defd CR-Calpine</t>
  </si>
  <si>
    <t>2530302</t>
  </si>
  <si>
    <t>Oth Defd CR-Renewable</t>
  </si>
  <si>
    <t>2530310</t>
  </si>
  <si>
    <t>Oth Defd CR-Unclaimed Items</t>
  </si>
  <si>
    <t>2530320</t>
  </si>
  <si>
    <t>Oth Defd CR-TE Production Deductions</t>
  </si>
  <si>
    <t>2530325</t>
  </si>
  <si>
    <t>Oth Defd CR-Major Maintenance Accrual</t>
  </si>
  <si>
    <t>2530330</t>
  </si>
  <si>
    <t>Oth Defd CR-SERP Trust - Do Not Use Locked in ECC</t>
  </si>
  <si>
    <t>2530340</t>
  </si>
  <si>
    <t>Oth Defd CR Long-term incentive</t>
  </si>
  <si>
    <t>2530350</t>
  </si>
  <si>
    <t>Oth Defd CR Deferred Compensation</t>
  </si>
  <si>
    <t>2530360</t>
  </si>
  <si>
    <t>Oth Defd CR-Deferred Interest Revenue - GAAP adj</t>
  </si>
  <si>
    <t>2530370</t>
  </si>
  <si>
    <t>Oth Defd CR-Regulatory Related NonCurrent</t>
  </si>
  <si>
    <t>2530800</t>
  </si>
  <si>
    <t>Oth Defd CR-Miscellaneous</t>
  </si>
  <si>
    <t>2540020</t>
  </si>
  <si>
    <t>Oth Reg Liab-Fuel and Purchased Power Clause</t>
  </si>
  <si>
    <t>2540030</t>
  </si>
  <si>
    <t>Oth Reg Liab-Capacity Clause</t>
  </si>
  <si>
    <t>2540040</t>
  </si>
  <si>
    <t>Oth Reg Liab-Conservation Clause</t>
  </si>
  <si>
    <t>2540050</t>
  </si>
  <si>
    <t>Oth Reg Liab-Environmental Clause</t>
  </si>
  <si>
    <t>2540060</t>
  </si>
  <si>
    <t>Oth Reg Liab-Purchased Gas Adjustment Clause</t>
  </si>
  <si>
    <t>2540071</t>
  </si>
  <si>
    <t>Oth Reg Liab-Cast Iron Bare Steel Replacem Rider</t>
  </si>
  <si>
    <t>2540080</t>
  </si>
  <si>
    <t>Oth Reg Liab-Surcharge Rider (RR14)</t>
  </si>
  <si>
    <t>2540082</t>
  </si>
  <si>
    <t>Oth Reg Liab-Weather Norm OverRcv Resid-Cur</t>
  </si>
  <si>
    <t>2540083</t>
  </si>
  <si>
    <t>Oth Reg Liab-Weather Norm OverRcv Comm-Cur</t>
  </si>
  <si>
    <t>2540090</t>
  </si>
  <si>
    <t>Oth Reg Liability-Storm Protection Clause</t>
  </si>
  <si>
    <t>2540105</t>
  </si>
  <si>
    <t>Current Derivative Liability - Regulatory</t>
  </si>
  <si>
    <t>2540110</t>
  </si>
  <si>
    <t>Oth Reg Liab-FERC Wholesale (AFUDC)-Current</t>
  </si>
  <si>
    <t>2540180</t>
  </si>
  <si>
    <t>Oth Reg Liab-Defd Gain Prop Sales-Current</t>
  </si>
  <si>
    <t>2540181</t>
  </si>
  <si>
    <t>2540182</t>
  </si>
  <si>
    <t>2540205</t>
  </si>
  <si>
    <t>Long-Term Derivative Liability - Regulatory</t>
  </si>
  <si>
    <t>2540210</t>
  </si>
  <si>
    <t>Oth Reg Liab-FERC Wholesale (AFUDC)-Non-Current</t>
  </si>
  <si>
    <t>2540211</t>
  </si>
  <si>
    <t>Oth Reg Liab - (CETM) Clean Energy Trans Mech NC</t>
  </si>
  <si>
    <t>2540280</t>
  </si>
  <si>
    <t>Oth Reg Liab-Defd Gain Prop Sales-NonCurrent</t>
  </si>
  <si>
    <t>2540281</t>
  </si>
  <si>
    <t>2540282</t>
  </si>
  <si>
    <t>2540310</t>
  </si>
  <si>
    <t>Oth Reg Liab-Deferred Aerial Survey Adjustments</t>
  </si>
  <si>
    <t>2540320</t>
  </si>
  <si>
    <t>Oth Reg Liab-Deferred Allowance Auction Credits</t>
  </si>
  <si>
    <t>2540330</t>
  </si>
  <si>
    <t>Oth Reg Liab-Gas Research Regulatory Liability</t>
  </si>
  <si>
    <t>2540331</t>
  </si>
  <si>
    <t>Oth Reg Liab-TIMP Accrual - Current</t>
  </si>
  <si>
    <t>2540340</t>
  </si>
  <si>
    <t>Oth Reg Liab-MGP Environmental Remediation</t>
  </si>
  <si>
    <t>2540350</t>
  </si>
  <si>
    <t>Oth Reg Liab-Acquistion Liability Current</t>
  </si>
  <si>
    <t>2540351</t>
  </si>
  <si>
    <t>Oth Reg Liab-Acquistion Liability - NonCurrent</t>
  </si>
  <si>
    <t>2540360</t>
  </si>
  <si>
    <t>Oth Reg Liab-Gas Off-System Sales Margin</t>
  </si>
  <si>
    <t>2540370</t>
  </si>
  <si>
    <t>Oth Reg Liab-El Paso Natural Gas Refund</t>
  </si>
  <si>
    <t>2540371</t>
  </si>
  <si>
    <t>Oth Reg Liab-Storage / Transp Optimization - Current</t>
  </si>
  <si>
    <t>2540372</t>
  </si>
  <si>
    <t>Oth Reg Liab-Utility Energy Service Contracts</t>
  </si>
  <si>
    <t>2540373</t>
  </si>
  <si>
    <t>Oth Reg Liab-COVID-19 Relief Fund</t>
  </si>
  <si>
    <t>2540610</t>
  </si>
  <si>
    <t>Oth Reg Liab-FAS 109 Income Tax</t>
  </si>
  <si>
    <t>2540612</t>
  </si>
  <si>
    <t>Oth Reg Liab-Deferred Tax Reform Impact Current</t>
  </si>
  <si>
    <t>2540613</t>
  </si>
  <si>
    <t>Oth Reg Liab-FAS 109 Income Tax Current</t>
  </si>
  <si>
    <t>2540614</t>
  </si>
  <si>
    <t>Oth Reg Liab-FAS 158 Pension</t>
  </si>
  <si>
    <t>2540800</t>
  </si>
  <si>
    <t>Oth Reg Liab-Miscellaneous</t>
  </si>
  <si>
    <t>2550000</t>
  </si>
  <si>
    <t>Accumulated Deferred Investment Tax Credits</t>
  </si>
  <si>
    <t>2550005</t>
  </si>
  <si>
    <t>Accumulated Defd Investment Tax Credit Non Utility</t>
  </si>
  <si>
    <t>2560000</t>
  </si>
  <si>
    <t>Deferred Gains From Disposition of Utility Plant</t>
  </si>
  <si>
    <t>2560080</t>
  </si>
  <si>
    <t>2560081</t>
  </si>
  <si>
    <t>2560082</t>
  </si>
  <si>
    <t>2570000</t>
  </si>
  <si>
    <t>Unamortized Gain on Reacquired Debt</t>
  </si>
  <si>
    <t>2810300</t>
  </si>
  <si>
    <t>DIT Federal Accelerated Amortization Property</t>
  </si>
  <si>
    <t>2810400</t>
  </si>
  <si>
    <t>DIT State Accelerated Amortization Property</t>
  </si>
  <si>
    <t>2820300</t>
  </si>
  <si>
    <t>Defd Inc Tax Other Property - Federal</t>
  </si>
  <si>
    <t>2820305</t>
  </si>
  <si>
    <t>Defd Inc Tax Other Property - Federal Non Utility</t>
  </si>
  <si>
    <t>2820400</t>
  </si>
  <si>
    <t>Defd Inc Tax Other Property - State</t>
  </si>
  <si>
    <t>2820405</t>
  </si>
  <si>
    <t>Defd Inc Tax Other Property - State Non Utility</t>
  </si>
  <si>
    <t>2820610</t>
  </si>
  <si>
    <t>Defd Inc Tax Other Property - FAS109</t>
  </si>
  <si>
    <t>2830100</t>
  </si>
  <si>
    <t>DIT Liab-Current</t>
  </si>
  <si>
    <t>2830300</t>
  </si>
  <si>
    <t>DIT Liab-Federal</t>
  </si>
  <si>
    <t>2830305</t>
  </si>
  <si>
    <t>DIT Liab-Federal Non Utility</t>
  </si>
  <si>
    <t>2830310</t>
  </si>
  <si>
    <t>DIT Liab - Estimated NOL - Federal</t>
  </si>
  <si>
    <t>2830320</t>
  </si>
  <si>
    <t>DIT Liab -Tax Allocation - Federal</t>
  </si>
  <si>
    <t>2830330</t>
  </si>
  <si>
    <t>DIT Liab-FAS 158 - Federal</t>
  </si>
  <si>
    <t>2830331</t>
  </si>
  <si>
    <t>DIT Liab-FAS 158 - Medicare Part D - Federal</t>
  </si>
  <si>
    <t>2830340</t>
  </si>
  <si>
    <t>DIT Liab-FAS 133 - Federal</t>
  </si>
  <si>
    <t>2830400</t>
  </si>
  <si>
    <t>DIT Liab-State</t>
  </si>
  <si>
    <t>2830405</t>
  </si>
  <si>
    <t>DIT Liab-State Non Utility</t>
  </si>
  <si>
    <t>2830410</t>
  </si>
  <si>
    <t>DIT Liab-Estimated NOL - State</t>
  </si>
  <si>
    <t>2830420</t>
  </si>
  <si>
    <t>DIT Liab-Tax Allocation - State</t>
  </si>
  <si>
    <t>2830430</t>
  </si>
  <si>
    <t>DIT Liab-FAS 158 - State</t>
  </si>
  <si>
    <t>2830431</t>
  </si>
  <si>
    <t>DIT Liab-FAS 158 - Medicare Part D - State</t>
  </si>
  <si>
    <t>2830440</t>
  </si>
  <si>
    <t>DIT Liab-FAS 133 - State</t>
  </si>
  <si>
    <t>2830500</t>
  </si>
  <si>
    <t>DIT Liab-Foreign</t>
  </si>
  <si>
    <t>2830600</t>
  </si>
  <si>
    <t>DIT Liab-Federal - State NOL</t>
  </si>
  <si>
    <t>2830610</t>
  </si>
  <si>
    <t>DIT Liab-FAS109 - Other</t>
  </si>
  <si>
    <t>2830611</t>
  </si>
  <si>
    <t>DIT Liab-Other Gross Up Medicare Part D</t>
  </si>
  <si>
    <t>4070211</t>
  </si>
  <si>
    <t>Unrecov Plant DR Defd - CETM</t>
  </si>
  <si>
    <t>4073020</t>
  </si>
  <si>
    <t>REG DR Defd Fuel and Purchased Power</t>
  </si>
  <si>
    <t>4073021</t>
  </si>
  <si>
    <t>REG DR Defd Fuel and Purchased Power - Amortiz</t>
  </si>
  <si>
    <t>4073022</t>
  </si>
  <si>
    <t>REG DR Asset Optimization</t>
  </si>
  <si>
    <t>4073030</t>
  </si>
  <si>
    <t>REG DR Defd Capacity</t>
  </si>
  <si>
    <t>4073031</t>
  </si>
  <si>
    <t>REG DR Defd Capacity - Amortization</t>
  </si>
  <si>
    <t>4073040</t>
  </si>
  <si>
    <t>REG DR Defd Conservation Electric</t>
  </si>
  <si>
    <t>4073041</t>
  </si>
  <si>
    <t>REG DR Defd Conservation  Elec - Amortization</t>
  </si>
  <si>
    <t>4073050</t>
  </si>
  <si>
    <t>REG DR Defd Environmental</t>
  </si>
  <si>
    <t>4073051</t>
  </si>
  <si>
    <t>REG DR Defd Environmental  - Amortization</t>
  </si>
  <si>
    <t>4073052</t>
  </si>
  <si>
    <t>REG DR Defd Environmental Tax Credit</t>
  </si>
  <si>
    <t>4073060</t>
  </si>
  <si>
    <t>REG DR Defd Purchased Gas Adjustment</t>
  </si>
  <si>
    <t>4073061</t>
  </si>
  <si>
    <t>REG DR Defd PGA - Amortization</t>
  </si>
  <si>
    <t>4073071</t>
  </si>
  <si>
    <t>REG DR CI/BS Rider</t>
  </si>
  <si>
    <t>4073072</t>
  </si>
  <si>
    <t>REG DR Defd CIBSR - Amortization</t>
  </si>
  <si>
    <t>4073090</t>
  </si>
  <si>
    <t>REG DR Defd SPPCRC</t>
  </si>
  <si>
    <t>4073091</t>
  </si>
  <si>
    <t>REG DR Defd SPPCRC – Amortization</t>
  </si>
  <si>
    <t>4073140</t>
  </si>
  <si>
    <t>REG DR Defd Conservation - Gas</t>
  </si>
  <si>
    <t>4073141</t>
  </si>
  <si>
    <t>REG DR Defd Conservation - Gas - Amortization</t>
  </si>
  <si>
    <t>4073200</t>
  </si>
  <si>
    <t>REG DR Deferred PBOP FAS106</t>
  </si>
  <si>
    <t>4073210</t>
  </si>
  <si>
    <t>REG DR FERC Wholesale (AFUDC)</t>
  </si>
  <si>
    <t>4073212</t>
  </si>
  <si>
    <t>REG DR Tax Reform</t>
  </si>
  <si>
    <t>4073213</t>
  </si>
  <si>
    <t>REG DR Defd (CETM) Clean Energy Trans Mechanism</t>
  </si>
  <si>
    <t>4074020</t>
  </si>
  <si>
    <t>REG CR Defd Fuel and Purchased Power</t>
  </si>
  <si>
    <t>4074021</t>
  </si>
  <si>
    <t>REG CR Defd Fuel and Purchased Power  - Amortiz</t>
  </si>
  <si>
    <t>4074030</t>
  </si>
  <si>
    <t>REG CR Defd Capacity</t>
  </si>
  <si>
    <t>4074031</t>
  </si>
  <si>
    <t>REG CR Defd Capacity - Amortization</t>
  </si>
  <si>
    <t>4074040</t>
  </si>
  <si>
    <t>REG CR Defd Conservation - Elec</t>
  </si>
  <si>
    <t>4074041</t>
  </si>
  <si>
    <t>REG CR Defd Conservation - Elec - Amortiz</t>
  </si>
  <si>
    <t>4074050</t>
  </si>
  <si>
    <t>REG CR Defd Environmental</t>
  </si>
  <si>
    <t>4074051</t>
  </si>
  <si>
    <t>REG CR Defd Environmental - Amortization</t>
  </si>
  <si>
    <t>4074060</t>
  </si>
  <si>
    <t>REG CR Defd Purchased Gas Adjustment</t>
  </si>
  <si>
    <t>4074061</t>
  </si>
  <si>
    <t>REG CR Defd PGA - Amortization</t>
  </si>
  <si>
    <t>4074071</t>
  </si>
  <si>
    <t>REG CR Defd CI/BSR Rider</t>
  </si>
  <si>
    <t>4074072</t>
  </si>
  <si>
    <t>REG CR Defd CIBSR - Amortization</t>
  </si>
  <si>
    <t>4074075</t>
  </si>
  <si>
    <t>REG CR Defd IMP Regulatory Credits</t>
  </si>
  <si>
    <t>4074076</t>
  </si>
  <si>
    <t>REG CR Defd COVID-19</t>
  </si>
  <si>
    <t>4074090</t>
  </si>
  <si>
    <t>REG CR Defd SPPCRC</t>
  </si>
  <si>
    <t>4074091</t>
  </si>
  <si>
    <t>REG CR Defd SPPCRC - Amortization</t>
  </si>
  <si>
    <t>4074140</t>
  </si>
  <si>
    <t>REG CR Defd Conservation - Gas</t>
  </si>
  <si>
    <t>4074141</t>
  </si>
  <si>
    <t>REG CR Defd Conservation - Gas - Amortiz</t>
  </si>
  <si>
    <t>4074200</t>
  </si>
  <si>
    <t>REG CR Deferred PBOP FAS106</t>
  </si>
  <si>
    <t>4074211</t>
  </si>
  <si>
    <t>REG CR FERC Wholesale (AFUDC) - Amortization</t>
  </si>
  <si>
    <t>4074212</t>
  </si>
  <si>
    <t>REG CR Tax Reform</t>
  </si>
  <si>
    <t>4074214</t>
  </si>
  <si>
    <t>REG CR Defd (CETM) Clean Energy Trans - Amortiz.</t>
  </si>
  <si>
    <t>4118010</t>
  </si>
  <si>
    <t>SO2 Allowance Sales - Retail</t>
  </si>
  <si>
    <t>4118011</t>
  </si>
  <si>
    <t>SO2 Allowance Sales - Wholesale</t>
  </si>
  <si>
    <t>4118020</t>
  </si>
  <si>
    <t>NOX Allowance Sales - Retail</t>
  </si>
  <si>
    <t>4118021</t>
  </si>
  <si>
    <t>NOX Allowance Sales - Wholesale</t>
  </si>
  <si>
    <t>4118030</t>
  </si>
  <si>
    <t>REC Sales - Retail</t>
  </si>
  <si>
    <t>4118031</t>
  </si>
  <si>
    <t>REC Sales - Wholesale</t>
  </si>
  <si>
    <t>4118040</t>
  </si>
  <si>
    <t>Environmental ROI</t>
  </si>
  <si>
    <t>4118050</t>
  </si>
  <si>
    <t>GPIF</t>
  </si>
  <si>
    <t>4118060</t>
  </si>
  <si>
    <t>Line Loss</t>
  </si>
  <si>
    <t>4119030</t>
  </si>
  <si>
    <t>Recoverable Conservation Benefit</t>
  </si>
  <si>
    <t>4119040</t>
  </si>
  <si>
    <t>Recoverable ECRC (Environmental O&amp;M expense)</t>
  </si>
  <si>
    <t>4120000</t>
  </si>
  <si>
    <t>Revenues from Gas Plant leased to Others</t>
  </si>
  <si>
    <t>4120001</t>
  </si>
  <si>
    <t>Revenues from Gas Plant leased to Others-GAAP adj</t>
  </si>
  <si>
    <t>4120002</t>
  </si>
  <si>
    <t>Rev from Gas Plant leased-Interest Earned GAAP</t>
  </si>
  <si>
    <t>4400010</t>
  </si>
  <si>
    <t>Residential Base Revenue</t>
  </si>
  <si>
    <t>4400020</t>
  </si>
  <si>
    <t>Residential Sales Fuel Adjustment Revenue</t>
  </si>
  <si>
    <t>4400030</t>
  </si>
  <si>
    <t>Residential Capacity Revenue</t>
  </si>
  <si>
    <t>4400040</t>
  </si>
  <si>
    <t>Residential Conservation Revenue</t>
  </si>
  <si>
    <t>4400050</t>
  </si>
  <si>
    <t>Residential Environmental Revenue</t>
  </si>
  <si>
    <t>4400060</t>
  </si>
  <si>
    <t>Residential Franchise Revenue</t>
  </si>
  <si>
    <t>4400070</t>
  </si>
  <si>
    <t>Residential Gross Receipts Tax Revenue</t>
  </si>
  <si>
    <t>4400090</t>
  </si>
  <si>
    <t>Residential Storm Revenue</t>
  </si>
  <si>
    <t>4400091</t>
  </si>
  <si>
    <t>Residential CETM Revenue</t>
  </si>
  <si>
    <t>4400092</t>
  </si>
  <si>
    <t>Residential Storm Surcharge</t>
  </si>
  <si>
    <t>4420010</t>
  </si>
  <si>
    <t>Commercial Small Base Revenue</t>
  </si>
  <si>
    <t>4420020</t>
  </si>
  <si>
    <t>Commercial Small Sales Fuel Adjustment Revenue</t>
  </si>
  <si>
    <t>4420030</t>
  </si>
  <si>
    <t>Commercial Small Capacity Revenue</t>
  </si>
  <si>
    <t>4420040</t>
  </si>
  <si>
    <t>Commercial Small Conservation Revenue</t>
  </si>
  <si>
    <t>4420050</t>
  </si>
  <si>
    <t>Commercial Small Environmental Revenue</t>
  </si>
  <si>
    <t>4420060</t>
  </si>
  <si>
    <t>Commercial Small Franchise Revenue</t>
  </si>
  <si>
    <t>4420070</t>
  </si>
  <si>
    <t>Commercial Small Gross Receipts Tax Revenue</t>
  </si>
  <si>
    <t>4420080</t>
  </si>
  <si>
    <t>Commercial Small Optional Billing Provision</t>
  </si>
  <si>
    <t>4420090</t>
  </si>
  <si>
    <t>Commercial Small Storm Revenue</t>
  </si>
  <si>
    <t>4420091</t>
  </si>
  <si>
    <t>Commercial Small CETM Revenue</t>
  </si>
  <si>
    <t>4420092</t>
  </si>
  <si>
    <t>Commercial Small Storm Surcharge</t>
  </si>
  <si>
    <t>4420110</t>
  </si>
  <si>
    <t>Commercial Large Base Revenue</t>
  </si>
  <si>
    <t>4420120</t>
  </si>
  <si>
    <t>Commercial Large Sales Fuel Adjustment</t>
  </si>
  <si>
    <t>4420130</t>
  </si>
  <si>
    <t>Commercial Large Capacity Revenue</t>
  </si>
  <si>
    <t>4420140</t>
  </si>
  <si>
    <t>Commercial Large Conservation Revenue</t>
  </si>
  <si>
    <t>4420150</t>
  </si>
  <si>
    <t>Commercial Large Environmental Revenue</t>
  </si>
  <si>
    <t>4420160</t>
  </si>
  <si>
    <t>Commercial Large Franchise Revenue</t>
  </si>
  <si>
    <t>4420170</t>
  </si>
  <si>
    <t>Commercial Large Gross Receipts Tax Revenue</t>
  </si>
  <si>
    <t>4420180</t>
  </si>
  <si>
    <t>Commercial Large Optional Billing Provision</t>
  </si>
  <si>
    <t>4420190</t>
  </si>
  <si>
    <t>Commercial Large Storm Revenue</t>
  </si>
  <si>
    <t>4420191</t>
  </si>
  <si>
    <t>Commercial Large CETM Revenue</t>
  </si>
  <si>
    <t>4420192</t>
  </si>
  <si>
    <t>Commercial Large Storm Surcharge</t>
  </si>
  <si>
    <t>4420210</t>
  </si>
  <si>
    <t>Industrial-Phosphate Small Base Revenue</t>
  </si>
  <si>
    <t>4420220</t>
  </si>
  <si>
    <t>Industrial-Phosphate Small Sales Fuel Adjustment</t>
  </si>
  <si>
    <t>4420230</t>
  </si>
  <si>
    <t>Industrial-Phosphate Small Capacity Revenue</t>
  </si>
  <si>
    <t>4420240</t>
  </si>
  <si>
    <t>Industrial-Phosphate Small Conservation Revenue</t>
  </si>
  <si>
    <t>4420250</t>
  </si>
  <si>
    <t>Industrial-Phosphate Small Environmental Revenue</t>
  </si>
  <si>
    <t>4420260</t>
  </si>
  <si>
    <t>Industrial-Phosphate Small Franchise Revenue</t>
  </si>
  <si>
    <t>4420270</t>
  </si>
  <si>
    <t>Industrial-Phosphate Small Gross Receipts Tax Rev</t>
  </si>
  <si>
    <t>4420280</t>
  </si>
  <si>
    <t>Industrial-Phosphate Small Optional Billing Provsn</t>
  </si>
  <si>
    <t>4420290</t>
  </si>
  <si>
    <t>Industrial-Phosphate Small Storm Revenue</t>
  </si>
  <si>
    <t>4420291</t>
  </si>
  <si>
    <t>Industrial-Phosphate Small CETM Revenue</t>
  </si>
  <si>
    <t>4420292</t>
  </si>
  <si>
    <t>Industrial Phosphate Small Storm Surcharge</t>
  </si>
  <si>
    <t>4420310</t>
  </si>
  <si>
    <t>Industrial-Phosphate Large Base Revenue</t>
  </si>
  <si>
    <t>4420320</t>
  </si>
  <si>
    <t>Industrial-Phosphate Large Sales Fuel Adjustment</t>
  </si>
  <si>
    <t>4420330</t>
  </si>
  <si>
    <t>Industrial-Phosphate Large Capacity Revenue</t>
  </si>
  <si>
    <t>4420340</t>
  </si>
  <si>
    <t>Industrial-Phosphate Large Conservation Revenue</t>
  </si>
  <si>
    <t>4420350</t>
  </si>
  <si>
    <t>Industrial-Phosphate Large Environmental Revenue</t>
  </si>
  <si>
    <t>4420360</t>
  </si>
  <si>
    <t>Industrial-Phosphate Large Franchise Revenue</t>
  </si>
  <si>
    <t>4420370</t>
  </si>
  <si>
    <t>Industrial-Phosphate Large Gross Receipts Tax Rev</t>
  </si>
  <si>
    <t>4420380</t>
  </si>
  <si>
    <t>Industrial-Phosphate Large Optional Billing Provsn</t>
  </si>
  <si>
    <t>4420390</t>
  </si>
  <si>
    <t>Industrial-Phosphate Large Storm Revenue</t>
  </si>
  <si>
    <t>4420391</t>
  </si>
  <si>
    <t>Industrial-Phosphate Large CETM Revenue</t>
  </si>
  <si>
    <t>4420392</t>
  </si>
  <si>
    <t>Industrial-Phosphate Large Storm Surcharge</t>
  </si>
  <si>
    <t>4420410</t>
  </si>
  <si>
    <t>Industrial-Other Small Base Revenue</t>
  </si>
  <si>
    <t>4420420</t>
  </si>
  <si>
    <t>Industrial-Other Small Sales Fuel Adjustment Rev</t>
  </si>
  <si>
    <t>4420430</t>
  </si>
  <si>
    <t>Industrial-Other Small Capacity Revenue</t>
  </si>
  <si>
    <t>4420440</t>
  </si>
  <si>
    <t>Industrial-Other Small Conservation Revenue</t>
  </si>
  <si>
    <t>4420450</t>
  </si>
  <si>
    <t>Industrial-Other Small Environmental Revenue</t>
  </si>
  <si>
    <t>4420460</t>
  </si>
  <si>
    <t>Industrial-Other Small Franchise Revenue</t>
  </si>
  <si>
    <t>4420470</t>
  </si>
  <si>
    <t>Industrial-Other Small Gross Receipts Tax Rev</t>
  </si>
  <si>
    <t>4420480</t>
  </si>
  <si>
    <t>Industrial-Other Small Optional Billing Provision</t>
  </si>
  <si>
    <t>4420490</t>
  </si>
  <si>
    <t>Industrial-Other Small Storm Revenue</t>
  </si>
  <si>
    <t>4420491</t>
  </si>
  <si>
    <t>Industrial-Other Small CETM Revenue</t>
  </si>
  <si>
    <t>4420492</t>
  </si>
  <si>
    <t>Industrial-Other Small Storm Surcharge</t>
  </si>
  <si>
    <t>4420510</t>
  </si>
  <si>
    <t>Industrial-Other Large Base Revenue</t>
  </si>
  <si>
    <t>4420520</t>
  </si>
  <si>
    <t>Industrial-Other Large Sales Fuel Adjustment</t>
  </si>
  <si>
    <t>4420530</t>
  </si>
  <si>
    <t>Industrial-Other Large Capacity Revenue</t>
  </si>
  <si>
    <t>4420540</t>
  </si>
  <si>
    <t>Industrial-Other Large Conservation Revenue</t>
  </si>
  <si>
    <t>4420550</t>
  </si>
  <si>
    <t>Industrial-Other Large Environmental Revenue</t>
  </si>
  <si>
    <t>4420560</t>
  </si>
  <si>
    <t>Industrial-Other Large Franchise Revenue</t>
  </si>
  <si>
    <t>4420570</t>
  </si>
  <si>
    <t>Industrial-Other Large Gross Receipts Tax Revenue</t>
  </si>
  <si>
    <t>4420580</t>
  </si>
  <si>
    <t>Industrial-Other Large Optional Billing Provision</t>
  </si>
  <si>
    <t>4420590</t>
  </si>
  <si>
    <t>Industrial-Other Large Storm Revenue</t>
  </si>
  <si>
    <t>4420591</t>
  </si>
  <si>
    <t>Industrial-Other Large CETM Revenue</t>
  </si>
  <si>
    <t>4420592</t>
  </si>
  <si>
    <t>Industrial-Other Large Storm Surcharge</t>
  </si>
  <si>
    <t>4440010</t>
  </si>
  <si>
    <t>Public Street HW Lighting Base Revenue</t>
  </si>
  <si>
    <t>4440020</t>
  </si>
  <si>
    <t>Public Street HW Lighting Sales Fuel Adjustment</t>
  </si>
  <si>
    <t>4440030</t>
  </si>
  <si>
    <t>Public Street HW Lighting Capacity Revenue</t>
  </si>
  <si>
    <t>4440040</t>
  </si>
  <si>
    <t>Public Street HW Lighting Conservation Revenue</t>
  </si>
  <si>
    <t>4440050</t>
  </si>
  <si>
    <t>Public Street HW Lighting Environmental Revenue</t>
  </si>
  <si>
    <t>4440060</t>
  </si>
  <si>
    <t>Public Street HW Lighting Franchise Revenue</t>
  </si>
  <si>
    <t>4440070</t>
  </si>
  <si>
    <t>Public Street HW Lighting Gross Receipts Tax Rev</t>
  </si>
  <si>
    <t>4440090</t>
  </si>
  <si>
    <t>Public Street HW Lighting Storm Revenue</t>
  </si>
  <si>
    <t>4440091</t>
  </si>
  <si>
    <t>Public Street HW Lighting CETM Revenue</t>
  </si>
  <si>
    <t>4440092</t>
  </si>
  <si>
    <t>Public Street HW Lighting Storm Surcharge</t>
  </si>
  <si>
    <t>4440500</t>
  </si>
  <si>
    <t>Retail Sale - Electric Public Street Lighting</t>
  </si>
  <si>
    <t>4440505</t>
  </si>
  <si>
    <t>Number of Customers - Electric Public Street Lighting</t>
  </si>
  <si>
    <t>4450010</t>
  </si>
  <si>
    <t>Oth Sales Public Authority Base Revenue</t>
  </si>
  <si>
    <t>4450020</t>
  </si>
  <si>
    <t>Oth Sales Public Authority Sales Fuel Adjustment</t>
  </si>
  <si>
    <t>4450030</t>
  </si>
  <si>
    <t>Oth Sales Public Authority Capacity Revenue</t>
  </si>
  <si>
    <t>4450040</t>
  </si>
  <si>
    <t>Oth Sales Public Authority Conservation Revenue</t>
  </si>
  <si>
    <t>4450050</t>
  </si>
  <si>
    <t>Oth Sales Public Authority Environmental Revenue</t>
  </si>
  <si>
    <t>4450060</t>
  </si>
  <si>
    <t>Oth Sales Public Authority Franchise Revenue</t>
  </si>
  <si>
    <t>4450070</t>
  </si>
  <si>
    <t>Oth Sales Public Authority Gross Receipts Tax Rev</t>
  </si>
  <si>
    <t>4450080</t>
  </si>
  <si>
    <t>Oth Sales Public Authority Optional Billing Provsn</t>
  </si>
  <si>
    <t>4450090</t>
  </si>
  <si>
    <t>Oth Sales Public Authority Storm Revenue</t>
  </si>
  <si>
    <t>4450091</t>
  </si>
  <si>
    <t>Oth Sales Public Authority CETM Revenue</t>
  </si>
  <si>
    <t>4450092</t>
  </si>
  <si>
    <t>Oth Sales Public Authority Storm Surcharge</t>
  </si>
  <si>
    <t>4470010</t>
  </si>
  <si>
    <t>Recoverable Retail Non-Separated Sales for Resale</t>
  </si>
  <si>
    <t>4470011</t>
  </si>
  <si>
    <t>Non-Recoverable Retail Non-Separated Sales Resale</t>
  </si>
  <si>
    <t>4470012</t>
  </si>
  <si>
    <t>Recoverable Retail Non-Separated Sales for Resale-Margin</t>
  </si>
  <si>
    <t>4470020</t>
  </si>
  <si>
    <t>Recoverable Wholesale Non-Separated Sales for Resale</t>
  </si>
  <si>
    <t>4470021</t>
  </si>
  <si>
    <t>Non-Recoverable Wholesale Non-Separated for Resale</t>
  </si>
  <si>
    <t>4470022</t>
  </si>
  <si>
    <t>Recoverable Wholesale Non-Sep Sales Resale_Margin</t>
  </si>
  <si>
    <t>4470030</t>
  </si>
  <si>
    <t>P/R Separated Sales for Resale - Fuel</t>
  </si>
  <si>
    <t>4470031</t>
  </si>
  <si>
    <t>P/R Separated Sales for Resale - Non-Fuel</t>
  </si>
  <si>
    <t>4470041</t>
  </si>
  <si>
    <t>Separated D Sale - Retail Fuel</t>
  </si>
  <si>
    <t>4470042</t>
  </si>
  <si>
    <t>Separated D Sale - Wholesale Fuel</t>
  </si>
  <si>
    <t>4470043</t>
  </si>
  <si>
    <t>Separated D Sale - Wholesale Non-Fuel</t>
  </si>
  <si>
    <t>4470110</t>
  </si>
  <si>
    <t>GSI Sales - Retail</t>
  </si>
  <si>
    <t>4470120</t>
  </si>
  <si>
    <t>GSI Sales - Wholesale</t>
  </si>
  <si>
    <t>4470800</t>
  </si>
  <si>
    <t>Interchange Sales - Other</t>
  </si>
  <si>
    <t>4491010</t>
  </si>
  <si>
    <t>Residential Provision for Refund</t>
  </si>
  <si>
    <t>4491020</t>
  </si>
  <si>
    <t>Commercial Provision for Refund</t>
  </si>
  <si>
    <t>4491030</t>
  </si>
  <si>
    <t>Industrial-Phosphate Provision for Refund</t>
  </si>
  <si>
    <t>4491040</t>
  </si>
  <si>
    <t>Industrial-Other Provision for Refund</t>
  </si>
  <si>
    <t>4491050</t>
  </si>
  <si>
    <t>Public Street HW Lighting Provision for Refund</t>
  </si>
  <si>
    <t>4491060</t>
  </si>
  <si>
    <t>Oth Sales to Public Authority Provision for Refund</t>
  </si>
  <si>
    <t>4491070</t>
  </si>
  <si>
    <t>Provision for Rate Refund - Requirements</t>
  </si>
  <si>
    <t>4491080</t>
  </si>
  <si>
    <t>Provision for Rate Refund - Transmission</t>
  </si>
  <si>
    <t>4491900</t>
  </si>
  <si>
    <t>Provision for Rate Refund - Clause</t>
  </si>
  <si>
    <t>4500000</t>
  </si>
  <si>
    <t>Forfeited Discounts</t>
  </si>
  <si>
    <t>4510100</t>
  </si>
  <si>
    <t>Misc Svc Rev - Connection - Same Day Service</t>
  </si>
  <si>
    <t>4510101</t>
  </si>
  <si>
    <t>Misc Svc Rev - Connection - Saturday</t>
  </si>
  <si>
    <t>4510102</t>
  </si>
  <si>
    <t>Misc Svc Rev - Reconnect - at Pole</t>
  </si>
  <si>
    <t>4510103</t>
  </si>
  <si>
    <t>Misc Svc Rev - Reconnect - Subsequent Subscriber</t>
  </si>
  <si>
    <t>4510104</t>
  </si>
  <si>
    <t>Misc Svc Rev - Reconnect - at Meter</t>
  </si>
  <si>
    <t>4510105</t>
  </si>
  <si>
    <t>Misc Svc Rev - Bill Copies (977)</t>
  </si>
  <si>
    <t>4510106</t>
  </si>
  <si>
    <t>Misc Svc Rev - Bill Copies (978)</t>
  </si>
  <si>
    <t>4510107</t>
  </si>
  <si>
    <t>Misc Svc Rev - Late Payment Fee</t>
  </si>
  <si>
    <t>4510108</t>
  </si>
  <si>
    <t>Misc Svc Rev - Initial Turn On</t>
  </si>
  <si>
    <t>4510109</t>
  </si>
  <si>
    <t>Misc Svc Rev - Temp. Svcs</t>
  </si>
  <si>
    <t>4510110</t>
  </si>
  <si>
    <t>Misc Svc Rev - Tampering</t>
  </si>
  <si>
    <t>4510111</t>
  </si>
  <si>
    <t>Misc Svc Rev - Returned Check</t>
  </si>
  <si>
    <t>4510112</t>
  </si>
  <si>
    <t>Misc Svc Rev - Field Credit Check</t>
  </si>
  <si>
    <t>4510113</t>
  </si>
  <si>
    <t>Misc Svc Rev - Billing Adjustments</t>
  </si>
  <si>
    <t>4510800</t>
  </si>
  <si>
    <t>Miscellaneous Service Revenues - Other</t>
  </si>
  <si>
    <t>4540010</t>
  </si>
  <si>
    <t>Rental Revenue - Commercial Property</t>
  </si>
  <si>
    <t>4540020</t>
  </si>
  <si>
    <t>Rental Revenue - Agricultural Property</t>
  </si>
  <si>
    <t>4540030</t>
  </si>
  <si>
    <t>Rental Revenue - Electric Equipment</t>
  </si>
  <si>
    <t>4540040</t>
  </si>
  <si>
    <t>Rental Revenue - Big Bend Station</t>
  </si>
  <si>
    <t>4540050</t>
  </si>
  <si>
    <t>Rental Revenue - Miscellaneous</t>
  </si>
  <si>
    <t>4540080</t>
  </si>
  <si>
    <t>Rental Revenue - Pole Attachments - Transmission</t>
  </si>
  <si>
    <t>4540081</t>
  </si>
  <si>
    <t>Rental Revenue - Pole Attachments - Distribution</t>
  </si>
  <si>
    <t>4540090</t>
  </si>
  <si>
    <t>Rental Revenue - Other Property</t>
  </si>
  <si>
    <t>4540700</t>
  </si>
  <si>
    <t>Rental Revenue - Intercompany</t>
  </si>
  <si>
    <t>4540701</t>
  </si>
  <si>
    <t>Rental Revenue - Intercompany - Asset Usage Fee</t>
  </si>
  <si>
    <t>4540800</t>
  </si>
  <si>
    <t>Rental Revenue - MetroLink</t>
  </si>
  <si>
    <t>4550000</t>
  </si>
  <si>
    <t>Interdepartmental Rents</t>
  </si>
  <si>
    <t>4550001</t>
  </si>
  <si>
    <t>Interdepartmental Rents - Asset Usage Fee</t>
  </si>
  <si>
    <t>4560010</t>
  </si>
  <si>
    <t>Other Revenue - Cost Plus Job Orders</t>
  </si>
  <si>
    <t>4560020</t>
  </si>
  <si>
    <t>Other Revenue - At-Cost Job Orders</t>
  </si>
  <si>
    <t>4560030</t>
  </si>
  <si>
    <t>Other Revenue - Sales Tax</t>
  </si>
  <si>
    <t>4560040</t>
  </si>
  <si>
    <t>Other Revenue - Cosmos Affiliate Revenue Fixed Cap</t>
  </si>
  <si>
    <t>4560045</t>
  </si>
  <si>
    <t>Other Revenue - Cosmos Division Revenue Fixed Cap</t>
  </si>
  <si>
    <t>4560050</t>
  </si>
  <si>
    <t>Other Revenue - Training Modules</t>
  </si>
  <si>
    <t>4560060</t>
  </si>
  <si>
    <t>Other Revenue - Parking</t>
  </si>
  <si>
    <t>4560080</t>
  </si>
  <si>
    <t>Other Revenue - Cogen Maintenance - Transmission</t>
  </si>
  <si>
    <t>4560081</t>
  </si>
  <si>
    <t>Other Revenue - Cogen Maintenance - Distribution</t>
  </si>
  <si>
    <t>4560090</t>
  </si>
  <si>
    <t>Other Revenue - BERS - Bldg Energy</t>
  </si>
  <si>
    <t>4560100</t>
  </si>
  <si>
    <t>Other Revenue - Wheeling</t>
  </si>
  <si>
    <t>4560110</t>
  </si>
  <si>
    <t>Other Revenue - Metro Link Job Orders</t>
  </si>
  <si>
    <t>4560120</t>
  </si>
  <si>
    <t>Other Revenue - Green Power Program</t>
  </si>
  <si>
    <t>4560130</t>
  </si>
  <si>
    <t>Other Revenue - Exhaust Heat</t>
  </si>
  <si>
    <t>4560140</t>
  </si>
  <si>
    <t>Other Revenue - UMG Services - Big Bend Station</t>
  </si>
  <si>
    <t>4560150</t>
  </si>
  <si>
    <t>Other Revenue - FGT Phase VIII Project Sale</t>
  </si>
  <si>
    <t>4560160</t>
  </si>
  <si>
    <t>Other Revenue - FGT Walker Rd &amp; Bayside Amort</t>
  </si>
  <si>
    <t>4560170</t>
  </si>
  <si>
    <t>Other Revenue - Comprehensive C/I Audit</t>
  </si>
  <si>
    <t>4560180</t>
  </si>
  <si>
    <t>Other Revenue - Asset Optimization</t>
  </si>
  <si>
    <t>4560190</t>
  </si>
  <si>
    <t>Other Revenue - Lighting Smart Service-Regulated</t>
  </si>
  <si>
    <t>4560191</t>
  </si>
  <si>
    <t>Other Lighting Revenue - Regulated</t>
  </si>
  <si>
    <t>4560200</t>
  </si>
  <si>
    <t>OATT Pt to Pt Revenue</t>
  </si>
  <si>
    <t>4560210</t>
  </si>
  <si>
    <t>OATT Ancillary Scheduling Revenue</t>
  </si>
  <si>
    <t>4560220</t>
  </si>
  <si>
    <t>OATT Ancillary Reactive Revenue</t>
  </si>
  <si>
    <t>4560230</t>
  </si>
  <si>
    <t>OATT GSI Penalty Revenue</t>
  </si>
  <si>
    <t>4560300</t>
  </si>
  <si>
    <t>Pt to Pt Transmission Separated Sales</t>
  </si>
  <si>
    <t>4560301</t>
  </si>
  <si>
    <t>Pt to Pt Transmission - Separated D Sales</t>
  </si>
  <si>
    <t>4560310</t>
  </si>
  <si>
    <t>Ancillary Scheduling Separated Sales</t>
  </si>
  <si>
    <t>4560401</t>
  </si>
  <si>
    <t>Pt to Pt Transmission Non Separated Sale-Retail</t>
  </si>
  <si>
    <t>4560402</t>
  </si>
  <si>
    <t>Pt to Pt Transmission Non Separated Sale-Wholesale</t>
  </si>
  <si>
    <t>4560411</t>
  </si>
  <si>
    <t>Ancillary Transmission Non Separated-Retail</t>
  </si>
  <si>
    <t>4560412</t>
  </si>
  <si>
    <t>Ancillary Transmission Non Separated-Wholesale</t>
  </si>
  <si>
    <t>4560501</t>
  </si>
  <si>
    <t>Unused Pt to Pt Transm Non Separated-Retail</t>
  </si>
  <si>
    <t>4560502</t>
  </si>
  <si>
    <t>Unused Pt to Pt Transm Non Separated-Wholesale</t>
  </si>
  <si>
    <t>4560511</t>
  </si>
  <si>
    <t>Unused Ancillary Transm Non Separated-Retail</t>
  </si>
  <si>
    <t>4560512</t>
  </si>
  <si>
    <t>Unused Ancillary Transm Non Separated-Wholesale</t>
  </si>
  <si>
    <t>4560610</t>
  </si>
  <si>
    <t>Other Revenue - Slag</t>
  </si>
  <si>
    <t>4560620</t>
  </si>
  <si>
    <t>Other Revenue - Fly Ash</t>
  </si>
  <si>
    <t>4560650</t>
  </si>
  <si>
    <t>Other Revenue - Sulfuric Acid</t>
  </si>
  <si>
    <t>4560660</t>
  </si>
  <si>
    <t>Other Revenue - Gypsum Excluding ECRC</t>
  </si>
  <si>
    <t>4560661</t>
  </si>
  <si>
    <t>Other Revenue - Gypsum ECRC</t>
  </si>
  <si>
    <t>4560690</t>
  </si>
  <si>
    <t>Other Revenue - Beneficiated Ash</t>
  </si>
  <si>
    <t>4560800</t>
  </si>
  <si>
    <t>Other Revenue - Miscellaneous</t>
  </si>
  <si>
    <t>4560900</t>
  </si>
  <si>
    <t>Unbilled Revenue</t>
  </si>
  <si>
    <t>4571700</t>
  </si>
  <si>
    <t>Interco Svc Company Revenue-Direct Costs</t>
  </si>
  <si>
    <t>4572700</t>
  </si>
  <si>
    <t>Interco Svc Company Revenue-Indirect Costs</t>
  </si>
  <si>
    <t>4581000</t>
  </si>
  <si>
    <t>Svc Company Revenue-Non-Assoc Co-Direct Costs</t>
  </si>
  <si>
    <t>4600010</t>
  </si>
  <si>
    <t>Energy Revenues</t>
  </si>
  <si>
    <t>4600020</t>
  </si>
  <si>
    <t>Capacity Revenues</t>
  </si>
  <si>
    <t>4600030</t>
  </si>
  <si>
    <t>Fixed O&amp;M Revenue</t>
  </si>
  <si>
    <t>4600040</t>
  </si>
  <si>
    <t>Variable O&amp;M Revenue</t>
  </si>
  <si>
    <t>4600050</t>
  </si>
  <si>
    <t>Fuel Administration Revenue</t>
  </si>
  <si>
    <t>4600060</t>
  </si>
  <si>
    <t>Operation Range Adjustment Revenue</t>
  </si>
  <si>
    <t>4600070</t>
  </si>
  <si>
    <t>Fuel Adjustment Revenue</t>
  </si>
  <si>
    <t>4600080</t>
  </si>
  <si>
    <t>Expense Reimb - Coal Tax Revenue</t>
  </si>
  <si>
    <t>4600090</t>
  </si>
  <si>
    <t>Spot Market Sales</t>
  </si>
  <si>
    <t>4600100</t>
  </si>
  <si>
    <t>Deferred Revenues</t>
  </si>
  <si>
    <t>4600110</t>
  </si>
  <si>
    <t>Coal Services</t>
  </si>
  <si>
    <t>4600120</t>
  </si>
  <si>
    <t>Fuel Services</t>
  </si>
  <si>
    <t>4600720</t>
  </si>
  <si>
    <t>Intercompany Fee</t>
  </si>
  <si>
    <t>4600740</t>
  </si>
  <si>
    <t>Intercompany Expense Reimbursement</t>
  </si>
  <si>
    <t>4611000</t>
  </si>
  <si>
    <t>Marketing Program Revenues</t>
  </si>
  <si>
    <t>4612000</t>
  </si>
  <si>
    <t>Gas Management Fees</t>
  </si>
  <si>
    <t>4612100</t>
  </si>
  <si>
    <t>Nonregulated Gas Revenue</t>
  </si>
  <si>
    <t>4613000</t>
  </si>
  <si>
    <t>Alternative Fuels Consulting Fees</t>
  </si>
  <si>
    <t>4613010</t>
  </si>
  <si>
    <t>Public Fuel Revenue</t>
  </si>
  <si>
    <t>4613020</t>
  </si>
  <si>
    <t>Private Fuel Revenue</t>
  </si>
  <si>
    <t>4690000</t>
  </si>
  <si>
    <t>Other Unregulated Revenue</t>
  </si>
  <si>
    <t>4690100</t>
  </si>
  <si>
    <t>Contributions</t>
  </si>
  <si>
    <t>4690110</t>
  </si>
  <si>
    <t>In-Kind Contributions</t>
  </si>
  <si>
    <t>4800010</t>
  </si>
  <si>
    <t>Residential - 1</t>
  </si>
  <si>
    <t>4800011</t>
  </si>
  <si>
    <t>Residential - 1 FUEL</t>
  </si>
  <si>
    <t>4800020</t>
  </si>
  <si>
    <t>Residential - 2</t>
  </si>
  <si>
    <t>4800021</t>
  </si>
  <si>
    <t>Residential - 2 FUEL</t>
  </si>
  <si>
    <t>4800030</t>
  </si>
  <si>
    <t>Residential - 3</t>
  </si>
  <si>
    <t>4800031</t>
  </si>
  <si>
    <t>Residential - 3 FUEL</t>
  </si>
  <si>
    <t>4800035</t>
  </si>
  <si>
    <t>Residential Stand By Generator</t>
  </si>
  <si>
    <t>4800036</t>
  </si>
  <si>
    <t>Residential Stand By Generator FUEL</t>
  </si>
  <si>
    <t>4800037</t>
  </si>
  <si>
    <t>Residential Gas Heat Pump</t>
  </si>
  <si>
    <t>4800038</t>
  </si>
  <si>
    <t>Residential Gas Heat Pump FUEL</t>
  </si>
  <si>
    <t>4800040</t>
  </si>
  <si>
    <t>Residential General Service 1</t>
  </si>
  <si>
    <t>4800041</t>
  </si>
  <si>
    <t>Residential General Service 1 FUEL</t>
  </si>
  <si>
    <t>4800042</t>
  </si>
  <si>
    <t>Residential General Service 2</t>
  </si>
  <si>
    <t>4800043</t>
  </si>
  <si>
    <t>Residential General Service 2 FUEL</t>
  </si>
  <si>
    <t>4800044</t>
  </si>
  <si>
    <t>Residential General Service 3</t>
  </si>
  <si>
    <t>4800045</t>
  </si>
  <si>
    <t>Residential General Service 3 FUEL</t>
  </si>
  <si>
    <t>4800110</t>
  </si>
  <si>
    <t>Residential Sales-Base</t>
  </si>
  <si>
    <t>4800120</t>
  </si>
  <si>
    <t>Residential Sales-Fuel</t>
  </si>
  <si>
    <t>4800140</t>
  </si>
  <si>
    <t>Residential Sales-Energy Conservation</t>
  </si>
  <si>
    <t>4800182</t>
  </si>
  <si>
    <t>Residential Sales-TECO Credit</t>
  </si>
  <si>
    <t>4810001</t>
  </si>
  <si>
    <t>Natural Gas Vehicles</t>
  </si>
  <si>
    <t>4810002</t>
  </si>
  <si>
    <t>Natural Gas Vehicles FUEL</t>
  </si>
  <si>
    <t>4810004</t>
  </si>
  <si>
    <t>Commercial Street Lighting</t>
  </si>
  <si>
    <t>4810005</t>
  </si>
  <si>
    <t>Commercial Street Lighting FUEL</t>
  </si>
  <si>
    <t>4810008</t>
  </si>
  <si>
    <t>General Service Small</t>
  </si>
  <si>
    <t>4810009</t>
  </si>
  <si>
    <t>General Service Small FUEL</t>
  </si>
  <si>
    <t>4810033</t>
  </si>
  <si>
    <t>Commercial Gas Heat Pump</t>
  </si>
  <si>
    <t>4810034</t>
  </si>
  <si>
    <t>Commercial Gas Heat Pump FUEL</t>
  </si>
  <si>
    <t>4810035</t>
  </si>
  <si>
    <t>Commercial Standby Generator</t>
  </si>
  <si>
    <t>4810036</t>
  </si>
  <si>
    <t>Commercial Standby Generator FUEL</t>
  </si>
  <si>
    <t>4810050</t>
  </si>
  <si>
    <t>General Service Large Vol. 1</t>
  </si>
  <si>
    <t>4810051</t>
  </si>
  <si>
    <t>General Service Large Vol. 1 FUEL</t>
  </si>
  <si>
    <t>4810052</t>
  </si>
  <si>
    <t>General Service Large Vol. 2</t>
  </si>
  <si>
    <t>4810053</t>
  </si>
  <si>
    <t>General Service Large Vol. 2 FUEL</t>
  </si>
  <si>
    <t>4810054</t>
  </si>
  <si>
    <t>General Service Large Vol. 3</t>
  </si>
  <si>
    <t>4810055</t>
  </si>
  <si>
    <t>General Service Large 3 FUEL</t>
  </si>
  <si>
    <t>4810056</t>
  </si>
  <si>
    <t>General Service Large Vol. 4</t>
  </si>
  <si>
    <t>4810057</t>
  </si>
  <si>
    <t>General Service Large Vol. 4 FUEL</t>
  </si>
  <si>
    <t>4810058</t>
  </si>
  <si>
    <t>General Service Large Vol. 5</t>
  </si>
  <si>
    <t>4810059</t>
  </si>
  <si>
    <t>General Service Large Vol. 5 FUEL</t>
  </si>
  <si>
    <t>4810060</t>
  </si>
  <si>
    <t>Interruptible Service Small</t>
  </si>
  <si>
    <t>4810061</t>
  </si>
  <si>
    <t>Interruptible Service Small FUEL</t>
  </si>
  <si>
    <t>4810070</t>
  </si>
  <si>
    <t>Interruptible Service Large Vol. 1</t>
  </si>
  <si>
    <t>4810071</t>
  </si>
  <si>
    <t>Interruptible Service Large Vol. 1 FUEL</t>
  </si>
  <si>
    <t>4810080</t>
  </si>
  <si>
    <t>Interruptible Service Large Vol. 2</t>
  </si>
  <si>
    <t>4810081</t>
  </si>
  <si>
    <t>Interruptible Service Large Vol. 2 FUEL</t>
  </si>
  <si>
    <t>4810090</t>
  </si>
  <si>
    <t>Interruptible Contract Service</t>
  </si>
  <si>
    <t>4810091</t>
  </si>
  <si>
    <t>Interruptible Contract Service Fuel</t>
  </si>
  <si>
    <t>4810110</t>
  </si>
  <si>
    <t>Comercial Sales - Base</t>
  </si>
  <si>
    <t>4810111</t>
  </si>
  <si>
    <t>Industrial Sales - COG</t>
  </si>
  <si>
    <t>4810112</t>
  </si>
  <si>
    <t>Industrial Sales - TECO Credit</t>
  </si>
  <si>
    <t>4810120</t>
  </si>
  <si>
    <t>Comercial Sales - Fuel</t>
  </si>
  <si>
    <t>4810121</t>
  </si>
  <si>
    <t>Irrigation Sales - COG</t>
  </si>
  <si>
    <t>4810122</t>
  </si>
  <si>
    <t>Irrigation Sales - TECO Credit</t>
  </si>
  <si>
    <t>4810140</t>
  </si>
  <si>
    <t>Commercial Sales-Energy Conservation</t>
  </si>
  <si>
    <t>4810182</t>
  </si>
  <si>
    <t>Commercial Sales-Teco Credit</t>
  </si>
  <si>
    <t>4810210</t>
  </si>
  <si>
    <t>Industrial Sales - Base</t>
  </si>
  <si>
    <t>4810220</t>
  </si>
  <si>
    <t>Industrial Sales - Fuel</t>
  </si>
  <si>
    <t>4810240</t>
  </si>
  <si>
    <t>Industrial Sales-Energy Conservation</t>
  </si>
  <si>
    <t>4810282</t>
  </si>
  <si>
    <t>Industrial Sales-TECO Credit</t>
  </si>
  <si>
    <t>4810500</t>
  </si>
  <si>
    <t>Mutually Beneficial (to PGA) - Non RP Reseller</t>
  </si>
  <si>
    <t>4810501</t>
  </si>
  <si>
    <t>Mutually Beneficial (to PGA) - Non RP End User</t>
  </si>
  <si>
    <t>4810502</t>
  </si>
  <si>
    <t>Mutually Beneficial (to PGA) - Reciept Point</t>
  </si>
  <si>
    <t>4810600</t>
  </si>
  <si>
    <t>Off System Sales (to PGA) - Non RP Reseller</t>
  </si>
  <si>
    <t>4810601</t>
  </si>
  <si>
    <t>Off System Sales (to PGA) - Non RP End User</t>
  </si>
  <si>
    <t>4810602</t>
  </si>
  <si>
    <t>Off System Sales (to PGA) - Receipt Point</t>
  </si>
  <si>
    <t>4810610</t>
  </si>
  <si>
    <t>Off System Sales (margin) - Non RP Reseller</t>
  </si>
  <si>
    <t>4810611</t>
  </si>
  <si>
    <t>Off System Sales (margin) - Non RP End User</t>
  </si>
  <si>
    <t>4810612</t>
  </si>
  <si>
    <t>Off System Sales (margin) - Receipt Point</t>
  </si>
  <si>
    <t>4810700</t>
  </si>
  <si>
    <t>Off System Sales - Intercompany</t>
  </si>
  <si>
    <t>4820110</t>
  </si>
  <si>
    <t>Public Authority Sales - Margin</t>
  </si>
  <si>
    <t>4820111</t>
  </si>
  <si>
    <t>Public Authority Sales - COG</t>
  </si>
  <si>
    <t>4820112</t>
  </si>
  <si>
    <t>Public Authority Sales - TECO Credit</t>
  </si>
  <si>
    <t>4820120</t>
  </si>
  <si>
    <t>Public Authority Sales-Fuel</t>
  </si>
  <si>
    <t>4820140</t>
  </si>
  <si>
    <t>Public Authority Sales-Energy Conservation</t>
  </si>
  <si>
    <t>4820182</t>
  </si>
  <si>
    <t>Public Authority Sales-TECO Credit</t>
  </si>
  <si>
    <t>4830091</t>
  </si>
  <si>
    <t>Wholesale Sales for Resale</t>
  </si>
  <si>
    <t>4830092</t>
  </si>
  <si>
    <t>Wholesale Sales for Resale FUEL</t>
  </si>
  <si>
    <t>4830110</t>
  </si>
  <si>
    <t>On-System Sales for Resale - Base</t>
  </si>
  <si>
    <t>4830120</t>
  </si>
  <si>
    <t>On-System Sales for Resale - Fuel</t>
  </si>
  <si>
    <t>4830182</t>
  </si>
  <si>
    <t>On-System Sales for Resale - TECO Credit</t>
  </si>
  <si>
    <t>4830200</t>
  </si>
  <si>
    <t>Off-System Sales for Resale</t>
  </si>
  <si>
    <t>4830300</t>
  </si>
  <si>
    <t>Transportation Imbalance Penalties</t>
  </si>
  <si>
    <t>4833091</t>
  </si>
  <si>
    <t>Wholesale Sales for Resale Transportation</t>
  </si>
  <si>
    <t>4833092</t>
  </si>
  <si>
    <t>Wholesale Transportation Service - Swing</t>
  </si>
  <si>
    <t>4840110</t>
  </si>
  <si>
    <t>Company Use Sales - Base</t>
  </si>
  <si>
    <t>4840120</t>
  </si>
  <si>
    <t>Company Use Sales - Fuel</t>
  </si>
  <si>
    <t>4840182</t>
  </si>
  <si>
    <t>Company Use Sales - TECO Credit</t>
  </si>
  <si>
    <t>4870000</t>
  </si>
  <si>
    <t>4880101</t>
  </si>
  <si>
    <t>Misc Svc Rev - Residential Connect/Reconnect</t>
  </si>
  <si>
    <t>4880102</t>
  </si>
  <si>
    <t>Misc Svc Rev - Commercial Connect/Reconnect</t>
  </si>
  <si>
    <t>4880103</t>
  </si>
  <si>
    <t>Misc Svc Rev - Change Out</t>
  </si>
  <si>
    <t>4880104</t>
  </si>
  <si>
    <t>Misc Svc Rev - Trip Charge</t>
  </si>
  <si>
    <t>4880105</t>
  </si>
  <si>
    <t>Misc Svc Rev - NSF Fee</t>
  </si>
  <si>
    <t>4880106</t>
  </si>
  <si>
    <t>Misc Svc Rev - Failed Trip Charge</t>
  </si>
  <si>
    <t>4880107</t>
  </si>
  <si>
    <t>Misc Svc Rev - Temporary Disconnect</t>
  </si>
  <si>
    <t>4880108</t>
  </si>
  <si>
    <t>Misc Svc Rev - Billing Adjustment (Gas)</t>
  </si>
  <si>
    <t>4880111</t>
  </si>
  <si>
    <t>Misc Svc Rev - ITS Fee</t>
  </si>
  <si>
    <t>4880800</t>
  </si>
  <si>
    <t>4880850</t>
  </si>
  <si>
    <t>Misc Svc Rev - NGVS-2 Facilities Charge</t>
  </si>
  <si>
    <t>4892010</t>
  </si>
  <si>
    <t>FIRM Service - Usage</t>
  </si>
  <si>
    <t>4892020</t>
  </si>
  <si>
    <t>FIRM Service - Reservation</t>
  </si>
  <si>
    <t>4892110</t>
  </si>
  <si>
    <t>Transport - Trans Residential - Base</t>
  </si>
  <si>
    <t>4892111</t>
  </si>
  <si>
    <t>Transport - Trans Residential - Access Fee</t>
  </si>
  <si>
    <t>4892112</t>
  </si>
  <si>
    <t>Transport - Trans Residential - Negotiated</t>
  </si>
  <si>
    <t>4892113</t>
  </si>
  <si>
    <t>Transport - Trans Residential - Del. Pt. Fee</t>
  </si>
  <si>
    <t>4892114</t>
  </si>
  <si>
    <t>Transport - Trans Residential - Market</t>
  </si>
  <si>
    <t>4892115</t>
  </si>
  <si>
    <t>Transport - Trans Residential - Tariff</t>
  </si>
  <si>
    <t>4892116</t>
  </si>
  <si>
    <t>Transport - Trans Residential - Rec. Pt. Fee</t>
  </si>
  <si>
    <t>4892118</t>
  </si>
  <si>
    <t>Transport - Trans Residential - Svc Fee</t>
  </si>
  <si>
    <t>4892119</t>
  </si>
  <si>
    <t>Transport - Trans Residential - Other</t>
  </si>
  <si>
    <t>4892120</t>
  </si>
  <si>
    <t>Transport - Trans Residential - Fuel</t>
  </si>
  <si>
    <t>4892182</t>
  </si>
  <si>
    <t>Transport - Trans Residential - TECO Credit</t>
  </si>
  <si>
    <t>4892210</t>
  </si>
  <si>
    <t>Transport - Trans Commercial - Base</t>
  </si>
  <si>
    <t>4892211</t>
  </si>
  <si>
    <t>Transport - Trans Commercial - Access Fee</t>
  </si>
  <si>
    <t>4892212</t>
  </si>
  <si>
    <t>Transport - Trans Commercial - Negotiated</t>
  </si>
  <si>
    <t>4892213</t>
  </si>
  <si>
    <t>Transport - Trans Commercial - Del. Pt. Fee</t>
  </si>
  <si>
    <t>4892214</t>
  </si>
  <si>
    <t>Transport - Trans Commercial - Market</t>
  </si>
  <si>
    <t>4892215</t>
  </si>
  <si>
    <t>Transport - Trans Commercial - Tariff</t>
  </si>
  <si>
    <t>4892216</t>
  </si>
  <si>
    <t>Transport - Trans Commercial - Rec. Pt. Fee</t>
  </si>
  <si>
    <t>4892218</t>
  </si>
  <si>
    <t>Transport - Trans Commercial - Svc Fee</t>
  </si>
  <si>
    <t>4892219</t>
  </si>
  <si>
    <t>Transport - Trans Commercial - Other</t>
  </si>
  <si>
    <t>4892220</t>
  </si>
  <si>
    <t>Transport - Trans Commercial - Fuel</t>
  </si>
  <si>
    <t>4892282</t>
  </si>
  <si>
    <t>Transport - Trans Commercial - TECO Credit</t>
  </si>
  <si>
    <t>4892310</t>
  </si>
  <si>
    <t>Transport - Trans Industrial - Base</t>
  </si>
  <si>
    <t>4892311</t>
  </si>
  <si>
    <t>Transport - Trans Industrial - Access Fee</t>
  </si>
  <si>
    <t>4892312</t>
  </si>
  <si>
    <t>Transport - Trans Industrial - Negotiated</t>
  </si>
  <si>
    <t>4892313</t>
  </si>
  <si>
    <t>Transport - Trans Industrial - Del. Pt. Fee</t>
  </si>
  <si>
    <t>4892314</t>
  </si>
  <si>
    <t>Transport - Trans Industrial - Market</t>
  </si>
  <si>
    <t>4892315</t>
  </si>
  <si>
    <t>Transport - Trans Industrial - Tariff</t>
  </si>
  <si>
    <t>4892316</t>
  </si>
  <si>
    <t>Transport - Trans Industrial - Rec. Pt. Fee</t>
  </si>
  <si>
    <t>4892318</t>
  </si>
  <si>
    <t>Transport - Trans Industrial - Svc Fee</t>
  </si>
  <si>
    <t>4892319</t>
  </si>
  <si>
    <t>Transport - Trans Industrial - Other</t>
  </si>
  <si>
    <t>4892320</t>
  </si>
  <si>
    <t>Transport - Trans Industrial - Fuel</t>
  </si>
  <si>
    <t>4892382</t>
  </si>
  <si>
    <t>Transport - Trans Industrial - TECO Credit</t>
  </si>
  <si>
    <t>4892410</t>
  </si>
  <si>
    <t>Transport - Trans Public Authority - Base</t>
  </si>
  <si>
    <t>4892411</t>
  </si>
  <si>
    <t>Transport - Trans Public Authority - Access Fee</t>
  </si>
  <si>
    <t>4892412</t>
  </si>
  <si>
    <t>Transport - Trans Public Authority - Negotiated</t>
  </si>
  <si>
    <t>4892413</t>
  </si>
  <si>
    <t>Transport - Trans Public Authority - Del. Pt. Fee</t>
  </si>
  <si>
    <t>4892414</t>
  </si>
  <si>
    <t>Transport - Trans Public Authority - Market</t>
  </si>
  <si>
    <t>4892415</t>
  </si>
  <si>
    <t>Transport - Trans Public Authority - Tariff</t>
  </si>
  <si>
    <t>4892416</t>
  </si>
  <si>
    <t>Transport - Trans Public Authority - Rec. Pt. Fee</t>
  </si>
  <si>
    <t>4892418</t>
  </si>
  <si>
    <t>Transport - Trans Public Authority - Svc Fee</t>
  </si>
  <si>
    <t>4892419</t>
  </si>
  <si>
    <t>Transport - Trans Public Authority - Other</t>
  </si>
  <si>
    <t>4892420</t>
  </si>
  <si>
    <t>Transport - Trans Public Authority - Fuel</t>
  </si>
  <si>
    <t>4892482</t>
  </si>
  <si>
    <t>Transport - Trans Public Authority - TECO Credit</t>
  </si>
  <si>
    <t>4892510</t>
  </si>
  <si>
    <t>Transport - Trans Sales for Resale - Base</t>
  </si>
  <si>
    <t>4892511</t>
  </si>
  <si>
    <t>Transport - Trans Sales for Resale - Access Fee</t>
  </si>
  <si>
    <t>4892512</t>
  </si>
  <si>
    <t>Transport - Trans Sales for Resale - Negotiated</t>
  </si>
  <si>
    <t>4892513</t>
  </si>
  <si>
    <t>Transport - Trans Sales for Resale - Del. Pt. Fee</t>
  </si>
  <si>
    <t>4892514</t>
  </si>
  <si>
    <t>Transport - Trans Sales for Resale - Market</t>
  </si>
  <si>
    <t>4892515</t>
  </si>
  <si>
    <t>Transport - Trans Sales for Resale - Tariff</t>
  </si>
  <si>
    <t>4892516</t>
  </si>
  <si>
    <t>Transport - Trans Sales for Resale - Rec. Pt. Fee</t>
  </si>
  <si>
    <t>4892518</t>
  </si>
  <si>
    <t>Transport - Trans Sales for Resale - Svc Fee</t>
  </si>
  <si>
    <t>4892519</t>
  </si>
  <si>
    <t>Transport - Trans Sales for Resale - Other</t>
  </si>
  <si>
    <t>4892520</t>
  </si>
  <si>
    <t>Transport - Trans Sales for Resale - Fuel</t>
  </si>
  <si>
    <t>4892582</t>
  </si>
  <si>
    <t>Transport - Trans Sales for Resale - TECO Credit</t>
  </si>
  <si>
    <t>4893001</t>
  </si>
  <si>
    <t>Natural Gas Vehicle Sales Transportation</t>
  </si>
  <si>
    <t>4893002</t>
  </si>
  <si>
    <t>Natural Gas Vehicle Sales Transportation-Swing</t>
  </si>
  <si>
    <t>4893004</t>
  </si>
  <si>
    <t>Commercial Street Lighting Transportation</t>
  </si>
  <si>
    <t>4893005</t>
  </si>
  <si>
    <t>Commercial Street Lighting Transportation-Swing</t>
  </si>
  <si>
    <t>4893008</t>
  </si>
  <si>
    <t>General Service Small Transportation</t>
  </si>
  <si>
    <t>4893009</t>
  </si>
  <si>
    <t>General Service Small Transportation-Swing</t>
  </si>
  <si>
    <t>4893033</t>
  </si>
  <si>
    <t>Commercial Gas Heat Pump Transportation</t>
  </si>
  <si>
    <t>4893034</t>
  </si>
  <si>
    <t>Commercial Gas Heat Pump Transportation-Swing</t>
  </si>
  <si>
    <t>4893035</t>
  </si>
  <si>
    <t>Commercial Transportation Standby Generator</t>
  </si>
  <si>
    <t>4893036</t>
  </si>
  <si>
    <t>Commercial Transportation Standby Generator-Swing</t>
  </si>
  <si>
    <t>4893037</t>
  </si>
  <si>
    <t>Residential Transportation Gas Heat Pump</t>
  </si>
  <si>
    <t>4893038</t>
  </si>
  <si>
    <t>Residential Transportation Gas Heat Pump-Swing</t>
  </si>
  <si>
    <t>4893040</t>
  </si>
  <si>
    <t>Residential Transportation General Service 1</t>
  </si>
  <si>
    <t>4893041</t>
  </si>
  <si>
    <t>Residential Transportation General Service 1-Swing</t>
  </si>
  <si>
    <t>4893042</t>
  </si>
  <si>
    <t>Residential Transportation General Service 2</t>
  </si>
  <si>
    <t>4893043</t>
  </si>
  <si>
    <t>Residential Transportation General Service 2-Swing</t>
  </si>
  <si>
    <t>4893044</t>
  </si>
  <si>
    <t>Residential Transportation General Service 3</t>
  </si>
  <si>
    <t>4893045</t>
  </si>
  <si>
    <t>Residential Transportation General Service 3-Swing</t>
  </si>
  <si>
    <t>4893050</t>
  </si>
  <si>
    <t>General Service Large Vol. 1 Transportation</t>
  </si>
  <si>
    <t>4893051</t>
  </si>
  <si>
    <t>General Service Large Vol. 1 Transportation-Swing</t>
  </si>
  <si>
    <t>4893052</t>
  </si>
  <si>
    <t>General Service Large Vol. 2 Transportation</t>
  </si>
  <si>
    <t>4893053</t>
  </si>
  <si>
    <t>General Service Large Vol. 2 Transportation-Swing</t>
  </si>
  <si>
    <t>4893054</t>
  </si>
  <si>
    <t>General Service Large Vol. 3 Transportation</t>
  </si>
  <si>
    <t>4893055</t>
  </si>
  <si>
    <t>General Service Large Vol. 3 Transportation-Swing</t>
  </si>
  <si>
    <t>4893056</t>
  </si>
  <si>
    <t>General Service Large Vol. 4 Transportation</t>
  </si>
  <si>
    <t>4893057</t>
  </si>
  <si>
    <t>General Service Large Vol. 4 Transportation-Swing</t>
  </si>
  <si>
    <t>4893058</t>
  </si>
  <si>
    <t>General Service Large Vol. 5 Transportation</t>
  </si>
  <si>
    <t>4893059</t>
  </si>
  <si>
    <t>General Service Large Vol. 5 Transportation-Swing</t>
  </si>
  <si>
    <t>4893060</t>
  </si>
  <si>
    <t>Interruptible Service Small Transportation</t>
  </si>
  <si>
    <t>4893070</t>
  </si>
  <si>
    <t>Interruptible Service Large Vol. 1 Transportation</t>
  </si>
  <si>
    <t>4893080</t>
  </si>
  <si>
    <t>Interruptible Service Large Vol. 2 Transportation</t>
  </si>
  <si>
    <t>4893090</t>
  </si>
  <si>
    <t>Intrpt Con Svc Tmsp</t>
  </si>
  <si>
    <t>4893110</t>
  </si>
  <si>
    <t>Transport - Distr Residential - Base</t>
  </si>
  <si>
    <t>4893111</t>
  </si>
  <si>
    <t>Transport - Distr Residential - Access Fee</t>
  </si>
  <si>
    <t>4893112</t>
  </si>
  <si>
    <t>Transport - Distr Residential - Negotiated</t>
  </si>
  <si>
    <t>4893113</t>
  </si>
  <si>
    <t>Transport - Distr Residential - Del. Pt. Fee</t>
  </si>
  <si>
    <t>4893114</t>
  </si>
  <si>
    <t>Transport - Distr Residential - Standby</t>
  </si>
  <si>
    <t>4893115</t>
  </si>
  <si>
    <t>Transport - Distr Residential - Contract Fee</t>
  </si>
  <si>
    <t>4893116</t>
  </si>
  <si>
    <t>Transport - Distr Residential - Rec. Pt. Fee</t>
  </si>
  <si>
    <t>4893117</t>
  </si>
  <si>
    <t>Transport - Distr Residential - Meter Fee</t>
  </si>
  <si>
    <t>4893120</t>
  </si>
  <si>
    <t>Transport - Distr Residential - Fuel</t>
  </si>
  <si>
    <t>4893182</t>
  </si>
  <si>
    <t>Transport - Distr Residential - TECO Credit</t>
  </si>
  <si>
    <t>4893210</t>
  </si>
  <si>
    <t>Transport - Distr Commercial - Base</t>
  </si>
  <si>
    <t>4893211</t>
  </si>
  <si>
    <t>Transport - Distr Commercial - Access Fee</t>
  </si>
  <si>
    <t>4893212</t>
  </si>
  <si>
    <t>Transport - Distr Commercial - Negotiated</t>
  </si>
  <si>
    <t>4893213</t>
  </si>
  <si>
    <t>Transport - Distr Commercial - Del. Pt. Fee</t>
  </si>
  <si>
    <t>4893214</t>
  </si>
  <si>
    <t>Transport - Distr Commercial - Standby</t>
  </si>
  <si>
    <t>4893215</t>
  </si>
  <si>
    <t>Transport - Distr Commercial - Contract Fee</t>
  </si>
  <si>
    <t>4893216</t>
  </si>
  <si>
    <t>Transport - Distr Commercial - Rec. Pt. Fee</t>
  </si>
  <si>
    <t>4893217</t>
  </si>
  <si>
    <t>Transport - Distr Commercial - Meter Fee</t>
  </si>
  <si>
    <t>4893220</t>
  </si>
  <si>
    <t>Transport - Distr Commercial - Fuel</t>
  </si>
  <si>
    <t>4893282</t>
  </si>
  <si>
    <t>Transport - Distr Commercial - TECO Credit</t>
  </si>
  <si>
    <t>4893310</t>
  </si>
  <si>
    <t>Transport - Distr Industrial - Base</t>
  </si>
  <si>
    <t>4893311</t>
  </si>
  <si>
    <t>Transport - Distr Industrial - Access Fee</t>
  </si>
  <si>
    <t>4893312</t>
  </si>
  <si>
    <t>Transport - Distr Industrial - Negotiated</t>
  </si>
  <si>
    <t>4893313</t>
  </si>
  <si>
    <t>Transport - Distr Industrial - Del. Pt. Fee</t>
  </si>
  <si>
    <t>4893314</t>
  </si>
  <si>
    <t>Transport - Distr Industrial - Standby</t>
  </si>
  <si>
    <t>4893315</t>
  </si>
  <si>
    <t>Transport - Distr Industrial - Contract Fee</t>
  </si>
  <si>
    <t>4893316</t>
  </si>
  <si>
    <t>Transport - Distr Industrial - Rec. Pt. Fee</t>
  </si>
  <si>
    <t>4893317</t>
  </si>
  <si>
    <t>Transport - Distr Industrial - Meter Fee</t>
  </si>
  <si>
    <t>4893320</t>
  </si>
  <si>
    <t>Transport - Distr Industrial - Fuel</t>
  </si>
  <si>
    <t>4893382</t>
  </si>
  <si>
    <t>Transport - Distr Industrial - TECO Credit</t>
  </si>
  <si>
    <t>4893410</t>
  </si>
  <si>
    <t>Transport - Distr Public Authority - Base</t>
  </si>
  <si>
    <t>4893411</t>
  </si>
  <si>
    <t>Transport - Distr Public Authority - Access Fee</t>
  </si>
  <si>
    <t>4893412</t>
  </si>
  <si>
    <t>Transport - Distr Public Authority - Negotiated</t>
  </si>
  <si>
    <t>4893413</t>
  </si>
  <si>
    <t>Transport - Distr Public Authority - Del. Pt. Fee</t>
  </si>
  <si>
    <t>4893414</t>
  </si>
  <si>
    <t>Transport - Distr Public Authority - Standby</t>
  </si>
  <si>
    <t>4893415</t>
  </si>
  <si>
    <t>Transport - Distr Public Authority - Contract Fee</t>
  </si>
  <si>
    <t>4893416</t>
  </si>
  <si>
    <t>Transport - Distr Public Authority - Rec. Pt. Fee</t>
  </si>
  <si>
    <t>4893417</t>
  </si>
  <si>
    <t>Transport - Distr Public Authority - Meter Fee</t>
  </si>
  <si>
    <t>4893420</t>
  </si>
  <si>
    <t>Transport - Distr Public Authority - Fuel</t>
  </si>
  <si>
    <t>4893482</t>
  </si>
  <si>
    <t>Transport - Distr Public Authority - TECO Credit</t>
  </si>
  <si>
    <t>4893510</t>
  </si>
  <si>
    <t>Transport - Distr Sales for Resale - Base</t>
  </si>
  <si>
    <t>4893511</t>
  </si>
  <si>
    <t>Transport - Distr Sales for Resale - Access Fee</t>
  </si>
  <si>
    <t>4893512</t>
  </si>
  <si>
    <t>Transport - Distr Sales for Resale - Negotiated</t>
  </si>
  <si>
    <t>4893513</t>
  </si>
  <si>
    <t>Transport - Distr Sales for Resale - Del. Pt. Fee</t>
  </si>
  <si>
    <t>4893514</t>
  </si>
  <si>
    <t>Transport - Distr Sales for Resale - Standby</t>
  </si>
  <si>
    <t>4893515</t>
  </si>
  <si>
    <t>Transport - Distr Sales for Resale - Contract Fee</t>
  </si>
  <si>
    <t>4893516</t>
  </si>
  <si>
    <t>Transport - Distr Sales for Resale - Rec. Pt. Fee</t>
  </si>
  <si>
    <t>4893517</t>
  </si>
  <si>
    <t>Transport - Distr Sales for Resale - Meter Fee</t>
  </si>
  <si>
    <t>4893520</t>
  </si>
  <si>
    <t>Transport - Distr Sales for Resale - Fuel</t>
  </si>
  <si>
    <t>4893582</t>
  </si>
  <si>
    <t>Transport - Distr Sales for Resale - TECO Credit</t>
  </si>
  <si>
    <t>4930000</t>
  </si>
  <si>
    <t>Rent Revenue</t>
  </si>
  <si>
    <t>4930700</t>
  </si>
  <si>
    <t>Rent Revenue - Intercompany</t>
  </si>
  <si>
    <t>4940000</t>
  </si>
  <si>
    <t>4950203</t>
  </si>
  <si>
    <t>Other Revenues - Energy Conservation</t>
  </si>
  <si>
    <t>4950205</t>
  </si>
  <si>
    <t>Other Revenues - Franchise Fees</t>
  </si>
  <si>
    <t>4950206</t>
  </si>
  <si>
    <t>Other Revenues - Gross Receipts</t>
  </si>
  <si>
    <t>4950207</t>
  </si>
  <si>
    <t>Other Revenues - Commission on Sales Tax</t>
  </si>
  <si>
    <t>4950208</t>
  </si>
  <si>
    <t>Other Revenues - Pool Mgr History Fee</t>
  </si>
  <si>
    <t>4950209</t>
  </si>
  <si>
    <t>Other Revenues - Pool Mgr Administration Fee</t>
  </si>
  <si>
    <t>4950210</t>
  </si>
  <si>
    <t>Other Revenues - Pool Manager Change Fee</t>
  </si>
  <si>
    <t>4950211</t>
  </si>
  <si>
    <t>Other Revenues - Termination Fee</t>
  </si>
  <si>
    <t>4950212</t>
  </si>
  <si>
    <t>Other Revenues - Fl Gas Utility</t>
  </si>
  <si>
    <t>4950213</t>
  </si>
  <si>
    <t>Other Revenues - Supplier FTA</t>
  </si>
  <si>
    <t>4950214</t>
  </si>
  <si>
    <t>Other Revenues - Hardee Maintenance</t>
  </si>
  <si>
    <t>4950215</t>
  </si>
  <si>
    <t>Other Revenues - Storm Recovery</t>
  </si>
  <si>
    <t>4950220</t>
  </si>
  <si>
    <t>Other Revenues - Daily Overage Usage Charge</t>
  </si>
  <si>
    <t>4950271</t>
  </si>
  <si>
    <t>CI/BSR Rider Revenue</t>
  </si>
  <si>
    <t>4950400</t>
  </si>
  <si>
    <t>Other Revenues - (IMP) Integrity Management Project</t>
  </si>
  <si>
    <t>4950800</t>
  </si>
  <si>
    <t>Other Revenues - Miscellaneous</t>
  </si>
  <si>
    <t>4960000</t>
  </si>
  <si>
    <t>Provision For Rate Refund</t>
  </si>
  <si>
    <t>6010110</t>
  </si>
  <si>
    <t>Labor Exempt - Straight Time</t>
  </si>
  <si>
    <t>6010120</t>
  </si>
  <si>
    <t>Labor Exempt - Overtime</t>
  </si>
  <si>
    <t>6010130</t>
  </si>
  <si>
    <t>Labor Exempt - Non-Productive Time</t>
  </si>
  <si>
    <t>6010210</t>
  </si>
  <si>
    <t>Labor Non Exempt - Straight Time</t>
  </si>
  <si>
    <t>6010220</t>
  </si>
  <si>
    <t>Labor Non Exempt - Overtime</t>
  </si>
  <si>
    <t>6010230</t>
  </si>
  <si>
    <t>Labor Non Exempt - Non-Productive Time</t>
  </si>
  <si>
    <t>6010310</t>
  </si>
  <si>
    <t>Labor Union - Straight Time</t>
  </si>
  <si>
    <t>6010320</t>
  </si>
  <si>
    <t>Labor Union - Overtime</t>
  </si>
  <si>
    <t>6010330</t>
  </si>
  <si>
    <t>Labor Union - Non-Productive Time</t>
  </si>
  <si>
    <t>6010400</t>
  </si>
  <si>
    <t>Labor Severance</t>
  </si>
  <si>
    <t>6010900</t>
  </si>
  <si>
    <t>Labor Commissions</t>
  </si>
  <si>
    <t>6010910</t>
  </si>
  <si>
    <t>Labor Off-Cycle Bonus</t>
  </si>
  <si>
    <t>6010990</t>
  </si>
  <si>
    <t>Labor Seconded Employees</t>
  </si>
  <si>
    <t>6018999</t>
  </si>
  <si>
    <t>Labor Expense Reclass</t>
  </si>
  <si>
    <t>6019000</t>
  </si>
  <si>
    <t>Labor Expense sent to Balance Sheet</t>
  </si>
  <si>
    <t>6019900</t>
  </si>
  <si>
    <t>ST Labor &amp; Benefits Expense to Balance Sheet</t>
  </si>
  <si>
    <t>6019910</t>
  </si>
  <si>
    <t>OT Labor &amp; Benefits Expense to Balance Sheet</t>
  </si>
  <si>
    <t>6020010</t>
  </si>
  <si>
    <t>Benefit Plan Admin Fees</t>
  </si>
  <si>
    <t>6020020</t>
  </si>
  <si>
    <t>Tuition Reimbursement</t>
  </si>
  <si>
    <t>6020030</t>
  </si>
  <si>
    <t>Life Insurance</t>
  </si>
  <si>
    <t>6020040</t>
  </si>
  <si>
    <t>Long-term Care Insurance</t>
  </si>
  <si>
    <t>6020050</t>
  </si>
  <si>
    <t>Medical Insurance - Active</t>
  </si>
  <si>
    <t>6020060</t>
  </si>
  <si>
    <t>Pensions</t>
  </si>
  <si>
    <t>6020070</t>
  </si>
  <si>
    <t>Pension Credit for Capitalization</t>
  </si>
  <si>
    <t>6020080</t>
  </si>
  <si>
    <t>Post Retirement Benefits FAS 106 - Active</t>
  </si>
  <si>
    <t>6020090</t>
  </si>
  <si>
    <t>Post Retirememt Benefits FAS 106 - Retiree</t>
  </si>
  <si>
    <t>6020100</t>
  </si>
  <si>
    <t>Long-term incentive Expense</t>
  </si>
  <si>
    <t>6020101</t>
  </si>
  <si>
    <t>Employee Deferred Compensation Expense</t>
  </si>
  <si>
    <t>6020110</t>
  </si>
  <si>
    <t>Employee Wellness</t>
  </si>
  <si>
    <t>6020130</t>
  </si>
  <si>
    <t>Employer 401K Fixed Match</t>
  </si>
  <si>
    <t>6020131</t>
  </si>
  <si>
    <t>Employer 401K – IBEW Plan Match</t>
  </si>
  <si>
    <t>6020140</t>
  </si>
  <si>
    <t>Employer 401K Performance Match</t>
  </si>
  <si>
    <t>6020150</t>
  </si>
  <si>
    <t>Supplemental Executive Retirement Plan (SERP)</t>
  </si>
  <si>
    <t>6020160</t>
  </si>
  <si>
    <t>Short-term Disability</t>
  </si>
  <si>
    <t>6020170</t>
  </si>
  <si>
    <t>Long-term Disability - FAS 112</t>
  </si>
  <si>
    <t>6020180</t>
  </si>
  <si>
    <t>Long-term Disability Premiums</t>
  </si>
  <si>
    <t>6020190</t>
  </si>
  <si>
    <t>Restructuring Expense - Termination Benefits</t>
  </si>
  <si>
    <t>6020200</t>
  </si>
  <si>
    <t>Restructuring Expense - Other</t>
  </si>
  <si>
    <t>6020210</t>
  </si>
  <si>
    <t>Severance Reserve (Guatemala)</t>
  </si>
  <si>
    <t>6020220</t>
  </si>
  <si>
    <t>Vacations (accrual)</t>
  </si>
  <si>
    <t>6020230</t>
  </si>
  <si>
    <t>Restoriation Benefit Plan Expense</t>
  </si>
  <si>
    <t>6020240</t>
  </si>
  <si>
    <t>Employer Match on Common Stock Purchase Program</t>
  </si>
  <si>
    <t>6020800</t>
  </si>
  <si>
    <t>Benefits - Other</t>
  </si>
  <si>
    <t>6020900</t>
  </si>
  <si>
    <t>Employee Incentive Expense</t>
  </si>
  <si>
    <t>6020910</t>
  </si>
  <si>
    <t>Annual Bonus (Guatemala)</t>
  </si>
  <si>
    <t>6020920</t>
  </si>
  <si>
    <t>Employee Service Awards</t>
  </si>
  <si>
    <t>6028999</t>
  </si>
  <si>
    <t>Benefits Fringe Reclass</t>
  </si>
  <si>
    <t>6029000</t>
  </si>
  <si>
    <t>Benefits Expense sent to Balance Sheet</t>
  </si>
  <si>
    <t>6030010</t>
  </si>
  <si>
    <t>Empl Exp - Professional Dues. Subscriptions. Fees</t>
  </si>
  <si>
    <t>6030020</t>
  </si>
  <si>
    <t>Empl Exp - Social/Civic Dues</t>
  </si>
  <si>
    <t>6030030</t>
  </si>
  <si>
    <t>Inactive Acc - Do Not Use - Empl Exp - Meals &amp; Ent 100% Ded</t>
  </si>
  <si>
    <t>6030040</t>
  </si>
  <si>
    <t>Empl Exp - Meals &amp; Entertainment 50% Deductible</t>
  </si>
  <si>
    <t>6030050</t>
  </si>
  <si>
    <t>Empl Exp - Mileage</t>
  </si>
  <si>
    <t>6030060</t>
  </si>
  <si>
    <t>Empl Exp - Shoes and uniforms</t>
  </si>
  <si>
    <t>6030070</t>
  </si>
  <si>
    <t>Empl Exp - Training</t>
  </si>
  <si>
    <t>6030080</t>
  </si>
  <si>
    <t>Empl Exp - Travel and Lodging</t>
  </si>
  <si>
    <t>6030090</t>
  </si>
  <si>
    <t>Empl Exp - Relocation Expenses</t>
  </si>
  <si>
    <t>6030091</t>
  </si>
  <si>
    <t>Empl Exp - Employee Appreciation and Gift Cards</t>
  </si>
  <si>
    <t>6030800</t>
  </si>
  <si>
    <t>Empl Exp - Miscellaneous Expense</t>
  </si>
  <si>
    <t>6038999</t>
  </si>
  <si>
    <t>Employee Expense Reclass</t>
  </si>
  <si>
    <t>6039000</t>
  </si>
  <si>
    <t>Employee Reimb Expense sent to Balance Sheet</t>
  </si>
  <si>
    <t>6100010</t>
  </si>
  <si>
    <t>Advertising</t>
  </si>
  <si>
    <t>6100020</t>
  </si>
  <si>
    <t>Analytical (Predictive Maint)</t>
  </si>
  <si>
    <t>6100030</t>
  </si>
  <si>
    <t>Consultants - Audit</t>
  </si>
  <si>
    <t>6100040</t>
  </si>
  <si>
    <t>Consultants - Engineering</t>
  </si>
  <si>
    <t>6100050</t>
  </si>
  <si>
    <t>Consultants - Environmental</t>
  </si>
  <si>
    <t>6100060</t>
  </si>
  <si>
    <t>Consultants - Legal</t>
  </si>
  <si>
    <t>6100070</t>
  </si>
  <si>
    <t>Consultants - Management</t>
  </si>
  <si>
    <t>6100080</t>
  </si>
  <si>
    <t>Consultants - Other</t>
  </si>
  <si>
    <t>6100090</t>
  </si>
  <si>
    <t>Consultants - Taxes</t>
  </si>
  <si>
    <t>6100100</t>
  </si>
  <si>
    <t>Subcontracted Services</t>
  </si>
  <si>
    <t>6100110</t>
  </si>
  <si>
    <t>Instrument Service/Repair</t>
  </si>
  <si>
    <t>6100120</t>
  </si>
  <si>
    <t>Tools Service/Repair</t>
  </si>
  <si>
    <t>6100130</t>
  </si>
  <si>
    <t>EHS Monitoring</t>
  </si>
  <si>
    <t>6100140</t>
  </si>
  <si>
    <t>Line Clearance</t>
  </si>
  <si>
    <t>6100150</t>
  </si>
  <si>
    <t>Printing</t>
  </si>
  <si>
    <t>6100160</t>
  </si>
  <si>
    <t>Security Services</t>
  </si>
  <si>
    <t>6100170</t>
  </si>
  <si>
    <t>Service/Maintenance-Computers &amp; Communication</t>
  </si>
  <si>
    <t>6100180</t>
  </si>
  <si>
    <t>Site Testing Services</t>
  </si>
  <si>
    <t>6100190</t>
  </si>
  <si>
    <t>Software Maintenance</t>
  </si>
  <si>
    <t>6100200</t>
  </si>
  <si>
    <t>Trust Fee</t>
  </si>
  <si>
    <t>6108999</t>
  </si>
  <si>
    <t>Outside Services Expense Reclass</t>
  </si>
  <si>
    <t>6109000</t>
  </si>
  <si>
    <t>Outside Services Expense sent to Balance Sheet</t>
  </si>
  <si>
    <t>6200010</t>
  </si>
  <si>
    <t>Fuel Expense - Coal Recoverable</t>
  </si>
  <si>
    <t>6200011</t>
  </si>
  <si>
    <t>Fuel Expense - Non-recoverable</t>
  </si>
  <si>
    <t>6200015</t>
  </si>
  <si>
    <t>Fuel additive</t>
  </si>
  <si>
    <t>6200020</t>
  </si>
  <si>
    <t>Fuel Expense - Coal Warehousing &amp; Custody Fee</t>
  </si>
  <si>
    <t>6200030</t>
  </si>
  <si>
    <t>Fuel Expense - Natural Gas</t>
  </si>
  <si>
    <t>6200040</t>
  </si>
  <si>
    <t>Fuel Expense - Oil burned for generation</t>
  </si>
  <si>
    <t>6200050</t>
  </si>
  <si>
    <t>Fuel Expense - Propane</t>
  </si>
  <si>
    <t>6200060</t>
  </si>
  <si>
    <t>Fuel Expense - SO2 credits. Nox</t>
  </si>
  <si>
    <t>6200070</t>
  </si>
  <si>
    <t>Fuel Expense - Transportation</t>
  </si>
  <si>
    <t>6200080</t>
  </si>
  <si>
    <t>Fuel Renew Energy CRs</t>
  </si>
  <si>
    <t>6200700</t>
  </si>
  <si>
    <t>Fuel Expense - Intercompany</t>
  </si>
  <si>
    <t>6209000</t>
  </si>
  <si>
    <t>Fuel Expense sent to Balance Sheet</t>
  </si>
  <si>
    <t>6250100</t>
  </si>
  <si>
    <t>Purchased Power</t>
  </si>
  <si>
    <t>6250110</t>
  </si>
  <si>
    <t>Non-recoverable Purchase Power</t>
  </si>
  <si>
    <t>6250120</t>
  </si>
  <si>
    <t>6259000</t>
  </si>
  <si>
    <t>Purchased Power Expense sent to Balance Sheet</t>
  </si>
  <si>
    <t>6300010</t>
  </si>
  <si>
    <t>Cost of Natural Gas Netted</t>
  </si>
  <si>
    <t>6300100</t>
  </si>
  <si>
    <t>Cost of Natural Gas Sold</t>
  </si>
  <si>
    <t>6300110</t>
  </si>
  <si>
    <t>Cost of Exchange Gas Sold</t>
  </si>
  <si>
    <t>6300700</t>
  </si>
  <si>
    <t>Cost of Natural Gas Sold - Intercompany</t>
  </si>
  <si>
    <t>6309000</t>
  </si>
  <si>
    <t>Cost of Natural Gas Sold sent to Balance Sheet</t>
  </si>
  <si>
    <t>6350100</t>
  </si>
  <si>
    <t>Cost of Goods Sold - TPI Program Costs</t>
  </si>
  <si>
    <t>6359000</t>
  </si>
  <si>
    <t>Cost of Goods Sold sent to Balance Sheet</t>
  </si>
  <si>
    <t>6400010</t>
  </si>
  <si>
    <t>Mat &amp; Supp - Furniture &amp; Computer/Office Equipment</t>
  </si>
  <si>
    <t>6400020</t>
  </si>
  <si>
    <t>Mat &amp; Supp - General and Office Supplies</t>
  </si>
  <si>
    <t>6400030</t>
  </si>
  <si>
    <t>Mat &amp; Supp - Chemicals</t>
  </si>
  <si>
    <t>6400040</t>
  </si>
  <si>
    <t>Mat &amp; Supp - Laboratory materials and supplies</t>
  </si>
  <si>
    <t>6400050</t>
  </si>
  <si>
    <t>Mat &amp; Supp - Lubricants</t>
  </si>
  <si>
    <t>6400060</t>
  </si>
  <si>
    <t>Mat &amp; Supp - Operations Consumables</t>
  </si>
  <si>
    <t>6400070</t>
  </si>
  <si>
    <t>Mat &amp; Supp - Safety/First Aid Supplies &amp; Equipment</t>
  </si>
  <si>
    <t>6400080</t>
  </si>
  <si>
    <t>Mat &amp; Supp - Vehicle Fuel</t>
  </si>
  <si>
    <t>6400100</t>
  </si>
  <si>
    <t>Mat &amp; Supp - Outside Material Purchases</t>
  </si>
  <si>
    <t>6400500</t>
  </si>
  <si>
    <t>Mat &amp; Supp - Parts</t>
  </si>
  <si>
    <t>6400505</t>
  </si>
  <si>
    <t>Mat &amp; Supp - Part Repairs</t>
  </si>
  <si>
    <t>6400510</t>
  </si>
  <si>
    <t>Mat &amp; Supp - Small Tools</t>
  </si>
  <si>
    <t>6400520</t>
  </si>
  <si>
    <t>Mat &amp; Supp - Obsolete Inventory</t>
  </si>
  <si>
    <t>6400521</t>
  </si>
  <si>
    <t>Mat &amp; Supp - Defective Inventory Scrap</t>
  </si>
  <si>
    <t>6400530</t>
  </si>
  <si>
    <t>Mat &amp; Supp - Inventory Other</t>
  </si>
  <si>
    <t>6401000</t>
  </si>
  <si>
    <t>Mat &amp; Supp - Inventory Issue</t>
  </si>
  <si>
    <t>6401100</t>
  </si>
  <si>
    <t>Physical Inventory Differences</t>
  </si>
  <si>
    <t>6401200</t>
  </si>
  <si>
    <t>Materials Price Differences</t>
  </si>
  <si>
    <t>6401300</t>
  </si>
  <si>
    <t>Re-Stock Salvage</t>
  </si>
  <si>
    <t>6408999</t>
  </si>
  <si>
    <t>Materials &amp; Supplies Expense Reclass</t>
  </si>
  <si>
    <t>6409000</t>
  </si>
  <si>
    <t>Materials &amp; Supplies Expense sent to Balance Sheet</t>
  </si>
  <si>
    <t>6500010</t>
  </si>
  <si>
    <t>Transportation - Vehicle expense</t>
  </si>
  <si>
    <t>6500015</t>
  </si>
  <si>
    <t>Transportation - Vehicle Gas</t>
  </si>
  <si>
    <t>6500020</t>
  </si>
  <si>
    <t>Transportation - Trailers</t>
  </si>
  <si>
    <t>6500030</t>
  </si>
  <si>
    <t>Transportation - Off-Road</t>
  </si>
  <si>
    <t>6500040</t>
  </si>
  <si>
    <t>Transportation - Coal Handling</t>
  </si>
  <si>
    <t>6500050</t>
  </si>
  <si>
    <t>Transportation - Personnel Transport</t>
  </si>
  <si>
    <t>6500810</t>
  </si>
  <si>
    <t>Transportation - Vehicle Depreciation Other</t>
  </si>
  <si>
    <t>6508999</t>
  </si>
  <si>
    <t>Transportation Expense Reclass</t>
  </si>
  <si>
    <t>6509000</t>
  </si>
  <si>
    <t>Transportation Expense sent to Balance Sheet</t>
  </si>
  <si>
    <t>6700400</t>
  </si>
  <si>
    <t>Insurance - FPSC Storm Reserve Expense Accrual</t>
  </si>
  <si>
    <t>6700500</t>
  </si>
  <si>
    <t>Insurance - Automobile</t>
  </si>
  <si>
    <t>6700501</t>
  </si>
  <si>
    <t>Insurance - Blanket Accident</t>
  </si>
  <si>
    <t>6700502</t>
  </si>
  <si>
    <t>Insurance - Brokerage Fees</t>
  </si>
  <si>
    <t>6700503</t>
  </si>
  <si>
    <t>Insurance - Crime &amp; Fidelity</t>
  </si>
  <si>
    <t>6700504</t>
  </si>
  <si>
    <t>Insurance - Directors &amp; Officers</t>
  </si>
  <si>
    <t>6700505</t>
  </si>
  <si>
    <t>Insurance - Errors and Omissions</t>
  </si>
  <si>
    <t>6700506</t>
  </si>
  <si>
    <t>Insurance - Excess Automobile</t>
  </si>
  <si>
    <t>6700507</t>
  </si>
  <si>
    <t>Insurance - Excess General Liability</t>
  </si>
  <si>
    <t>6700508</t>
  </si>
  <si>
    <t>Insurance - Fiduciary</t>
  </si>
  <si>
    <t>6700509</t>
  </si>
  <si>
    <t>Insurance - I&amp;D Reserves</t>
  </si>
  <si>
    <t>6700510</t>
  </si>
  <si>
    <t>Insurance - Longshoremen's Compensation</t>
  </si>
  <si>
    <t>6700511</t>
  </si>
  <si>
    <t>Insurance - Mobile Equipment Rental</t>
  </si>
  <si>
    <t>6700512</t>
  </si>
  <si>
    <t>Insurance - Political Risk</t>
  </si>
  <si>
    <t>6700513</t>
  </si>
  <si>
    <t>Insurance - Practices Liability</t>
  </si>
  <si>
    <t>6700514</t>
  </si>
  <si>
    <t>Insurance - Property</t>
  </si>
  <si>
    <t>6700515</t>
  </si>
  <si>
    <t>Insurance - Punitive Damages</t>
  </si>
  <si>
    <t>6700516</t>
  </si>
  <si>
    <t>Insurance - Special Risk</t>
  </si>
  <si>
    <t>6700517</t>
  </si>
  <si>
    <t>Insurance - Surety Bonds</t>
  </si>
  <si>
    <t>6700518</t>
  </si>
  <si>
    <t>Insurance - Travel Accident</t>
  </si>
  <si>
    <t>6700519</t>
  </si>
  <si>
    <t>Insurance - Workers Compensation - Excess</t>
  </si>
  <si>
    <t>6700520</t>
  </si>
  <si>
    <t>Insurance - Workers Compensation - States</t>
  </si>
  <si>
    <t>6700521</t>
  </si>
  <si>
    <t>Insurance - Solar</t>
  </si>
  <si>
    <t>6700599</t>
  </si>
  <si>
    <t>Insurance - Other</t>
  </si>
  <si>
    <t>6709000</t>
  </si>
  <si>
    <t>Insurance Expense sent to Balance Sheet</t>
  </si>
  <si>
    <t>6710020</t>
  </si>
  <si>
    <t>Short-term Rent - Non-Office Equipment</t>
  </si>
  <si>
    <t>6710030</t>
  </si>
  <si>
    <t>Short-term Rent - Office Equipment</t>
  </si>
  <si>
    <t>6710040</t>
  </si>
  <si>
    <t>Short-term Rent - Office Space</t>
  </si>
  <si>
    <t>6710050</t>
  </si>
  <si>
    <t>Short-term Rent - Right of way</t>
  </si>
  <si>
    <t>6710060</t>
  </si>
  <si>
    <t>Short-term Rent - Vehicle</t>
  </si>
  <si>
    <t>6710700</t>
  </si>
  <si>
    <t>Short-term Rent - Intercompany</t>
  </si>
  <si>
    <t>6710800</t>
  </si>
  <si>
    <t>Short-term Rent - Other</t>
  </si>
  <si>
    <t>6719000</t>
  </si>
  <si>
    <t>Short-term Rent Expense sent to Balance Sheet</t>
  </si>
  <si>
    <t>6720010</t>
  </si>
  <si>
    <t>Long-term Lease - Building</t>
  </si>
  <si>
    <t>6720020</t>
  </si>
  <si>
    <t>Long-term Lease - Non-Office Equipment</t>
  </si>
  <si>
    <t>6720030</t>
  </si>
  <si>
    <t>Long-term Lease - Office Equipment</t>
  </si>
  <si>
    <t>6720040</t>
  </si>
  <si>
    <t>Long-term Lease - Port Services</t>
  </si>
  <si>
    <t>6720050</t>
  </si>
  <si>
    <t>Long-term Lease - Vehicle</t>
  </si>
  <si>
    <t>6720060</t>
  </si>
  <si>
    <t>Long-term Lease - Variable Lease Expense</t>
  </si>
  <si>
    <t>6720800</t>
  </si>
  <si>
    <t>Long-term Lease - Other</t>
  </si>
  <si>
    <t>6729000</t>
  </si>
  <si>
    <t>Long-term Lease Expense sent to Balance Sheet</t>
  </si>
  <si>
    <t>6730010</t>
  </si>
  <si>
    <t>Utilities - Electricity</t>
  </si>
  <si>
    <t>6730020</t>
  </si>
  <si>
    <t>Utilities - Gas</t>
  </si>
  <si>
    <t>6730030</t>
  </si>
  <si>
    <t>Utilities - Telecom</t>
  </si>
  <si>
    <t>6730050</t>
  </si>
  <si>
    <t>Utilities - Waste &amp; Trash Management</t>
  </si>
  <si>
    <t>6730060</t>
  </si>
  <si>
    <t>Utilities - Water</t>
  </si>
  <si>
    <t>6730800</t>
  </si>
  <si>
    <t>Utilities - Other</t>
  </si>
  <si>
    <t>6739000</t>
  </si>
  <si>
    <t>Utilities Expense sent to Balance Sheet</t>
  </si>
  <si>
    <t>6780020</t>
  </si>
  <si>
    <t>Miscellaneous Billing Exp Material Sales</t>
  </si>
  <si>
    <t>6780030</t>
  </si>
  <si>
    <t>Miscellaneous Billing Exp Chargeable Projects</t>
  </si>
  <si>
    <t>6780040</t>
  </si>
  <si>
    <t>Miscellaneous Billing Exp Damaged Facilities</t>
  </si>
  <si>
    <t>6780800</t>
  </si>
  <si>
    <t>Miscellaneous Billing Exp General</t>
  </si>
  <si>
    <t>6789000</t>
  </si>
  <si>
    <t>Miscellaneous Billing Exp to Balance Sheet</t>
  </si>
  <si>
    <t>6790010</t>
  </si>
  <si>
    <t>Bad Debt Expense</t>
  </si>
  <si>
    <t>6790020</t>
  </si>
  <si>
    <t>Bad Debt Expense ARM</t>
  </si>
  <si>
    <t>6790030</t>
  </si>
  <si>
    <t>Director's Expenses</t>
  </si>
  <si>
    <t>6790040</t>
  </si>
  <si>
    <t>Director's Restricted Stock Expense</t>
  </si>
  <si>
    <t>6790050</t>
  </si>
  <si>
    <t>Deferred Compensation</t>
  </si>
  <si>
    <t>6790055</t>
  </si>
  <si>
    <t>Economic Development</t>
  </si>
  <si>
    <t>6790060</t>
  </si>
  <si>
    <t>Industry Dues</t>
  </si>
  <si>
    <t>6790090</t>
  </si>
  <si>
    <t>Donations - Charitable (501c)</t>
  </si>
  <si>
    <t>6790091</t>
  </si>
  <si>
    <t>Donations - Non deductible</t>
  </si>
  <si>
    <t>6790092</t>
  </si>
  <si>
    <t>Donations - Other</t>
  </si>
  <si>
    <t>6790099</t>
  </si>
  <si>
    <t>In-Kind Donations</t>
  </si>
  <si>
    <t>6790100</t>
  </si>
  <si>
    <t>Fees - AMM (Guatemala)</t>
  </si>
  <si>
    <t>6790101</t>
  </si>
  <si>
    <t>Fees - Bank</t>
  </si>
  <si>
    <t>6790102</t>
  </si>
  <si>
    <t>Fees - Report Filing</t>
  </si>
  <si>
    <t>6790103</t>
  </si>
  <si>
    <t>Fees - Registration</t>
  </si>
  <si>
    <t>6790104</t>
  </si>
  <si>
    <t>Fees - Stock Exchange</t>
  </si>
  <si>
    <t>6790105</t>
  </si>
  <si>
    <t>Fees - Transmission Line - Spot</t>
  </si>
  <si>
    <t>6790198</t>
  </si>
  <si>
    <t>Fees - Miscellaneous - Above the line</t>
  </si>
  <si>
    <t>6790199</t>
  </si>
  <si>
    <t>Fees - Miscellaneous</t>
  </si>
  <si>
    <t>6790200</t>
  </si>
  <si>
    <t>Penalties</t>
  </si>
  <si>
    <t>6790210</t>
  </si>
  <si>
    <t>Permitting</t>
  </si>
  <si>
    <t>6790220</t>
  </si>
  <si>
    <t>Political Contributions</t>
  </si>
  <si>
    <t>6790230</t>
  </si>
  <si>
    <t>Postage. Shipping and Courier</t>
  </si>
  <si>
    <t>6790250</t>
  </si>
  <si>
    <t>Energy Conservation Allowances</t>
  </si>
  <si>
    <t>6790255</t>
  </si>
  <si>
    <t>Selling and Marketing Expense</t>
  </si>
  <si>
    <t>6790260</t>
  </si>
  <si>
    <t>Settlements/Claims Expense</t>
  </si>
  <si>
    <t>6790270</t>
  </si>
  <si>
    <t>Transfer Agent</t>
  </si>
  <si>
    <t>6790280</t>
  </si>
  <si>
    <t>Stadium - Food</t>
  </si>
  <si>
    <t>6790281</t>
  </si>
  <si>
    <t>Stadium - Other</t>
  </si>
  <si>
    <t>6790300</t>
  </si>
  <si>
    <t>Cash Discount Taken</t>
  </si>
  <si>
    <t>6790305</t>
  </si>
  <si>
    <t>A&amp;G Allocation</t>
  </si>
  <si>
    <t>6790310</t>
  </si>
  <si>
    <t>A&amp;G Allocated to Capital</t>
  </si>
  <si>
    <t>6790315</t>
  </si>
  <si>
    <t>I&amp;D Allocated to Capital</t>
  </si>
  <si>
    <t>6790320</t>
  </si>
  <si>
    <t>Fleet Allocation</t>
  </si>
  <si>
    <t>6790321</t>
  </si>
  <si>
    <t>Stores Allocation</t>
  </si>
  <si>
    <t>6790322</t>
  </si>
  <si>
    <t>Small Tools Alloc</t>
  </si>
  <si>
    <t>6790323</t>
  </si>
  <si>
    <t>Self Help Alloc</t>
  </si>
  <si>
    <t>6790324</t>
  </si>
  <si>
    <t>E&amp;S Allocation</t>
  </si>
  <si>
    <t>6790325</t>
  </si>
  <si>
    <t>T&amp;I Allocation</t>
  </si>
  <si>
    <t>6790326</t>
  </si>
  <si>
    <t>Facilities Alloc</t>
  </si>
  <si>
    <t>6790327</t>
  </si>
  <si>
    <t>E&amp;S Alloc-Contractor</t>
  </si>
  <si>
    <t>6790700</t>
  </si>
  <si>
    <t>Intercompany Overhead Allocations</t>
  </si>
  <si>
    <t>6790701</t>
  </si>
  <si>
    <t>Intercompany Subsidiary Credit - Allocated A&amp;G</t>
  </si>
  <si>
    <t>6790702</t>
  </si>
  <si>
    <t>6790703</t>
  </si>
  <si>
    <t>Intercompany Standard Labor</t>
  </si>
  <si>
    <t>6790704</t>
  </si>
  <si>
    <t>Intercompany Support Services</t>
  </si>
  <si>
    <t>6790705</t>
  </si>
  <si>
    <t>Intercompany Print Shop Charges</t>
  </si>
  <si>
    <t>6790706</t>
  </si>
  <si>
    <t>Intercompany Record Retention and Mail Services</t>
  </si>
  <si>
    <t>6790707</t>
  </si>
  <si>
    <t>IC Direct fr Svc Co</t>
  </si>
  <si>
    <t>6790708</t>
  </si>
  <si>
    <t>IC Indirect fr Svc Co</t>
  </si>
  <si>
    <t>6790709</t>
  </si>
  <si>
    <t>Intercompany - Asset Usage Fee</t>
  </si>
  <si>
    <t>6790800</t>
  </si>
  <si>
    <t>Other Operational Expense - Miscellaneous</t>
  </si>
  <si>
    <t>6790801</t>
  </si>
  <si>
    <t>Other Operational Expense - GAAP Adjustment</t>
  </si>
  <si>
    <t>6790802</t>
  </si>
  <si>
    <t>Other Miscellaneous Expense - Below the Line</t>
  </si>
  <si>
    <t>6791000</t>
  </si>
  <si>
    <t>Rate Case Expense</t>
  </si>
  <si>
    <t>6791040</t>
  </si>
  <si>
    <t>Recoverable Conservation O&amp;M</t>
  </si>
  <si>
    <t>6791050</t>
  </si>
  <si>
    <t>Recoverable ECRC O&amp;M</t>
  </si>
  <si>
    <t>6791090</t>
  </si>
  <si>
    <t>Recoverable SPPCRC O&amp;M</t>
  </si>
  <si>
    <t>6798000</t>
  </si>
  <si>
    <t>Restructuring Charges</t>
  </si>
  <si>
    <t>6798999</t>
  </si>
  <si>
    <t>Other Operational Expense Reclass</t>
  </si>
  <si>
    <t>6799000</t>
  </si>
  <si>
    <t>Other Operational Expense sent to Balance Sheet</t>
  </si>
  <si>
    <t>6799100</t>
  </si>
  <si>
    <t>IT Charges to the Balance Sheet</t>
  </si>
  <si>
    <t>6799101</t>
  </si>
  <si>
    <t>Facility Charges to the Balance Sheet</t>
  </si>
  <si>
    <t>6799102</t>
  </si>
  <si>
    <t>Telecom Charges to the Balance Sheet</t>
  </si>
  <si>
    <t>6799103</t>
  </si>
  <si>
    <t>Corporate Overhead Allocation to the Balance Sheet</t>
  </si>
  <si>
    <t>6799104</t>
  </si>
  <si>
    <t>Make Ready Changes to the Balance Sheet</t>
  </si>
  <si>
    <t>6799105</t>
  </si>
  <si>
    <t>Fleet Charges to the Balance Sheet</t>
  </si>
  <si>
    <t>6799106</t>
  </si>
  <si>
    <t>Small Tools Charges to the Balance Sheet</t>
  </si>
  <si>
    <t>6799107</t>
  </si>
  <si>
    <t>Stores Clearing Charges to the Balance Sheet</t>
  </si>
  <si>
    <t>6799108</t>
  </si>
  <si>
    <t>Self Help Charges to the Balance Sheet</t>
  </si>
  <si>
    <t>6799109</t>
  </si>
  <si>
    <t>Supervisory &amp; Management Cghs to the Balance Sheet</t>
  </si>
  <si>
    <t>6799110</t>
  </si>
  <si>
    <t>HR Charges to the Balance Sheet</t>
  </si>
  <si>
    <t>6799111</t>
  </si>
  <si>
    <t>TSI Services Charges to the Balance Sheet</t>
  </si>
  <si>
    <t>6799112</t>
  </si>
  <si>
    <t>Procurement Charges to the Balance Sheet</t>
  </si>
  <si>
    <t>6799113</t>
  </si>
  <si>
    <t>T&amp;I Chgs to BalSht</t>
  </si>
  <si>
    <t>6799200</t>
  </si>
  <si>
    <t>TSI Capital Charges to the Balance Sheet</t>
  </si>
  <si>
    <t>6800010</t>
  </si>
  <si>
    <t>Amortization - Utility Plant</t>
  </si>
  <si>
    <t>6800020</t>
  </si>
  <si>
    <t>Amortization - Non-Utility Property</t>
  </si>
  <si>
    <t>6800030</t>
  </si>
  <si>
    <t>Amortization - Viability Study</t>
  </si>
  <si>
    <t>6800040</t>
  </si>
  <si>
    <t>Amortization - Acquisition Adjustments</t>
  </si>
  <si>
    <t>6800045</t>
  </si>
  <si>
    <t>Amortization - Acquisition Adjustments BTL</t>
  </si>
  <si>
    <t>6800050</t>
  </si>
  <si>
    <t>Amortization - Environmental Remediation</t>
  </si>
  <si>
    <t>6800060</t>
  </si>
  <si>
    <t>Amortization - Intangible Asset</t>
  </si>
  <si>
    <t>6800070</t>
  </si>
  <si>
    <t>Amortization - PPA Option</t>
  </si>
  <si>
    <t>6800080</t>
  </si>
  <si>
    <t>Amortization - Start up Costs</t>
  </si>
  <si>
    <t>6800090</t>
  </si>
  <si>
    <t>Amortization - Regulatory Debits</t>
  </si>
  <si>
    <t>6800100</t>
  </si>
  <si>
    <t>Amortization - Regulatory Credit</t>
  </si>
  <si>
    <t>6800110</t>
  </si>
  <si>
    <t>Amortization - OUC Trans</t>
  </si>
  <si>
    <t>6800120</t>
  </si>
  <si>
    <t>Amortization - Financing Lease</t>
  </si>
  <si>
    <t>6800280</t>
  </si>
  <si>
    <t>Amortization - ROW Transmission</t>
  </si>
  <si>
    <t>6800281</t>
  </si>
  <si>
    <t>Amortization - ROW Distribution</t>
  </si>
  <si>
    <t>6800282</t>
  </si>
  <si>
    <t>Amortization - IMP Regulatory Asset</t>
  </si>
  <si>
    <t>6800800</t>
  </si>
  <si>
    <t>Amortization - Other</t>
  </si>
  <si>
    <t>6809000</t>
  </si>
  <si>
    <t>Amortization Expense sent to Balance Sheet</t>
  </si>
  <si>
    <t>6810010</t>
  </si>
  <si>
    <t>Depreciation - Utility Plant</t>
  </si>
  <si>
    <t>6810020</t>
  </si>
  <si>
    <t>Depreciation - Non-Utility Property</t>
  </si>
  <si>
    <t>6810025</t>
  </si>
  <si>
    <t>Depreciation - Non-Utility Property BTL</t>
  </si>
  <si>
    <t>6810030</t>
  </si>
  <si>
    <t>Depreciation - ARO Asset</t>
  </si>
  <si>
    <t>6810040</t>
  </si>
  <si>
    <t>Depreciation - ARO Accretion</t>
  </si>
  <si>
    <t>6810050</t>
  </si>
  <si>
    <t>Depreciation - Environmental</t>
  </si>
  <si>
    <t>6810060</t>
  </si>
  <si>
    <t>Depreciation - Dismantling Accrual</t>
  </si>
  <si>
    <t>6810071</t>
  </si>
  <si>
    <t>Depreciation - CI/BSR Rider</t>
  </si>
  <si>
    <t>6810090</t>
  </si>
  <si>
    <t>Depreciation – SPPCRC</t>
  </si>
  <si>
    <t>6810120</t>
  </si>
  <si>
    <t>Depreciation - Fuel Clause Assets</t>
  </si>
  <si>
    <t>6810140</t>
  </si>
  <si>
    <t>Depreciation - Conservation</t>
  </si>
  <si>
    <t>6810200</t>
  </si>
  <si>
    <t>Depreciation - Non-Refundable CIAC</t>
  </si>
  <si>
    <t>6810800</t>
  </si>
  <si>
    <t>Depreciation - Other</t>
  </si>
  <si>
    <t>6810801</t>
  </si>
  <si>
    <t>Depreciation - Other - GAAP adjustment</t>
  </si>
  <si>
    <t>6810802</t>
  </si>
  <si>
    <t>Depreciation - Other - Leased Assets</t>
  </si>
  <si>
    <t>6819000</t>
  </si>
  <si>
    <t>Depreciation Expense sent to Balance Sheet</t>
  </si>
  <si>
    <t>6820000</t>
  </si>
  <si>
    <t>Asset Impairment</t>
  </si>
  <si>
    <t>6820100</t>
  </si>
  <si>
    <t>Goodwill Impairment</t>
  </si>
  <si>
    <t>6900010</t>
  </si>
  <si>
    <t>TOTI - Franchise Fees</t>
  </si>
  <si>
    <t>6900020</t>
  </si>
  <si>
    <t>TOTI - Foreign Withholding Tax</t>
  </si>
  <si>
    <t>6900030</t>
  </si>
  <si>
    <t>TOTI - Gross Receipts</t>
  </si>
  <si>
    <t>6900040</t>
  </si>
  <si>
    <t>TOTI - Payroll Tax</t>
  </si>
  <si>
    <t>6900045</t>
  </si>
  <si>
    <t>TOTI - Payroll Tax - Capitalized</t>
  </si>
  <si>
    <t>6900048</t>
  </si>
  <si>
    <t>TOTI - Payroll Tax - Incentives</t>
  </si>
  <si>
    <t>6900049</t>
  </si>
  <si>
    <t>TOTI - Payroll Tax Reclass</t>
  </si>
  <si>
    <t>6900050</t>
  </si>
  <si>
    <t>TOTI - Social Security - IGSS</t>
  </si>
  <si>
    <t>6900060</t>
  </si>
  <si>
    <t>TOTI - Property Tax - Above the line</t>
  </si>
  <si>
    <t>6900061</t>
  </si>
  <si>
    <t>TOTI - Property Tax - Above the line - GAAP Adj</t>
  </si>
  <si>
    <t>6900065</t>
  </si>
  <si>
    <t>TOTI - Property Tax - Below the line</t>
  </si>
  <si>
    <t>6900070</t>
  </si>
  <si>
    <t>TOTI - Regulatory Assessment Fee</t>
  </si>
  <si>
    <t>6900080</t>
  </si>
  <si>
    <t>TOTI - Sales and Use</t>
  </si>
  <si>
    <t>6900090</t>
  </si>
  <si>
    <t>TOTI - Stamp Tax</t>
  </si>
  <si>
    <t>6900100</t>
  </si>
  <si>
    <t>TOTI - State Intangible Gov't Leasehold Tax</t>
  </si>
  <si>
    <t>6900110</t>
  </si>
  <si>
    <t>TOTI - Federal Excise Tax</t>
  </si>
  <si>
    <t>6900120</t>
  </si>
  <si>
    <t>TOTI - County/City Business License Tax</t>
  </si>
  <si>
    <t>6900800</t>
  </si>
  <si>
    <t>Taxes other than income - Other</t>
  </si>
  <si>
    <t>6909000</t>
  </si>
  <si>
    <t>Taxes other than income Exp sent to Balance Sheet</t>
  </si>
  <si>
    <t>7000070</t>
  </si>
  <si>
    <t>Interest Inc - Defd Wholesale</t>
  </si>
  <si>
    <t>7000080</t>
  </si>
  <si>
    <t>Interest Inc - Dividends</t>
  </si>
  <si>
    <t>7000090</t>
  </si>
  <si>
    <t>Interest Inc - Deferred Cost Recovery</t>
  </si>
  <si>
    <t>7000220</t>
  </si>
  <si>
    <t>Interest Inc - Defd Fuel Clause</t>
  </si>
  <si>
    <t>7000230</t>
  </si>
  <si>
    <t>Interest Inc - Defd Capacity Clause</t>
  </si>
  <si>
    <t>7000240</t>
  </si>
  <si>
    <t>Interest Inc - Defd Conservation Clause</t>
  </si>
  <si>
    <t>7000250</t>
  </si>
  <si>
    <t>Interest Inc - Defd Environmental Clause</t>
  </si>
  <si>
    <t>7000260</t>
  </si>
  <si>
    <t>Interest Inc - Defd Purchased Gas Adj Clause</t>
  </si>
  <si>
    <t>7000270</t>
  </si>
  <si>
    <t>Interest Inc - Defd Competitive Rate Adj Clause</t>
  </si>
  <si>
    <t>7000271</t>
  </si>
  <si>
    <t>Interest Inc - Defd CI/BSR Rider</t>
  </si>
  <si>
    <t>7000290</t>
  </si>
  <si>
    <t>Interest Inc - Defd Storm Clause</t>
  </si>
  <si>
    <t>7000291</t>
  </si>
  <si>
    <t>Interest Inc - Defd CETM</t>
  </si>
  <si>
    <t>7000700</t>
  </si>
  <si>
    <t>Interest Inc - Intercompany</t>
  </si>
  <si>
    <t>7000800</t>
  </si>
  <si>
    <t>Interest Inc - Miscellaneous</t>
  </si>
  <si>
    <t>7009000</t>
  </si>
  <si>
    <t>Interest Income sent to Balance Sheet</t>
  </si>
  <si>
    <t>7100010</t>
  </si>
  <si>
    <t>Allowance for other funds AFUDC Equity</t>
  </si>
  <si>
    <t>7100015</t>
  </si>
  <si>
    <t>Capitalized AFUDC Equity</t>
  </si>
  <si>
    <t>7100020</t>
  </si>
  <si>
    <t>Basic Ordering Agreement</t>
  </si>
  <si>
    <t>7100400</t>
  </si>
  <si>
    <t>Gain/(Loss) Sale of Non-Utility Property</t>
  </si>
  <si>
    <t>7100410</t>
  </si>
  <si>
    <t>Gain/(Loss) Sale of Investments</t>
  </si>
  <si>
    <t>7100420</t>
  </si>
  <si>
    <t>Gain/(Loss) Derivative Trading</t>
  </si>
  <si>
    <t>7100430</t>
  </si>
  <si>
    <t>Gain/(Loss) Debt Extinguishment</t>
  </si>
  <si>
    <t>7100440</t>
  </si>
  <si>
    <t>Gain/(Loss) Translation Adjustment USGAAP</t>
  </si>
  <si>
    <t>7100700</t>
  </si>
  <si>
    <t>Oth Inc/Exp - Intercompany</t>
  </si>
  <si>
    <t>7100800</t>
  </si>
  <si>
    <t>Oth Inc/Exp - Miscellaneous</t>
  </si>
  <si>
    <t>7101000</t>
  </si>
  <si>
    <t>Gain Sale of Utility Property</t>
  </si>
  <si>
    <t>7101100</t>
  </si>
  <si>
    <t>Amortization of gain on Reacquired Debt</t>
  </si>
  <si>
    <t>7102000</t>
  </si>
  <si>
    <t>Currency Adjustment - Realized Gain</t>
  </si>
  <si>
    <t>7102100</t>
  </si>
  <si>
    <t>Currency Adjustment - Unrealized Gain</t>
  </si>
  <si>
    <t>7103010</t>
  </si>
  <si>
    <t>Coal Sales</t>
  </si>
  <si>
    <t>7103020</t>
  </si>
  <si>
    <t>Jobbing Revenue</t>
  </si>
  <si>
    <t>7103030</t>
  </si>
  <si>
    <t>Commercial Surge Supression Equipment Revenue</t>
  </si>
  <si>
    <t>7103035</t>
  </si>
  <si>
    <t>Other Lighting Revenue - Unregulated</t>
  </si>
  <si>
    <t>7103040</t>
  </si>
  <si>
    <t>Residential Surge Supression Equipment Revenue</t>
  </si>
  <si>
    <t>7103050</t>
  </si>
  <si>
    <t>Tree Trimming Revenue</t>
  </si>
  <si>
    <t>7103060</t>
  </si>
  <si>
    <t>CIAC (Capital Work Order Credit)</t>
  </si>
  <si>
    <t>7103070</t>
  </si>
  <si>
    <t>MSEA/MEP Credits</t>
  </si>
  <si>
    <t>7103080</t>
  </si>
  <si>
    <t>Asset Optimizations</t>
  </si>
  <si>
    <t>7103081</t>
  </si>
  <si>
    <t>Utility Energy Service Contracts</t>
  </si>
  <si>
    <t>7103082</t>
  </si>
  <si>
    <t>RNG Environmental / Renewable Credits</t>
  </si>
  <si>
    <t>7103083</t>
  </si>
  <si>
    <t>RNG Unregulated Gas Sales</t>
  </si>
  <si>
    <t>7109000</t>
  </si>
  <si>
    <t>Other Income sent to Balance Sheet</t>
  </si>
  <si>
    <t>7200800</t>
  </si>
  <si>
    <t>Other Expense - Miscellaneous</t>
  </si>
  <si>
    <t>7201000</t>
  </si>
  <si>
    <t>Loss Sale of Utility Property</t>
  </si>
  <si>
    <t>7201001</t>
  </si>
  <si>
    <t>Loss on Disposal of Fixed Assets</t>
  </si>
  <si>
    <t>7201100</t>
  </si>
  <si>
    <t>Amortization of Loss on Reacquired Debt</t>
  </si>
  <si>
    <t>7202000</t>
  </si>
  <si>
    <t>Currency Adjustment - Realized Loss</t>
  </si>
  <si>
    <t>7202100</t>
  </si>
  <si>
    <t>Currency Adjustment - Unrealized Loss</t>
  </si>
  <si>
    <t>7203010</t>
  </si>
  <si>
    <t>Cost of Coal Sales</t>
  </si>
  <si>
    <t>7203020</t>
  </si>
  <si>
    <t>Jobbing Expense</t>
  </si>
  <si>
    <t>7203030</t>
  </si>
  <si>
    <t>Zap Cap for Business Expense</t>
  </si>
  <si>
    <t>7203040</t>
  </si>
  <si>
    <t>Residential Zap Cap Expense</t>
  </si>
  <si>
    <t>7203050</t>
  </si>
  <si>
    <t>Tree Trimming Expense</t>
  </si>
  <si>
    <t>7204010</t>
  </si>
  <si>
    <t>Pension Expense - Non-service cost</t>
  </si>
  <si>
    <t>7204020</t>
  </si>
  <si>
    <t>Post Retirement FAS106 Active Exp-Non-service cost</t>
  </si>
  <si>
    <t>7204030</t>
  </si>
  <si>
    <t>Post Retirement FAS106 Retiree Exp-Non-service</t>
  </si>
  <si>
    <t>7204040</t>
  </si>
  <si>
    <t>Sup Exec Retirement Exp (SERP)-Non-service cost</t>
  </si>
  <si>
    <t>7204050</t>
  </si>
  <si>
    <t>Restoration Benefit Plan Exp - Non-service cost</t>
  </si>
  <si>
    <t>7209000</t>
  </si>
  <si>
    <t>Other Expense sent to Balance Sheet</t>
  </si>
  <si>
    <t>7301000</t>
  </si>
  <si>
    <t>Equity Earnings - Consolidated Affiliate</t>
  </si>
  <si>
    <t>7302000</t>
  </si>
  <si>
    <t>Equity Earnings - Unconsolidated Affiliate</t>
  </si>
  <si>
    <t>7309000</t>
  </si>
  <si>
    <t>Equity Earnings sent to Balance Sheet</t>
  </si>
  <si>
    <t>7500010</t>
  </si>
  <si>
    <t>Interest Exp - Allow for Borrowed Funds AFUDC Debt</t>
  </si>
  <si>
    <t>7500015</t>
  </si>
  <si>
    <t>Capitalized AFUDC Debt</t>
  </si>
  <si>
    <t>7500016</t>
  </si>
  <si>
    <t>Capitalized Interest to PP&amp;E</t>
  </si>
  <si>
    <t>7500020</t>
  </si>
  <si>
    <t>Interest Exp - AR Securitization</t>
  </si>
  <si>
    <t>7500030</t>
  </si>
  <si>
    <t>Interest Exp - Customer Deposits</t>
  </si>
  <si>
    <t>7500040</t>
  </si>
  <si>
    <t>Interest Exp - Deferred Cost Recovery</t>
  </si>
  <si>
    <t>7500050</t>
  </si>
  <si>
    <t>Interest Exp - Derivative Interest Cap</t>
  </si>
  <si>
    <t>7500060</t>
  </si>
  <si>
    <t>Interest Exp - Financing Lease</t>
  </si>
  <si>
    <t>7500080</t>
  </si>
  <si>
    <t>Interest Exp - Credit Facilities</t>
  </si>
  <si>
    <t>7500085</t>
  </si>
  <si>
    <t>Interest Exp - Amortiz of Fees Credit Facilities</t>
  </si>
  <si>
    <t>7500090</t>
  </si>
  <si>
    <t>Interest Exp - Other Short Term Borrowing</t>
  </si>
  <si>
    <t>7500100</t>
  </si>
  <si>
    <t>Interest Exp - Taxes</t>
  </si>
  <si>
    <t>7500110</t>
  </si>
  <si>
    <t>Interest Exp - Long-term Debt</t>
  </si>
  <si>
    <t>7500111</t>
  </si>
  <si>
    <t>Interest Exp - Term Loan Long-term Debt</t>
  </si>
  <si>
    <t>7500120</t>
  </si>
  <si>
    <t>Amortization of discount on Debt</t>
  </si>
  <si>
    <t>7500125</t>
  </si>
  <si>
    <t>Amortization of premium on Debt</t>
  </si>
  <si>
    <t>7500130</t>
  </si>
  <si>
    <t>Interest Exp - Amortiz of Fees on Long-term Debt</t>
  </si>
  <si>
    <t>7500131</t>
  </si>
  <si>
    <t>Interest Exp - Amortiz of Fees on Term Loan LT Debt</t>
  </si>
  <si>
    <t>7500190</t>
  </si>
  <si>
    <t>Interest Exp - Capitalized Interest Long-term Debt</t>
  </si>
  <si>
    <t>7500220</t>
  </si>
  <si>
    <t>Interest Exp - Defd Fuel Clause</t>
  </si>
  <si>
    <t>7500230</t>
  </si>
  <si>
    <t>Interest Exp - Defd Capacity Clause</t>
  </si>
  <si>
    <t>7500240</t>
  </si>
  <si>
    <t>Interest Exp - Defd Conservation Clause</t>
  </si>
  <si>
    <t>7500250</t>
  </si>
  <si>
    <t>Interest Exp - Defd Environmental Clause</t>
  </si>
  <si>
    <t>7500260</t>
  </si>
  <si>
    <t>Interest Exp - Defd Purchased Gas Adj Clause</t>
  </si>
  <si>
    <t>7500271</t>
  </si>
  <si>
    <t>Interest Exp - Defd CI/BSR Rider</t>
  </si>
  <si>
    <t>7500290</t>
  </si>
  <si>
    <t>Interest Exp - Defd Storm Clause</t>
  </si>
  <si>
    <t>7500291</t>
  </si>
  <si>
    <t>Interest Exp - Defd CETM</t>
  </si>
  <si>
    <t>7500700</t>
  </si>
  <si>
    <t>Interest Exp - Intercompany</t>
  </si>
  <si>
    <t>7500800</t>
  </si>
  <si>
    <t>Interest Exp - Miscellaneous</t>
  </si>
  <si>
    <t>7509000</t>
  </si>
  <si>
    <t>Interest Expense sent to Balance Sheet</t>
  </si>
  <si>
    <t>8000300</t>
  </si>
  <si>
    <t>Federal Income Tax Expense</t>
  </si>
  <si>
    <t>8000310</t>
  </si>
  <si>
    <t>Federal Income Tax Expense - Above Line</t>
  </si>
  <si>
    <t>8000400</t>
  </si>
  <si>
    <t>State Income Tax Expense</t>
  </si>
  <si>
    <t>8000410</t>
  </si>
  <si>
    <t>State Income Tax Expense - Above Line</t>
  </si>
  <si>
    <t>8000500</t>
  </si>
  <si>
    <t>Income Tax Expense - Foreign</t>
  </si>
  <si>
    <t>8009000</t>
  </si>
  <si>
    <t>Income Tax Expense-Current sent to Balance Sheet</t>
  </si>
  <si>
    <t>8010300</t>
  </si>
  <si>
    <t>Deferred Federal Income Tax Exp</t>
  </si>
  <si>
    <t>8010305</t>
  </si>
  <si>
    <t>Deferred Federal Income Tax Exp - Non-Utility</t>
  </si>
  <si>
    <t>8010310</t>
  </si>
  <si>
    <t>Deferred Federal Income Tax Exp - Cr</t>
  </si>
  <si>
    <t>8010315</t>
  </si>
  <si>
    <t>Deferred Federal Income Tax Exp - Cr Non-Utility</t>
  </si>
  <si>
    <t>8010320</t>
  </si>
  <si>
    <t>8010330</t>
  </si>
  <si>
    <t>DIT Federal Accelerated Amortization Property - Cr</t>
  </si>
  <si>
    <t>8010340</t>
  </si>
  <si>
    <t>DIT Federal - Other Property</t>
  </si>
  <si>
    <t>8010350</t>
  </si>
  <si>
    <t>DIT Federal - Other Property - Cr</t>
  </si>
  <si>
    <t>8010360</t>
  </si>
  <si>
    <t>DIT Federal Accel Amort</t>
  </si>
  <si>
    <t>8010400</t>
  </si>
  <si>
    <t>Deferred State Income Tax Exp</t>
  </si>
  <si>
    <t>8010405</t>
  </si>
  <si>
    <t>Deferred State Income Tax Exp - Non-Utility</t>
  </si>
  <si>
    <t>8010410</t>
  </si>
  <si>
    <t>Deferred State Income Tax Exp - Cr</t>
  </si>
  <si>
    <t>8010415</t>
  </si>
  <si>
    <t>Deferred State Income Tax Exp - Cr Non-Utility</t>
  </si>
  <si>
    <t>8010420</t>
  </si>
  <si>
    <t>8010430</t>
  </si>
  <si>
    <t>DIT State Accelerated Amortization Property - Cr</t>
  </si>
  <si>
    <t>8010440</t>
  </si>
  <si>
    <t>DIT State - Other Property</t>
  </si>
  <si>
    <t>8010450</t>
  </si>
  <si>
    <t>DIT State - Other Property - Cr</t>
  </si>
  <si>
    <t>8010500</t>
  </si>
  <si>
    <t>Deferred Income Tax Expense - Foreign</t>
  </si>
  <si>
    <t>8010600</t>
  </si>
  <si>
    <t>Investment Tax Credit Amort - Utility</t>
  </si>
  <si>
    <t>8010610</t>
  </si>
  <si>
    <t>Investment Tax Credit Amort - Non Utility</t>
  </si>
  <si>
    <t>8019000</t>
  </si>
  <si>
    <t>Income Tax Expense-Deferred sent to Balance Sheet</t>
  </si>
  <si>
    <t>8200100</t>
  </si>
  <si>
    <t>Non-Controlling Interest</t>
  </si>
  <si>
    <t>8209000</t>
  </si>
  <si>
    <t>Non-Controlling Interest sent to Balance Sheet</t>
  </si>
  <si>
    <t>8900100</t>
  </si>
  <si>
    <t>FICO Reconciliation</t>
  </si>
  <si>
    <t>8900110</t>
  </si>
  <si>
    <t>FICO Reconciliation - Fuel</t>
  </si>
  <si>
    <t>8900120</t>
  </si>
  <si>
    <t>FICO Reconciliation - Purchased Power</t>
  </si>
  <si>
    <t>8900130</t>
  </si>
  <si>
    <t>FICO Reconciliation - Cost of Natural Gas Sold</t>
  </si>
  <si>
    <t>8900140</t>
  </si>
  <si>
    <t>FICO Reconciliation - O&amp;M Expense</t>
  </si>
  <si>
    <t>8900141</t>
  </si>
  <si>
    <t>TSI FICO Reconciliation - O&amp;M Expense</t>
  </si>
  <si>
    <t>8900142</t>
  </si>
  <si>
    <t>Emera FICO Reconciliation - O&amp;M Expense</t>
  </si>
  <si>
    <t>8900150</t>
  </si>
  <si>
    <t>FICO Reconciliation - Depreciation/Amortization</t>
  </si>
  <si>
    <t>8900160</t>
  </si>
  <si>
    <t>FICO Reconciliation - Restructuring Charges</t>
  </si>
  <si>
    <t>8900170</t>
  </si>
  <si>
    <t>FICO Reconciliation - Taxes other than Income</t>
  </si>
  <si>
    <t>8900180</t>
  </si>
  <si>
    <t>FICO Reconciliation - Other Income/Expense</t>
  </si>
  <si>
    <t>8900190</t>
  </si>
  <si>
    <t>FICO Reconciliation - Interest Expense</t>
  </si>
  <si>
    <t>8900200</t>
  </si>
  <si>
    <t>FICO Reconciliation - Income Taxes</t>
  </si>
  <si>
    <t>8903000</t>
  </si>
  <si>
    <t>FICO Recon - Intercompany Billing Allocation</t>
  </si>
  <si>
    <t>8903001</t>
  </si>
  <si>
    <t>FICO Reconciliation - Parent A&amp;G Allocation</t>
  </si>
  <si>
    <t>8903002</t>
  </si>
  <si>
    <t>FICO Reconciliation - IT Allocation</t>
  </si>
  <si>
    <t>8903003</t>
  </si>
  <si>
    <t>FICO Reconciliation - Telecom Allocation</t>
  </si>
  <si>
    <t>8903004</t>
  </si>
  <si>
    <t>FICO Reconciliation - Facilities Allocation</t>
  </si>
  <si>
    <t>8903005</t>
  </si>
  <si>
    <t>FICO Reconciliation - HR Allocation</t>
  </si>
  <si>
    <t>8903006</t>
  </si>
  <si>
    <t>FICO Reconciliation - Services Allocation</t>
  </si>
  <si>
    <t>8903007</t>
  </si>
  <si>
    <t>FICO Reconciliation - Procurement Allocation</t>
  </si>
  <si>
    <t>8903008</t>
  </si>
  <si>
    <t>FICO Reconciliation - HR Empl Relations Allocation</t>
  </si>
  <si>
    <t>8903009</t>
  </si>
  <si>
    <t>FICO Reconciliation - Emergency Mgmt Allocation</t>
  </si>
  <si>
    <t>8903010</t>
  </si>
  <si>
    <t>FICO Reconciliation - Corp Comm Allocation</t>
  </si>
  <si>
    <t>8903011</t>
  </si>
  <si>
    <t>FICO Reconciliation - Accounts Payable Allocation</t>
  </si>
  <si>
    <t>8903012</t>
  </si>
  <si>
    <t>FICO Reconciliation - Claims Allocation</t>
  </si>
  <si>
    <t>8903013</t>
  </si>
  <si>
    <t>FICO Reconciliation - SS Document Service</t>
  </si>
  <si>
    <t>8903014</t>
  </si>
  <si>
    <t>FICO Reconciliation - SS Payroll</t>
  </si>
  <si>
    <t>8903100</t>
  </si>
  <si>
    <t>FICO Reconciliation - TSI Capital Allocation</t>
  </si>
  <si>
    <t>8999998</t>
  </si>
  <si>
    <t>Dividends sent to Retained Earnings</t>
  </si>
  <si>
    <t>8999999</t>
  </si>
  <si>
    <t>Income Summary Offset</t>
  </si>
  <si>
    <t>A1000000</t>
  </si>
  <si>
    <t>Assessed Corporate Services Allocation</t>
  </si>
  <si>
    <t>A1000001</t>
  </si>
  <si>
    <t>Assessed Fitness Center Charges</t>
  </si>
  <si>
    <t>A1000002</t>
  </si>
  <si>
    <t>Assessed Make Ready Charges</t>
  </si>
  <si>
    <t>A1000100</t>
  </si>
  <si>
    <t>Assessed Shared Services IT Charges</t>
  </si>
  <si>
    <t>A1000101</t>
  </si>
  <si>
    <t>Assessed Facility Charges</t>
  </si>
  <si>
    <t>A1000102</t>
  </si>
  <si>
    <t>Assessed Telecom Charges</t>
  </si>
  <si>
    <t>A1000103</t>
  </si>
  <si>
    <t>Assessed Shared Services HR Benefits Admin</t>
  </si>
  <si>
    <t>A1000104</t>
  </si>
  <si>
    <t>Assessed Admin Services</t>
  </si>
  <si>
    <t>A1000105</t>
  </si>
  <si>
    <t>Assessed Shared Services Procurement Charges</t>
  </si>
  <si>
    <t>A1000106</t>
  </si>
  <si>
    <t>Assessed I/C Direct Capital Labor Charge</t>
  </si>
  <si>
    <t>A1000107</t>
  </si>
  <si>
    <t>Assessed T&amp;I Charges</t>
  </si>
  <si>
    <t>A1000108</t>
  </si>
  <si>
    <t>Assd Shared Svcs HR Employee Relations Charges</t>
  </si>
  <si>
    <t>A1000109</t>
  </si>
  <si>
    <t>Assessed Shared Services Emergency Mgmt Charges</t>
  </si>
  <si>
    <t>A1000110</t>
  </si>
  <si>
    <t>Assessed Shared Services Corp Comm Charges</t>
  </si>
  <si>
    <t>A1000111</t>
  </si>
  <si>
    <t>Assessed Shared Services Acct Payable Charges</t>
  </si>
  <si>
    <t>A1000112</t>
  </si>
  <si>
    <t>Assessed Shared Services Claims Charges</t>
  </si>
  <si>
    <t>A1000113</t>
  </si>
  <si>
    <t>Assessed SS DOC Services</t>
  </si>
  <si>
    <t>A1000114</t>
  </si>
  <si>
    <t>Assessed SS Payroll Charge</t>
  </si>
  <si>
    <t>A1000200</t>
  </si>
  <si>
    <t>Assessed Fleet Charges</t>
  </si>
  <si>
    <t>A1000201</t>
  </si>
  <si>
    <t>Assessed Small Tools Clearing Charges</t>
  </si>
  <si>
    <t>A1000300</t>
  </si>
  <si>
    <t>Assessed Stores Clearing Charges</t>
  </si>
  <si>
    <t>A1000301</t>
  </si>
  <si>
    <t>Assessed Self Help Charges</t>
  </si>
  <si>
    <t>A1000500</t>
  </si>
  <si>
    <t>Assessed Supervisory &amp; Management Alloc</t>
  </si>
  <si>
    <t>A1000501</t>
  </si>
  <si>
    <t>ASD ENG &amp; SUPV EXT</t>
  </si>
  <si>
    <t>A1000502</t>
  </si>
  <si>
    <t>ASD ENG &amp; SUPV SLT</t>
  </si>
  <si>
    <t>A6010000</t>
  </si>
  <si>
    <t>Assessed Labor Expense</t>
  </si>
  <si>
    <t>A6019900</t>
  </si>
  <si>
    <t>Assessed ST Labor &amp; Benefits Expense</t>
  </si>
  <si>
    <t>A6019910</t>
  </si>
  <si>
    <t>Assessed OT Labor &amp; Benefits Expense</t>
  </si>
  <si>
    <t>A6020000</t>
  </si>
  <si>
    <t>Assessed Benefits Expense</t>
  </si>
  <si>
    <t>A6030000</t>
  </si>
  <si>
    <t>Assessed Employee Reimbursable Expense</t>
  </si>
  <si>
    <t>A6100000</t>
  </si>
  <si>
    <t>Assessed Outside Services Expense</t>
  </si>
  <si>
    <t>A6200000</t>
  </si>
  <si>
    <t>Assessed Fuel Expense</t>
  </si>
  <si>
    <t>A6250000</t>
  </si>
  <si>
    <t>Assessed Purchased Power</t>
  </si>
  <si>
    <t>A6300000</t>
  </si>
  <si>
    <t>Assessed Cost of Natural Gas Sold</t>
  </si>
  <si>
    <t>A6350000</t>
  </si>
  <si>
    <t>Assessed Cost of Goods Sold</t>
  </si>
  <si>
    <t>A6400000</t>
  </si>
  <si>
    <t>Assessed Materials &amp; Supplies Expense</t>
  </si>
  <si>
    <t>A6500000</t>
  </si>
  <si>
    <t>Assessed Transportation Expense</t>
  </si>
  <si>
    <t>A6700000</t>
  </si>
  <si>
    <t>Assessed Insurance Expense</t>
  </si>
  <si>
    <t>A6710000</t>
  </si>
  <si>
    <t>Assessed Rent Expense</t>
  </si>
  <si>
    <t>A6720000</t>
  </si>
  <si>
    <t>Assessed Lease Expense</t>
  </si>
  <si>
    <t>A6730000</t>
  </si>
  <si>
    <t>Assessed Utilities Expense</t>
  </si>
  <si>
    <t>A6780000</t>
  </si>
  <si>
    <t>Assessed Miscellaneous Billing Expense</t>
  </si>
  <si>
    <t>A6790000</t>
  </si>
  <si>
    <t>Assessed Other Operational Expense</t>
  </si>
  <si>
    <t>A6800000</t>
  </si>
  <si>
    <t>Assessed Amortization Expense</t>
  </si>
  <si>
    <t>A6810000</t>
  </si>
  <si>
    <t>Assessed Depreciation Expense</t>
  </si>
  <si>
    <t>A6900000</t>
  </si>
  <si>
    <t>Assessed Taxes Other Than Income</t>
  </si>
  <si>
    <t>A6900040</t>
  </si>
  <si>
    <t>ASD Taxes</t>
  </si>
  <si>
    <t>A7000000</t>
  </si>
  <si>
    <t>Assessed Interest Income</t>
  </si>
  <si>
    <t>A7100000</t>
  </si>
  <si>
    <t>Assessed Other Income</t>
  </si>
  <si>
    <t>A7200000</t>
  </si>
  <si>
    <t>Assessed Other Expense</t>
  </si>
  <si>
    <t>A7300000</t>
  </si>
  <si>
    <t>Assessed Equity Earnings</t>
  </si>
  <si>
    <t>A7500000</t>
  </si>
  <si>
    <t>Assessed Interest Expense</t>
  </si>
  <si>
    <t>A8000000</t>
  </si>
  <si>
    <t>Assessed Income Tax Exp - Current</t>
  </si>
  <si>
    <t>A8010000</t>
  </si>
  <si>
    <t>Assessed Income Tax Exp - Deferred</t>
  </si>
  <si>
    <t>A8200000</t>
  </si>
  <si>
    <t>Assessed Non-controlling Interest</t>
  </si>
  <si>
    <t>C1010001</t>
  </si>
  <si>
    <t>A&amp;G Adder</t>
  </si>
  <si>
    <t>C1010002</t>
  </si>
  <si>
    <t>A&amp;G plus Parent Adder</t>
  </si>
  <si>
    <t>C1010003</t>
  </si>
  <si>
    <t>TSI A&amp;G Adder</t>
  </si>
  <si>
    <t>C6020000</t>
  </si>
  <si>
    <t>Fringe Adder</t>
  </si>
  <si>
    <t>C6900040</t>
  </si>
  <si>
    <t>CS Taxes</t>
  </si>
  <si>
    <t>A_IC_ADVANCE</t>
  </si>
  <si>
    <t>Intercompany Advance</t>
  </si>
  <si>
    <t>A_IC_DERIVATIVE</t>
  </si>
  <si>
    <t>Intercompany Derivative</t>
  </si>
  <si>
    <t>A_IC_DIVIDEND</t>
  </si>
  <si>
    <t>Intercompany Dividend</t>
  </si>
  <si>
    <t>A_IC_EQUITY</t>
  </si>
  <si>
    <t>Intercompany Equity</t>
  </si>
  <si>
    <t>A_IC_EQUITY_EARNINGS</t>
  </si>
  <si>
    <t>Intercompany Equity Earnings</t>
  </si>
  <si>
    <t>A_IC_EXPENSES</t>
  </si>
  <si>
    <t>Intercompany Expenses</t>
  </si>
  <si>
    <t>A_IC_GAS_SALES</t>
  </si>
  <si>
    <t>Intercompany Gas Sales</t>
  </si>
  <si>
    <t>A_IC_INTEREST</t>
  </si>
  <si>
    <t>Intercompany Interest</t>
  </si>
  <si>
    <t>A_IC_INTEREST_EXP</t>
  </si>
  <si>
    <t>Intercompany Interest Expense</t>
  </si>
  <si>
    <t>A_IC_NOTES</t>
  </si>
  <si>
    <t>Intercompany Notes</t>
  </si>
  <si>
    <t>A_IC_NOTES_PAY_BS</t>
  </si>
  <si>
    <t>A_IC_NOTES_REC_BS</t>
  </si>
  <si>
    <t>Notes Receivable-Intercompany - Current (RECON)</t>
  </si>
  <si>
    <t>A_IC_OCI</t>
  </si>
  <si>
    <t>Intercompany OCI</t>
  </si>
  <si>
    <t>A_IC_RENTS</t>
  </si>
  <si>
    <t>Intercompany Rents</t>
  </si>
  <si>
    <t>A_IC_TRADE</t>
  </si>
  <si>
    <t>Intercompany Trade</t>
  </si>
  <si>
    <t>P1000000</t>
  </si>
  <si>
    <t>Planned Corporate Overhead Allocation</t>
  </si>
  <si>
    <t>P1000001</t>
  </si>
  <si>
    <t>Planned Fitness Center Charges</t>
  </si>
  <si>
    <t>P1000002</t>
  </si>
  <si>
    <t>Planned Make Ready Charges</t>
  </si>
  <si>
    <t>P1000100</t>
  </si>
  <si>
    <t>Planned IT Charges</t>
  </si>
  <si>
    <t>P1000101</t>
  </si>
  <si>
    <t>Planned Facility Charges</t>
  </si>
  <si>
    <t>P1000102</t>
  </si>
  <si>
    <t>Planned Telecom Charges</t>
  </si>
  <si>
    <t>P1000103</t>
  </si>
  <si>
    <t>Planned HR Benefits Admin</t>
  </si>
  <si>
    <t>P1000104</t>
  </si>
  <si>
    <t>Planned Admin Services</t>
  </si>
  <si>
    <t>P1000105</t>
  </si>
  <si>
    <t>Planned Procurement Charges</t>
  </si>
  <si>
    <t>P1000106</t>
  </si>
  <si>
    <t>Planned I/C Direct Capital Labor Charge</t>
  </si>
  <si>
    <t>P1000107</t>
  </si>
  <si>
    <t>Planned T&amp;I Charges</t>
  </si>
  <si>
    <t>P1000108</t>
  </si>
  <si>
    <t>Planned SS HREmpRel Chgs</t>
  </si>
  <si>
    <t>P1000109</t>
  </si>
  <si>
    <t>Planned SS EmerMgmt Chgs</t>
  </si>
  <si>
    <t>P1000110</t>
  </si>
  <si>
    <t>Planned SS CorpComm Chgs</t>
  </si>
  <si>
    <t>P1000111</t>
  </si>
  <si>
    <t>Planned SS AcctsPay Chgs</t>
  </si>
  <si>
    <t>P1000112</t>
  </si>
  <si>
    <t>Planned SS Claims Chgs</t>
  </si>
  <si>
    <t>P1000113</t>
  </si>
  <si>
    <t>Planned SS DOC Services</t>
  </si>
  <si>
    <t>P1000114</t>
  </si>
  <si>
    <t>Planned SS Payroll Charge</t>
  </si>
  <si>
    <t>P1000200</t>
  </si>
  <si>
    <t>Planned Fleet Charges</t>
  </si>
  <si>
    <t>P1000201</t>
  </si>
  <si>
    <t>Planned Small Tools Clearing Charges</t>
  </si>
  <si>
    <t>P1000300</t>
  </si>
  <si>
    <t>Planned Stores Clearing Charges</t>
  </si>
  <si>
    <t>P1000301</t>
  </si>
  <si>
    <t>Planned Self Help Charges</t>
  </si>
  <si>
    <t>P1000500</t>
  </si>
  <si>
    <t>Planned Supervisory &amp; Management Alloc</t>
  </si>
  <si>
    <t>P6010000</t>
  </si>
  <si>
    <t>Planned Labor Expense</t>
  </si>
  <si>
    <t>P6019900</t>
  </si>
  <si>
    <t>Planned ST Labor &amp; Benefits Expense</t>
  </si>
  <si>
    <t>P6019910</t>
  </si>
  <si>
    <t>Planned OT Labor &amp; Benefits Expense</t>
  </si>
  <si>
    <t>P6020000</t>
  </si>
  <si>
    <t>Planned Benefits Expense</t>
  </si>
  <si>
    <t>P6030000</t>
  </si>
  <si>
    <t>Planned Employee Reimbursable Expense</t>
  </si>
  <si>
    <t>P6100000</t>
  </si>
  <si>
    <t>Planned Outside Services Expense</t>
  </si>
  <si>
    <t>P6200000</t>
  </si>
  <si>
    <t>Planned Fuel Expense</t>
  </si>
  <si>
    <t>P6250000</t>
  </si>
  <si>
    <t>Planned Purchased Power</t>
  </si>
  <si>
    <t>P6300000</t>
  </si>
  <si>
    <t>Planned Cost of Natural Gas Sold</t>
  </si>
  <si>
    <t>P6350000</t>
  </si>
  <si>
    <t>Planned Cost of Goods Sold</t>
  </si>
  <si>
    <t>P6400000</t>
  </si>
  <si>
    <t>Planned Materials &amp; Supplies Expense</t>
  </si>
  <si>
    <t>P6500000</t>
  </si>
  <si>
    <t>Planned Transportation Expense</t>
  </si>
  <si>
    <t>P6700000</t>
  </si>
  <si>
    <t>Planned Insurance Expense</t>
  </si>
  <si>
    <t>P6710000</t>
  </si>
  <si>
    <t>Planned Rent Expense</t>
  </si>
  <si>
    <t>P6720000</t>
  </si>
  <si>
    <t>Planned Lease Expense</t>
  </si>
  <si>
    <t>P6730000</t>
  </si>
  <si>
    <t>Planned Utilities Expense</t>
  </si>
  <si>
    <t>P6780000</t>
  </si>
  <si>
    <t>Planned Miscellaneous Billing Expense</t>
  </si>
  <si>
    <t>P6790000</t>
  </si>
  <si>
    <t>Planned Other Operational Expense</t>
  </si>
  <si>
    <t>P6800000</t>
  </si>
  <si>
    <t>Planned Amortization Expense</t>
  </si>
  <si>
    <t>P6810000</t>
  </si>
  <si>
    <t>Planned Depreciation Expense</t>
  </si>
  <si>
    <t>P6900000</t>
  </si>
  <si>
    <t>Planned Taxes Other Than Income</t>
  </si>
  <si>
    <t>P7000000</t>
  </si>
  <si>
    <t>Planned Interest Income</t>
  </si>
  <si>
    <t>P7100000</t>
  </si>
  <si>
    <t>Planned Other Income</t>
  </si>
  <si>
    <t>P7200000</t>
  </si>
  <si>
    <t>Planned Other Expense</t>
  </si>
  <si>
    <t>P7300000</t>
  </si>
  <si>
    <t>Planned Equity Earnings</t>
  </si>
  <si>
    <t>P7500000</t>
  </si>
  <si>
    <t>Planned Interest Expense</t>
  </si>
  <si>
    <t>P8000000</t>
  </si>
  <si>
    <t>Planned Income Tax Exp - Current</t>
  </si>
  <si>
    <t>P8010000</t>
  </si>
  <si>
    <t>Planned Income Tax Exp - Deferred</t>
  </si>
  <si>
    <t>P8200000</t>
  </si>
  <si>
    <t>Planned Non-controlling Interest</t>
  </si>
  <si>
    <t>R6010000</t>
  </si>
  <si>
    <t>SLR Straight Time Blended Labor</t>
  </si>
  <si>
    <t>R6010010</t>
  </si>
  <si>
    <t>SLR Overtime Blended Labor</t>
  </si>
  <si>
    <t>S1000000</t>
  </si>
  <si>
    <t>Settled Corporate Overhead Allocation</t>
  </si>
  <si>
    <t>S1000001</t>
  </si>
  <si>
    <t>Settled Fitness Center Charges</t>
  </si>
  <si>
    <t>S1000002</t>
  </si>
  <si>
    <t>Settled Make Ready Charges</t>
  </si>
  <si>
    <t>S1000100</t>
  </si>
  <si>
    <t>Settled IT Charges</t>
  </si>
  <si>
    <t>S1000101</t>
  </si>
  <si>
    <t>Settled Facility Charges</t>
  </si>
  <si>
    <t>S1000102</t>
  </si>
  <si>
    <t>Settled Telecom Charges</t>
  </si>
  <si>
    <t>S1000103</t>
  </si>
  <si>
    <t>Settled HR Benefits Admin</t>
  </si>
  <si>
    <t>S1000104</t>
  </si>
  <si>
    <t>Settled Admin Services</t>
  </si>
  <si>
    <t>S1000105</t>
  </si>
  <si>
    <t>Settled Procurement Charges</t>
  </si>
  <si>
    <t>S1000106</t>
  </si>
  <si>
    <t>Settled I/C Direct Capital Labor Charge</t>
  </si>
  <si>
    <t>S1000107</t>
  </si>
  <si>
    <t>Settled T&amp;I Charges</t>
  </si>
  <si>
    <t>S1000108</t>
  </si>
  <si>
    <t>Settled SS HREmpRel Chgs</t>
  </si>
  <si>
    <t>S1000109</t>
  </si>
  <si>
    <t>Settled SS EmerMgmt Chgs</t>
  </si>
  <si>
    <t>S1000110</t>
  </si>
  <si>
    <t>Settled SS CorpComm Chgs</t>
  </si>
  <si>
    <t>S1000111</t>
  </si>
  <si>
    <t>Settled SS AcctsPay Chgs</t>
  </si>
  <si>
    <t>S1000112</t>
  </si>
  <si>
    <t>Settled SS Claims Chgs</t>
  </si>
  <si>
    <t>S1000113</t>
  </si>
  <si>
    <t>Settled SS DOC Services</t>
  </si>
  <si>
    <t>S1000114</t>
  </si>
  <si>
    <t>Settled SS Payroll Charge</t>
  </si>
  <si>
    <t>S1000200</t>
  </si>
  <si>
    <t>Settled Fleet Charges</t>
  </si>
  <si>
    <t>S1000201</t>
  </si>
  <si>
    <t>Settled Small Tools Clearing Charges</t>
  </si>
  <si>
    <t>S1000300</t>
  </si>
  <si>
    <t>Settled Stores Clearing Charges</t>
  </si>
  <si>
    <t>S1000301</t>
  </si>
  <si>
    <t>Settled Self Help Charges</t>
  </si>
  <si>
    <t>S1000500</t>
  </si>
  <si>
    <t>Settled Supervisory &amp; Management Alloc</t>
  </si>
  <si>
    <t>S1000501</t>
  </si>
  <si>
    <t>STLD ENG &amp; SUPV EXT</t>
  </si>
  <si>
    <t>S1000502</t>
  </si>
  <si>
    <t>STLD ENG &amp; SUPV SLT</t>
  </si>
  <si>
    <t>S1010001</t>
  </si>
  <si>
    <t>Settled A&amp;G Adder</t>
  </si>
  <si>
    <t>S1010002</t>
  </si>
  <si>
    <t>Settled A&amp;G plus Parent Adder</t>
  </si>
  <si>
    <t>S1010003</t>
  </si>
  <si>
    <t>Settled TSI A&amp;G Adder</t>
  </si>
  <si>
    <t>S6010000</t>
  </si>
  <si>
    <t>Settled Labor Expense</t>
  </si>
  <si>
    <t>S6010010</t>
  </si>
  <si>
    <t>Settled SLR Overtime Blended Labor</t>
  </si>
  <si>
    <t>S6010110</t>
  </si>
  <si>
    <t>Settled Labor Exempt - Straight Time</t>
  </si>
  <si>
    <t>S6010120</t>
  </si>
  <si>
    <t>Settled Labor Exempt - Overtime</t>
  </si>
  <si>
    <t>S6010130</t>
  </si>
  <si>
    <t>Settled Labor Exempt - Non-Productive Time</t>
  </si>
  <si>
    <t>S6010210</t>
  </si>
  <si>
    <t>Settled Labor Non Exempt - Straight Time</t>
  </si>
  <si>
    <t>S6010220</t>
  </si>
  <si>
    <t>Settled Labor Non Exempt - Overtime</t>
  </si>
  <si>
    <t>S6010230</t>
  </si>
  <si>
    <t>Settled Labor Non Exempt - Non-Productive Time</t>
  </si>
  <si>
    <t>S6010310</t>
  </si>
  <si>
    <t>Settled Labor Union - Straight Time</t>
  </si>
  <si>
    <t>S6010320</t>
  </si>
  <si>
    <t>Settled Labor Union - Overtime</t>
  </si>
  <si>
    <t>S6010330</t>
  </si>
  <si>
    <t>Settled Labor Union - Non-Productive Time</t>
  </si>
  <si>
    <t>S6010400</t>
  </si>
  <si>
    <t>Settled Labor Severance</t>
  </si>
  <si>
    <t>S6010900</t>
  </si>
  <si>
    <t>Settled Labor Commissions</t>
  </si>
  <si>
    <t>S6010910</t>
  </si>
  <si>
    <t>Settled Labor Off-Cycle Bonus</t>
  </si>
  <si>
    <t>S6010990</t>
  </si>
  <si>
    <t>Settled Labor Seconded Employees</t>
  </si>
  <si>
    <t>S6018999</t>
  </si>
  <si>
    <t>Settled Labor Expense Reclass</t>
  </si>
  <si>
    <t>S6019000</t>
  </si>
  <si>
    <t>Settled Labor Expense to Balance Sheet</t>
  </si>
  <si>
    <t>S6019900</t>
  </si>
  <si>
    <t>Settled ST Labor &amp; Benefits Expense</t>
  </si>
  <si>
    <t>S6019910</t>
  </si>
  <si>
    <t>Settled OT Labor &amp; Benefits Expense</t>
  </si>
  <si>
    <t>S6020000</t>
  </si>
  <si>
    <t>Settled Benefits Expense</t>
  </si>
  <si>
    <t>S6020010</t>
  </si>
  <si>
    <t>Settled Benefit Plan Admin Fees</t>
  </si>
  <si>
    <t>S6020020</t>
  </si>
  <si>
    <t>Settled Tuition Reimbursement</t>
  </si>
  <si>
    <t>S6020030</t>
  </si>
  <si>
    <t>Settled Life Insurance</t>
  </si>
  <si>
    <t>S6020040</t>
  </si>
  <si>
    <t>Settled Long-term Care Insurance</t>
  </si>
  <si>
    <t>S6020050</t>
  </si>
  <si>
    <t>Settled Medical Insurance - Active</t>
  </si>
  <si>
    <t>S6020060</t>
  </si>
  <si>
    <t>Settled Pensions</t>
  </si>
  <si>
    <t>S6020070</t>
  </si>
  <si>
    <t>Settled Pension Credit for Capitalization</t>
  </si>
  <si>
    <t>S6020080</t>
  </si>
  <si>
    <t>Settled Post Retirement Benefits FAS 106 - Activ</t>
  </si>
  <si>
    <t>S6020090</t>
  </si>
  <si>
    <t>Settled Post Retirememt Benefits FAS 106 - Retir</t>
  </si>
  <si>
    <t>S6020100</t>
  </si>
  <si>
    <t>Settled Long-term Incentive Expense</t>
  </si>
  <si>
    <t>S6020101</t>
  </si>
  <si>
    <t>Settled Employee Deferred Compensation Exp</t>
  </si>
  <si>
    <t>S6020110</t>
  </si>
  <si>
    <t>Settled Employee Wellness</t>
  </si>
  <si>
    <t>S6020130</t>
  </si>
  <si>
    <t>Settled Employer 401K Fixed Match</t>
  </si>
  <si>
    <t>S6020131</t>
  </si>
  <si>
    <t>Settled Employer 401K IBEW Plan Expense</t>
  </si>
  <si>
    <t>S6020140</t>
  </si>
  <si>
    <t>Settled Employer 401K Performance Match</t>
  </si>
  <si>
    <t>S6020150</t>
  </si>
  <si>
    <t>Settled Supplemental Executive Retirement</t>
  </si>
  <si>
    <t>S6020160</t>
  </si>
  <si>
    <t>Settled Short-term Disability</t>
  </si>
  <si>
    <t>S6020170</t>
  </si>
  <si>
    <t>Settled Long-term Disability - FAS 112</t>
  </si>
  <si>
    <t>S6020180</t>
  </si>
  <si>
    <t>Settled Long-term Disability Premiums</t>
  </si>
  <si>
    <t>S6020190</t>
  </si>
  <si>
    <t>Settled Restructuring Expense - Termination</t>
  </si>
  <si>
    <t>S6020200</t>
  </si>
  <si>
    <t>Settled Restructuring Expense - Other</t>
  </si>
  <si>
    <t>S6020210</t>
  </si>
  <si>
    <t>Settled Severance Reserve (Guatemala)</t>
  </si>
  <si>
    <t>S6020220</t>
  </si>
  <si>
    <t>Settled Vacations (accrual)</t>
  </si>
  <si>
    <t>S6020230</t>
  </si>
  <si>
    <t>Settled Restoration Benefit Plan Expense</t>
  </si>
  <si>
    <t>S6020240</t>
  </si>
  <si>
    <t>Settled Employer Match on Common Stock Purch</t>
  </si>
  <si>
    <t>S6020800</t>
  </si>
  <si>
    <t>Settled Benefits - Other</t>
  </si>
  <si>
    <t>S6020900</t>
  </si>
  <si>
    <t>Settled Employee Incentive Expense</t>
  </si>
  <si>
    <t>S6020910</t>
  </si>
  <si>
    <t>Settled Annual Bonus (Guatemala)</t>
  </si>
  <si>
    <t>S6020920</t>
  </si>
  <si>
    <t>Settled Employee Service Awards</t>
  </si>
  <si>
    <t>S6028999</t>
  </si>
  <si>
    <t>Settled Benefits Fringe Reclass</t>
  </si>
  <si>
    <t>S6029000</t>
  </si>
  <si>
    <t>Settled Benefits Expense to Balance Sheet</t>
  </si>
  <si>
    <t>S6030000</t>
  </si>
  <si>
    <t>Settled Employee Reimbursable Expense</t>
  </si>
  <si>
    <t>S6030010</t>
  </si>
  <si>
    <t>Settled Empl Exp - Professional Dues Subscription</t>
  </si>
  <si>
    <t>S6030020</t>
  </si>
  <si>
    <t>Settled Empl Exp - Social/Civic Dues</t>
  </si>
  <si>
    <t>S6030030</t>
  </si>
  <si>
    <t>Inactive Account - Do Not Use - Stld Empl Exp - Meals &amp; Ent</t>
  </si>
  <si>
    <t>S6030040</t>
  </si>
  <si>
    <t>Settled Empl Exp - Meals &amp; Entertainment 50% Ded</t>
  </si>
  <si>
    <t>S6030050</t>
  </si>
  <si>
    <t>Settled Empl Exp - Mileage</t>
  </si>
  <si>
    <t>S6030060</t>
  </si>
  <si>
    <t>Settled Empl Exp - Shoes and uniforms</t>
  </si>
  <si>
    <t>S6030070</t>
  </si>
  <si>
    <t>Settled Empl Exp - Training</t>
  </si>
  <si>
    <t>S6030080</t>
  </si>
  <si>
    <t>Settled Empl Exp - Travel and Lodging</t>
  </si>
  <si>
    <t>S6030090</t>
  </si>
  <si>
    <t>Settled Empl Exp - Relocation Expenses</t>
  </si>
  <si>
    <t>S6030091</t>
  </si>
  <si>
    <t>Settled Empl Exp - Employee Appreciation and Gift Cards</t>
  </si>
  <si>
    <t>S6030800</t>
  </si>
  <si>
    <t>Settled Empl Exp - Miscellaneous Expense</t>
  </si>
  <si>
    <t>S6038999</t>
  </si>
  <si>
    <t>Settled Employee Expense Reclass</t>
  </si>
  <si>
    <t>S6039000</t>
  </si>
  <si>
    <t>Settled Employee Reimb Expense to Balance Sheet</t>
  </si>
  <si>
    <t>S6100000</t>
  </si>
  <si>
    <t>Settled Outside Services Expense</t>
  </si>
  <si>
    <t>S6100010</t>
  </si>
  <si>
    <t>Settled Advertising</t>
  </si>
  <si>
    <t>S6100020</t>
  </si>
  <si>
    <t>Settled Analytical (Predictive Maint)</t>
  </si>
  <si>
    <t>S6100030</t>
  </si>
  <si>
    <t>Settled Consultants - Audit</t>
  </si>
  <si>
    <t>S6100040</t>
  </si>
  <si>
    <t>Settled Consultants - Engineering</t>
  </si>
  <si>
    <t>S6100050</t>
  </si>
  <si>
    <t>Settled Consultants - Environmental</t>
  </si>
  <si>
    <t>S6100060</t>
  </si>
  <si>
    <t>Settled Consultants - Legal</t>
  </si>
  <si>
    <t>S6100070</t>
  </si>
  <si>
    <t>Settled Consultants - Management</t>
  </si>
  <si>
    <t>S6100080</t>
  </si>
  <si>
    <t>Settled Consultants - Other</t>
  </si>
  <si>
    <t>S6100090</t>
  </si>
  <si>
    <t>Settled Consultants - Taxes</t>
  </si>
  <si>
    <t>S6100100</t>
  </si>
  <si>
    <t>Settled Contractor Services</t>
  </si>
  <si>
    <t>S6100110</t>
  </si>
  <si>
    <t>Settled Instrument Service/Repair</t>
  </si>
  <si>
    <t>S6100120</t>
  </si>
  <si>
    <t>Settled Tools Service/Repair</t>
  </si>
  <si>
    <t>S6100130</t>
  </si>
  <si>
    <t>Settled EHS Monitoring</t>
  </si>
  <si>
    <t>S6100140</t>
  </si>
  <si>
    <t>Settled Line Clearance</t>
  </si>
  <si>
    <t>S6100150</t>
  </si>
  <si>
    <t>Settled Printing</t>
  </si>
  <si>
    <t>S6100160</t>
  </si>
  <si>
    <t>Settled Security Services</t>
  </si>
  <si>
    <t>S6100170</t>
  </si>
  <si>
    <t>Settled Hardware Maintenance / Services</t>
  </si>
  <si>
    <t>S6100180</t>
  </si>
  <si>
    <t>Settled Site Testing Services</t>
  </si>
  <si>
    <t>S6100190</t>
  </si>
  <si>
    <t>Settled Software Maintenance</t>
  </si>
  <si>
    <t>S6100200</t>
  </si>
  <si>
    <t>Settled Trust Fee</t>
  </si>
  <si>
    <t>S6108999</t>
  </si>
  <si>
    <t>Settled Outside Services Expense Reclass</t>
  </si>
  <si>
    <t>S6109000</t>
  </si>
  <si>
    <t>Settled Outside Services Expense to Balance Sheet</t>
  </si>
  <si>
    <t>S6200000</t>
  </si>
  <si>
    <t>Settled Fuel Expense</t>
  </si>
  <si>
    <t>S6200010</t>
  </si>
  <si>
    <t>Settled Fuel Expense - Coal Recoverable</t>
  </si>
  <si>
    <t>S6200011</t>
  </si>
  <si>
    <t>Settled Fuel Expense - Non-recoverable</t>
  </si>
  <si>
    <t>S6200020</t>
  </si>
  <si>
    <t>Settled Fuel Expense - Coal Warehousing</t>
  </si>
  <si>
    <t>S6200030</t>
  </si>
  <si>
    <t>Settled Fuel Expense - Natural Gas</t>
  </si>
  <si>
    <t>S6200040</t>
  </si>
  <si>
    <t>Settled Fuel Expense - Oil burned for generation</t>
  </si>
  <si>
    <t>S6200050</t>
  </si>
  <si>
    <t>Settled Fuel Expense - Propane</t>
  </si>
  <si>
    <t>S6200060</t>
  </si>
  <si>
    <t>"Settled Fuel Expense - SO2 credits, Nox</t>
  </si>
  <si>
    <t>S6200070</t>
  </si>
  <si>
    <t>Settled Fuel Expense - Transportation</t>
  </si>
  <si>
    <t>S6200080</t>
  </si>
  <si>
    <t>Settled Fuel Renew Energy CRs</t>
  </si>
  <si>
    <t>S6200700</t>
  </si>
  <si>
    <t>Settled Fuel Expense - Intercompany</t>
  </si>
  <si>
    <t>S6209000</t>
  </si>
  <si>
    <t>Settled Fuel Expense to Balance Sheet</t>
  </si>
  <si>
    <t>S6250000</t>
  </si>
  <si>
    <t>Settled Purchased Power</t>
  </si>
  <si>
    <t>S6250100</t>
  </si>
  <si>
    <t>S6259000</t>
  </si>
  <si>
    <t>Settled Purchased Power Expense to Balance Sheet</t>
  </si>
  <si>
    <t>S6300000</t>
  </si>
  <si>
    <t>Settled Cost of Natural Gas Sold</t>
  </si>
  <si>
    <t>S6300010</t>
  </si>
  <si>
    <t>Settled Cost of Natural Gas Netted</t>
  </si>
  <si>
    <t>S6300100</t>
  </si>
  <si>
    <t>S6300110</t>
  </si>
  <si>
    <t>Settled Cost of Exchange Gas Sold</t>
  </si>
  <si>
    <t>S6300700</t>
  </si>
  <si>
    <t>Settled Cost of Natural Gas Sold - Intercompany</t>
  </si>
  <si>
    <t>S6309000</t>
  </si>
  <si>
    <t>Settled Cost of Natural Gas Sold  to Balance Sheet</t>
  </si>
  <si>
    <t>S6350000</t>
  </si>
  <si>
    <t>Settled Cost of Goods Sold</t>
  </si>
  <si>
    <t>S6350100</t>
  </si>
  <si>
    <t>Settled Cost of Goods Sold - TPI Program</t>
  </si>
  <si>
    <t>S6359000</t>
  </si>
  <si>
    <t>Settled Cost of Goods Sold to Balance Sheet</t>
  </si>
  <si>
    <t>S6400000</t>
  </si>
  <si>
    <t>Settled Materials &amp; Supplies Expense</t>
  </si>
  <si>
    <t>S6400010</t>
  </si>
  <si>
    <t>Settled Mat &amp; Supp - Furniture &amp; Computer</t>
  </si>
  <si>
    <t>S6400020</t>
  </si>
  <si>
    <t>Settled Mat &amp; Supp - General and Office</t>
  </si>
  <si>
    <t>S6400030</t>
  </si>
  <si>
    <t>Settled Mat &amp; Supp - Chemicals</t>
  </si>
  <si>
    <t>S6400040</t>
  </si>
  <si>
    <t>Settled Mat &amp; Supp - Laboratory material</t>
  </si>
  <si>
    <t>S6400050</t>
  </si>
  <si>
    <t>Settled Mat &amp; Supp - Lubricants</t>
  </si>
  <si>
    <t>S6400060</t>
  </si>
  <si>
    <t>Settled Mat &amp; Supp - Operations Consumables</t>
  </si>
  <si>
    <t>S6400070</t>
  </si>
  <si>
    <t>Settled Mat &amp; Supp - Safety/First Aid Supplies</t>
  </si>
  <si>
    <t>S6400080</t>
  </si>
  <si>
    <t>Settled Mat &amp; Supp - Vehicle Fuel</t>
  </si>
  <si>
    <t>S6400100</t>
  </si>
  <si>
    <t>Settled Mat &amp; Supp - Outside Material Purchases</t>
  </si>
  <si>
    <t>S6400500</t>
  </si>
  <si>
    <t>Settled Mat &amp; Supp - Parts</t>
  </si>
  <si>
    <t>S6400505</t>
  </si>
  <si>
    <t>Settled Mat &amp; Supp - Part Repairs</t>
  </si>
  <si>
    <t>S6400510</t>
  </si>
  <si>
    <t>Settled Mat &amp; Supp - Small Tools</t>
  </si>
  <si>
    <t>S6400520</t>
  </si>
  <si>
    <t>Settled Mat &amp; Supp - Obsolete Inventory</t>
  </si>
  <si>
    <t>S6400521</t>
  </si>
  <si>
    <t>Settled Mat &amp; Supp - Defective Inventory</t>
  </si>
  <si>
    <t>S6400530</t>
  </si>
  <si>
    <t>Settled Mat &amp; Supp - Inventory Other</t>
  </si>
  <si>
    <t>S6401000</t>
  </si>
  <si>
    <t>Settled M&amp;S Inventory Issues</t>
  </si>
  <si>
    <t>S6401100</t>
  </si>
  <si>
    <t>Settled Physical Inventory Differences</t>
  </si>
  <si>
    <t>S6401200</t>
  </si>
  <si>
    <t>Settled Materials Price Differences</t>
  </si>
  <si>
    <t>S6401300</t>
  </si>
  <si>
    <t>Settled Re-Stock Salvage</t>
  </si>
  <si>
    <t>S6408999</t>
  </si>
  <si>
    <t>Settled Materials &amp; Supplies Expense Reclass</t>
  </si>
  <si>
    <t>S6409000</t>
  </si>
  <si>
    <t>Settled Materials &amp; Supplies Expense to BS</t>
  </si>
  <si>
    <t>S6500000</t>
  </si>
  <si>
    <t>Settled Transportation Expense</t>
  </si>
  <si>
    <t>S6500010</t>
  </si>
  <si>
    <t>Settled Transportation - Vehicle expense</t>
  </si>
  <si>
    <t>S6500015</t>
  </si>
  <si>
    <t>Settled Transportation - Vehicle Gas</t>
  </si>
  <si>
    <t>S6500020</t>
  </si>
  <si>
    <t>Settled Transportation - Trailers</t>
  </si>
  <si>
    <t>S6500030</t>
  </si>
  <si>
    <t>Settled Transportation - Off-Road</t>
  </si>
  <si>
    <t>S6500040</t>
  </si>
  <si>
    <t>Settled Transportation - Coal Handling</t>
  </si>
  <si>
    <t>S6500050</t>
  </si>
  <si>
    <t>Settled Transportation - Personnel Transport</t>
  </si>
  <si>
    <t>S6500810</t>
  </si>
  <si>
    <t>Settled Transportation - Vehicle Depreciation</t>
  </si>
  <si>
    <t>S6508999</t>
  </si>
  <si>
    <t>Settled Transportation Expense Reclass</t>
  </si>
  <si>
    <t>S6509000</t>
  </si>
  <si>
    <t>Settled Transportation Expense to Balance Sheet</t>
  </si>
  <si>
    <t>S6700000</t>
  </si>
  <si>
    <t>Settled Insurance Expense</t>
  </si>
  <si>
    <t>S6700400</t>
  </si>
  <si>
    <t>Settled Insurance - FPSC Storm Reserve Expense</t>
  </si>
  <si>
    <t>S6700500</t>
  </si>
  <si>
    <t>Settled Insurance - Automobile</t>
  </si>
  <si>
    <t>S6700501</t>
  </si>
  <si>
    <t>Settled Insurance - Blanket Accident</t>
  </si>
  <si>
    <t>S6700502</t>
  </si>
  <si>
    <t>Settled Insurance - Brokerage Fees</t>
  </si>
  <si>
    <t>S6700503</t>
  </si>
  <si>
    <t>Settled Insurance - Crime &amp; Fidelity</t>
  </si>
  <si>
    <t>S6700504</t>
  </si>
  <si>
    <t>Settled Insurance - Directors &amp; Officers</t>
  </si>
  <si>
    <t>S6700505</t>
  </si>
  <si>
    <t>Settled Insurance - Errors and Omissions</t>
  </si>
  <si>
    <t>S6700506</t>
  </si>
  <si>
    <t>Settled Insurance - Excess Automobile</t>
  </si>
  <si>
    <t>S6700507</t>
  </si>
  <si>
    <t>Settled Insurance - Excess General Liability</t>
  </si>
  <si>
    <t>S6700508</t>
  </si>
  <si>
    <t>Settled Insurance - Fiduciary</t>
  </si>
  <si>
    <t>S6700509</t>
  </si>
  <si>
    <t>Settled Insurance - I&amp;D Reserves</t>
  </si>
  <si>
    <t>S6700510</t>
  </si>
  <si>
    <t>Settled Insurance - Longshoremen's Compensation</t>
  </si>
  <si>
    <t>S6700511</t>
  </si>
  <si>
    <t>Settled Insurance - Mobile Equipment Rental</t>
  </si>
  <si>
    <t>S6700512</t>
  </si>
  <si>
    <t>Settled Insurance - Political Risk</t>
  </si>
  <si>
    <t>S6700513</t>
  </si>
  <si>
    <t>Settled Insurance - Practices Liability</t>
  </si>
  <si>
    <t>S6700514</t>
  </si>
  <si>
    <t>Settled Insurance - Property</t>
  </si>
  <si>
    <t>S6700515</t>
  </si>
  <si>
    <t>Settled Insurance - Punitive Damages</t>
  </si>
  <si>
    <t>S6700516</t>
  </si>
  <si>
    <t>Settled Insurance - Special Risk</t>
  </si>
  <si>
    <t>S6700517</t>
  </si>
  <si>
    <t>Settled Insurance - Surety Bonds</t>
  </si>
  <si>
    <t>S6700518</t>
  </si>
  <si>
    <t>Settled Insurance - Travel Accident</t>
  </si>
  <si>
    <t>S6700519</t>
  </si>
  <si>
    <t>Settled Insurance - Workers Compensation - Exces</t>
  </si>
  <si>
    <t>S6700520</t>
  </si>
  <si>
    <t>Settled Insurance - Workers Compensation - State</t>
  </si>
  <si>
    <t>S6700521</t>
  </si>
  <si>
    <t>Settled Insurance - Solar</t>
  </si>
  <si>
    <t>S6700599</t>
  </si>
  <si>
    <t>Settled Insurance - Other</t>
  </si>
  <si>
    <t>S6709000</t>
  </si>
  <si>
    <t>Settled Insurance Expense to Balance Sheet</t>
  </si>
  <si>
    <t>S6710000</t>
  </si>
  <si>
    <t>Settled Rent Expense</t>
  </si>
  <si>
    <t>S6710020</t>
  </si>
  <si>
    <t>Settled Short-term Rent - Non-Office Equipment</t>
  </si>
  <si>
    <t>S6710030</t>
  </si>
  <si>
    <t>Settled Short-term Rent - Office Equipmement</t>
  </si>
  <si>
    <t>S6710040</t>
  </si>
  <si>
    <t>Settled Short-term Rent - Office Space</t>
  </si>
  <si>
    <t>S6710050</t>
  </si>
  <si>
    <t>Settled Short-term Rent - Right of way</t>
  </si>
  <si>
    <t>S6710060</t>
  </si>
  <si>
    <t>Settled Short-term Rent - Vehicle</t>
  </si>
  <si>
    <t>S6710700</t>
  </si>
  <si>
    <t>Settled Short-term Rent - Intercompany</t>
  </si>
  <si>
    <t>S6710800</t>
  </si>
  <si>
    <t>Settled Short-term Rent - Other</t>
  </si>
  <si>
    <t>S6719000</t>
  </si>
  <si>
    <t>Settled Short-term Rent Expense to BS</t>
  </si>
  <si>
    <t>S6720000</t>
  </si>
  <si>
    <t>Settled Lease Expense</t>
  </si>
  <si>
    <t>S6720010</t>
  </si>
  <si>
    <t>Settled Long-term Lease - Building</t>
  </si>
  <si>
    <t>S6720020</t>
  </si>
  <si>
    <t>Settled Long-term Lease - Non-Office Equipment</t>
  </si>
  <si>
    <t>S6720030</t>
  </si>
  <si>
    <t>Settled Long-term Lease - Office Equipment</t>
  </si>
  <si>
    <t>S6720040</t>
  </si>
  <si>
    <t>Settled Long-term Lease - Port Services</t>
  </si>
  <si>
    <t>S6720050</t>
  </si>
  <si>
    <t>Settled Long-term Lease - Vehicle</t>
  </si>
  <si>
    <t>S6720060</t>
  </si>
  <si>
    <t>Settled Long-term Lease - Variable Lease</t>
  </si>
  <si>
    <t>S6720800</t>
  </si>
  <si>
    <t>Settled Long-term Lease - Other</t>
  </si>
  <si>
    <t>S6729000</t>
  </si>
  <si>
    <t>Settled Long-term Lease Expense to BS</t>
  </si>
  <si>
    <t>S6730000</t>
  </si>
  <si>
    <t>Settled Utilities Expense</t>
  </si>
  <si>
    <t>S6730010</t>
  </si>
  <si>
    <t>Settled Utilities - Electricity</t>
  </si>
  <si>
    <t>S6730020</t>
  </si>
  <si>
    <t>Settled Utilities - Gas</t>
  </si>
  <si>
    <t>S6730030</t>
  </si>
  <si>
    <t>Settled Utilities - Telecom</t>
  </si>
  <si>
    <t>S6730050</t>
  </si>
  <si>
    <t>Settled Utilities - Waste &amp; Trash Management</t>
  </si>
  <si>
    <t>S6730060</t>
  </si>
  <si>
    <t>Settled Utilities - Water</t>
  </si>
  <si>
    <t>S6730800</t>
  </si>
  <si>
    <t>Settled Utilities - Other</t>
  </si>
  <si>
    <t>S6739000</t>
  </si>
  <si>
    <t>Settled Utilities Expense to Balance Sheet</t>
  </si>
  <si>
    <t>S6780000</t>
  </si>
  <si>
    <t>Settled Miscellaneous Billing Expense</t>
  </si>
  <si>
    <t>S6780020</t>
  </si>
  <si>
    <t>Settled Miscellaneous Billing Exp Material</t>
  </si>
  <si>
    <t>S6780030</t>
  </si>
  <si>
    <t>Settled Miscellaneous Billing Exp Chargeable Pro</t>
  </si>
  <si>
    <t>S6780040</t>
  </si>
  <si>
    <t>Settled Miscellaneous Billing Exp Damaged Facili</t>
  </si>
  <si>
    <t>S6780800</t>
  </si>
  <si>
    <t>Settled Miscellaneous Billing Exp General</t>
  </si>
  <si>
    <t>S6789000</t>
  </si>
  <si>
    <t>Settled Miscellaneous Billing Exp to Balance Sheet</t>
  </si>
  <si>
    <t>S6790000</t>
  </si>
  <si>
    <t>Settled Other Operational Expense</t>
  </si>
  <si>
    <t>S6790010</t>
  </si>
  <si>
    <t>Settled Bad Debt Expense AR CIS</t>
  </si>
  <si>
    <t>S6790020</t>
  </si>
  <si>
    <t>Settled Bad Debt Expense AR Misc</t>
  </si>
  <si>
    <t>S6790030</t>
  </si>
  <si>
    <t>Settled Director's Expenses</t>
  </si>
  <si>
    <t>S6790040</t>
  </si>
  <si>
    <t>Settled Director's Restricted Stock Expense</t>
  </si>
  <si>
    <t>S6790050</t>
  </si>
  <si>
    <t>Settled Deferred Compensation</t>
  </si>
  <si>
    <t>S6790055</t>
  </si>
  <si>
    <t>Settled Economic Development</t>
  </si>
  <si>
    <t>S6790060</t>
  </si>
  <si>
    <t>Settled Industry Dues</t>
  </si>
  <si>
    <t>S6790090</t>
  </si>
  <si>
    <t>Settled Donations - Charitable (501c)</t>
  </si>
  <si>
    <t>S6790091</t>
  </si>
  <si>
    <t>Settled Donations - Non deductible</t>
  </si>
  <si>
    <t>S6790092</t>
  </si>
  <si>
    <t>Settled Donations - Other</t>
  </si>
  <si>
    <t>S6790099</t>
  </si>
  <si>
    <t>Settled In-Kind Donations</t>
  </si>
  <si>
    <t>S6790100</t>
  </si>
  <si>
    <t>Settled Fees - AMM (Guatemala)</t>
  </si>
  <si>
    <t>S6790101</t>
  </si>
  <si>
    <t>Settled Fees - Bank</t>
  </si>
  <si>
    <t>S6790102</t>
  </si>
  <si>
    <t>Settled Fees - Report Filing</t>
  </si>
  <si>
    <t>S6790103</t>
  </si>
  <si>
    <t>Settled Fees - Registration</t>
  </si>
  <si>
    <t>S6790104</t>
  </si>
  <si>
    <t>Settled Fees - Stock Exchange</t>
  </si>
  <si>
    <t>S6790105</t>
  </si>
  <si>
    <t>Settled Fees - Transmission Line - Spot</t>
  </si>
  <si>
    <t>S6790199</t>
  </si>
  <si>
    <t>Settled Fees - Miscellaneous</t>
  </si>
  <si>
    <t>S6790200</t>
  </si>
  <si>
    <t>Settled Penalties</t>
  </si>
  <si>
    <t>S6790210</t>
  </si>
  <si>
    <t>Settled Permitting</t>
  </si>
  <si>
    <t>S6790220</t>
  </si>
  <si>
    <t>Settled Political Contributions</t>
  </si>
  <si>
    <t>S6790230</t>
  </si>
  <si>
    <t>Settled Postage Shipping and Courier</t>
  </si>
  <si>
    <t>S6790250</t>
  </si>
  <si>
    <t>Settled Energy Conservation Allowances</t>
  </si>
  <si>
    <t>S6790255</t>
  </si>
  <si>
    <t>Settled Selling and Marketing Expense</t>
  </si>
  <si>
    <t>S6790260</t>
  </si>
  <si>
    <t>Settled Settlements/Claims Expense</t>
  </si>
  <si>
    <t>S6790270</t>
  </si>
  <si>
    <t>Settled Transfer Agent</t>
  </si>
  <si>
    <t>S6790280</t>
  </si>
  <si>
    <t>Settled Stadium - Food</t>
  </si>
  <si>
    <t>S6790281</t>
  </si>
  <si>
    <t>Settled Stadium - Other</t>
  </si>
  <si>
    <t>S6790300</t>
  </si>
  <si>
    <t>Settled Cash Discounts Taken</t>
  </si>
  <si>
    <t>S6790305</t>
  </si>
  <si>
    <t>Settled A&amp;G Allocation</t>
  </si>
  <si>
    <t>S6790310</t>
  </si>
  <si>
    <t>Settled A&amp;G Allocated to Capital</t>
  </si>
  <si>
    <t>S6790315</t>
  </si>
  <si>
    <t>Settled I&amp;D Allocated to Capital</t>
  </si>
  <si>
    <t>S6790320</t>
  </si>
  <si>
    <t>Settled Fleet Allocation</t>
  </si>
  <si>
    <t>S6790321</t>
  </si>
  <si>
    <t>Settled Stores Allocation</t>
  </si>
  <si>
    <t>S6790322</t>
  </si>
  <si>
    <t>Settled Small Tools Allocation</t>
  </si>
  <si>
    <t>S6790323</t>
  </si>
  <si>
    <t>Settled Self Help Allocation</t>
  </si>
  <si>
    <t>S6790324</t>
  </si>
  <si>
    <t>Settled Engineering &amp;Supervisory Allocation</t>
  </si>
  <si>
    <t>S6790325</t>
  </si>
  <si>
    <t>Settled Testing &amp; Installation Allocation</t>
  </si>
  <si>
    <t>S6790326</t>
  </si>
  <si>
    <t>Settled Facilities Allocation</t>
  </si>
  <si>
    <t>S6790327</t>
  </si>
  <si>
    <t>Settled Engineering&amp;Supervisory-Contractor Alloc</t>
  </si>
  <si>
    <t>S6790700</t>
  </si>
  <si>
    <t>Settled Intercompany Overhead Allocations</t>
  </si>
  <si>
    <t>S6790701</t>
  </si>
  <si>
    <t>Settled Intercompany Subsidiary Credit - Alloc</t>
  </si>
  <si>
    <t>S6790702</t>
  </si>
  <si>
    <t>Settled Intercompany Fee</t>
  </si>
  <si>
    <t>S6790703</t>
  </si>
  <si>
    <t>Settled Intercompany Standard Labor</t>
  </si>
  <si>
    <t>S6790704</t>
  </si>
  <si>
    <t>Settled Intercompany Support Services</t>
  </si>
  <si>
    <t>S6790705</t>
  </si>
  <si>
    <t>Settled Intercompany Print Shop Charges</t>
  </si>
  <si>
    <t>S6790706</t>
  </si>
  <si>
    <t>Settled Intercompany Record Retention &amp; Mail</t>
  </si>
  <si>
    <t>S6790707</t>
  </si>
  <si>
    <t>Settled Interco-Direct Costs from Service Co</t>
  </si>
  <si>
    <t>S6790708</t>
  </si>
  <si>
    <t>Settled Interco-Indirect Costs from Service Co</t>
  </si>
  <si>
    <t>S6790709</t>
  </si>
  <si>
    <t>Settled Intercompany - Asset Usage Fee</t>
  </si>
  <si>
    <t>S6790800</t>
  </si>
  <si>
    <t>Settled Other Operational Expense - Misc</t>
  </si>
  <si>
    <t>S6790801</t>
  </si>
  <si>
    <t>Settled Other Operational Expense - GAAP</t>
  </si>
  <si>
    <t>S6790802</t>
  </si>
  <si>
    <t>Settled Other Miscellaneous Expense - Below</t>
  </si>
  <si>
    <t>S6791000</t>
  </si>
  <si>
    <t>Settled Rate Case Expense</t>
  </si>
  <si>
    <t>S6791040</t>
  </si>
  <si>
    <t>Settled Recoverable Conservation O&amp;M</t>
  </si>
  <si>
    <t>S6791050</t>
  </si>
  <si>
    <t>Settled Recoverable ECRC O&amp;M</t>
  </si>
  <si>
    <t>S6791090</t>
  </si>
  <si>
    <t>Settled Recoverable SPPCRC O&amp;M</t>
  </si>
  <si>
    <t>S6798000</t>
  </si>
  <si>
    <t>Settled Restructuring Charges</t>
  </si>
  <si>
    <t>S6798999</t>
  </si>
  <si>
    <t>Settled Other Operational Expense Reclas</t>
  </si>
  <si>
    <t>S6799000</t>
  </si>
  <si>
    <t>Settled Other Operational Expense to BS</t>
  </si>
  <si>
    <t>S6799100</t>
  </si>
  <si>
    <t>Settled IT Charges to the Balance Sheet</t>
  </si>
  <si>
    <t>S6799101</t>
  </si>
  <si>
    <t>Settled Facility Charges to the Balance Sheet</t>
  </si>
  <si>
    <t>S6799102</t>
  </si>
  <si>
    <t>Settled Telecom Charges to the Balance Sheet</t>
  </si>
  <si>
    <t>S6799103</t>
  </si>
  <si>
    <t>Settled Corporate Overhead Allocation to</t>
  </si>
  <si>
    <t>S6799104</t>
  </si>
  <si>
    <t>Settled Make Ready Charges to the Balance Sheet</t>
  </si>
  <si>
    <t>S6799105</t>
  </si>
  <si>
    <t>Settled Fleet Charges to the Balance Sheet</t>
  </si>
  <si>
    <t>S6799106</t>
  </si>
  <si>
    <t>Settled Small Tools Charges to the BS</t>
  </si>
  <si>
    <t>S6799107</t>
  </si>
  <si>
    <t>Settled Stores Clearing Charges to the BS</t>
  </si>
  <si>
    <t>S6799108</t>
  </si>
  <si>
    <t>Settled Self Help Charges to the Balance Sheet</t>
  </si>
  <si>
    <t>S6799109</t>
  </si>
  <si>
    <t>Settled Supervisory &amp; Management Chgs to BS</t>
  </si>
  <si>
    <t>S6799110</t>
  </si>
  <si>
    <t>Settled HR Charges to the Balance Sheet</t>
  </si>
  <si>
    <t>S6799111</t>
  </si>
  <si>
    <t>Settled TSI Services Charges to the BS</t>
  </si>
  <si>
    <t>S6799112</t>
  </si>
  <si>
    <t>Settled Procurement Charges to the BS</t>
  </si>
  <si>
    <t>S6799113</t>
  </si>
  <si>
    <t>Settled Testing &amp; Installation Chgs to BS</t>
  </si>
  <si>
    <t>S6799200</t>
  </si>
  <si>
    <t>Settled TSI Capital Charges to the BS</t>
  </si>
  <si>
    <t>S6800000</t>
  </si>
  <si>
    <t>Settled Amortization Expense</t>
  </si>
  <si>
    <t>S6800010</t>
  </si>
  <si>
    <t>Settled Amortization - Utility Plant</t>
  </si>
  <si>
    <t>S6800020</t>
  </si>
  <si>
    <t>Settled Amortization - Non-Utility Property</t>
  </si>
  <si>
    <t>S6800030</t>
  </si>
  <si>
    <t>Settled Amortization - Viability Study</t>
  </si>
  <si>
    <t>S6800040</t>
  </si>
  <si>
    <t>Settled Amortization - Acquisition Adjustment A</t>
  </si>
  <si>
    <t>S6800045</t>
  </si>
  <si>
    <t>Settled Amortization - Acquisition Adjustment B</t>
  </si>
  <si>
    <t>S6800050</t>
  </si>
  <si>
    <t>Settled Amortization - Environmental Rem</t>
  </si>
  <si>
    <t>S6800060</t>
  </si>
  <si>
    <t>Settled Amortization - Intangible Asset</t>
  </si>
  <si>
    <t>S6800070</t>
  </si>
  <si>
    <t>Settled Amortization - PPA Option</t>
  </si>
  <si>
    <t>S6800080</t>
  </si>
  <si>
    <t>Settled Amortization - Start up Costs</t>
  </si>
  <si>
    <t>S6800090</t>
  </si>
  <si>
    <t>Settled Amortization - Regulatory Debits</t>
  </si>
  <si>
    <t>S6800100</t>
  </si>
  <si>
    <t>Settled Amortization - Regulatory Credit</t>
  </si>
  <si>
    <t>S6800110</t>
  </si>
  <si>
    <t>Settled Amortization - OUC Transmission</t>
  </si>
  <si>
    <t>S6800120</t>
  </si>
  <si>
    <t>Settled Amortization - Financing Lease</t>
  </si>
  <si>
    <t>S6800280</t>
  </si>
  <si>
    <t>Settled Amortization - ROW Transmission</t>
  </si>
  <si>
    <t>S6800281</t>
  </si>
  <si>
    <t>Settled Amortization - ROW Distribution</t>
  </si>
  <si>
    <t>S6800282</t>
  </si>
  <si>
    <t>Settled Amortization - IMP Regulatory Asset</t>
  </si>
  <si>
    <t>S6800800</t>
  </si>
  <si>
    <t>Settled Amortization - Other</t>
  </si>
  <si>
    <t>S6809000</t>
  </si>
  <si>
    <t>Settled Amortization Expense to Balance Sheet</t>
  </si>
  <si>
    <t>S6810000</t>
  </si>
  <si>
    <t>Settled Depreciation Expense</t>
  </si>
  <si>
    <t>S6810010</t>
  </si>
  <si>
    <t>Settled Depreciation - Utility Plant</t>
  </si>
  <si>
    <t>S6810020</t>
  </si>
  <si>
    <t>Settled Depreciation - Non-Utility Property ATL</t>
  </si>
  <si>
    <t>S6810025</t>
  </si>
  <si>
    <t>Settled Depreciation - Non-Utility Property BTL</t>
  </si>
  <si>
    <t>S6810030</t>
  </si>
  <si>
    <t>Settled Depreciation - ARO Asset</t>
  </si>
  <si>
    <t>S6810040</t>
  </si>
  <si>
    <t>Settled Depreciation - ARO Accretion</t>
  </si>
  <si>
    <t>S6810050</t>
  </si>
  <si>
    <t>Settled Depreciation - Environmental</t>
  </si>
  <si>
    <t>S6810060</t>
  </si>
  <si>
    <t>Settled Depreciation - Dismantling Accrual</t>
  </si>
  <si>
    <t>S6810071</t>
  </si>
  <si>
    <t>Settled Depreciation - CI/BSR Rider</t>
  </si>
  <si>
    <t>S6810090</t>
  </si>
  <si>
    <t>Settled Depreciation - Storm Protection Clause</t>
  </si>
  <si>
    <t>S6810120</t>
  </si>
  <si>
    <t>Settled Depreciation - Fuel Clause Asset</t>
  </si>
  <si>
    <t>S6810140</t>
  </si>
  <si>
    <t>Settled Depreciation - Conservation</t>
  </si>
  <si>
    <t>S6810200</t>
  </si>
  <si>
    <t>Settled Depreciation - Non-Refundable CIAC</t>
  </si>
  <si>
    <t>S6810800</t>
  </si>
  <si>
    <t>Settled Depreciation - Other</t>
  </si>
  <si>
    <t>S6810801</t>
  </si>
  <si>
    <t>Settled Depreciation - Other - GAAP adju</t>
  </si>
  <si>
    <t>S6810802</t>
  </si>
  <si>
    <t>Settled Depreciation - Other - Leased Assets</t>
  </si>
  <si>
    <t>S6819000</t>
  </si>
  <si>
    <t>Settled Depreciation Expense to Balance Sheet</t>
  </si>
  <si>
    <t>S6820000</t>
  </si>
  <si>
    <t>Settled Asset Impairment</t>
  </si>
  <si>
    <t>S6820100</t>
  </si>
  <si>
    <t>Settled Goodwill Impairment</t>
  </si>
  <si>
    <t>S6900000</t>
  </si>
  <si>
    <t>Settled Taxes Other Than Income</t>
  </si>
  <si>
    <t>S6900010</t>
  </si>
  <si>
    <t>Settled TOTI - Franchise Fees</t>
  </si>
  <si>
    <t>S6900020</t>
  </si>
  <si>
    <t>Settled TOTI - Foreign Withholding Tax</t>
  </si>
  <si>
    <t>S6900030</t>
  </si>
  <si>
    <t>Settled TOTI - Gross Receipts</t>
  </si>
  <si>
    <t>S6900040</t>
  </si>
  <si>
    <t>Settled TOTI - Payroll Tax</t>
  </si>
  <si>
    <t>S6900045</t>
  </si>
  <si>
    <t>Settled TOTI - Payroll Tax - Capitalized</t>
  </si>
  <si>
    <t>S6900048</t>
  </si>
  <si>
    <t>Settled TOTI - Payroll Tax - Incentives</t>
  </si>
  <si>
    <t>S6900049</t>
  </si>
  <si>
    <t>Settled TOTI - Payroll Tax Reclass</t>
  </si>
  <si>
    <t>S6900050</t>
  </si>
  <si>
    <t>Settled TOTI - Social Security - IGSS</t>
  </si>
  <si>
    <t>S6900060</t>
  </si>
  <si>
    <t>Settled TOTI - Property Tax - Above the line</t>
  </si>
  <si>
    <t>S6900061</t>
  </si>
  <si>
    <t>Settled TOTI - Property Tax - Above the line - G</t>
  </si>
  <si>
    <t>S6900065</t>
  </si>
  <si>
    <t>Settled TOTI - Property Tax - Below the line</t>
  </si>
  <si>
    <t>S6900070</t>
  </si>
  <si>
    <t>Settled TOTI - Regulatory Assessment Fee</t>
  </si>
  <si>
    <t>S6900080</t>
  </si>
  <si>
    <t>Settled TOTI - Sales and Use</t>
  </si>
  <si>
    <t>S6900090</t>
  </si>
  <si>
    <t>Settled TOTI - Stamp Tax</t>
  </si>
  <si>
    <t>S6900100</t>
  </si>
  <si>
    <t>Settled TOTI - State Intangible Gov't Leasehold</t>
  </si>
  <si>
    <t>S6900110</t>
  </si>
  <si>
    <t>Settled TOTI - Federal Excise Tax</t>
  </si>
  <si>
    <t>S6900120</t>
  </si>
  <si>
    <t>Settled TOTI - County/City Business License Tax</t>
  </si>
  <si>
    <t>S6900800</t>
  </si>
  <si>
    <t>Settled Taxes other than income - Other</t>
  </si>
  <si>
    <t>S6909000</t>
  </si>
  <si>
    <t>Settled Taxes other than income Exp to BS</t>
  </si>
  <si>
    <t>S7000000</t>
  </si>
  <si>
    <t>Settled Interest Income</t>
  </si>
  <si>
    <t>S7000080</t>
  </si>
  <si>
    <t>Settled Interest Inc - Dividends</t>
  </si>
  <si>
    <t>S7000090</t>
  </si>
  <si>
    <t>Settled Interest Inc - Deferred Cost Recovery</t>
  </si>
  <si>
    <t>S7000220</t>
  </si>
  <si>
    <t>Settled Interest Inc - Defd Fuel Clause</t>
  </si>
  <si>
    <t>S7000230</t>
  </si>
  <si>
    <t>Settled Interest Inc - Defd Capacity Clause</t>
  </si>
  <si>
    <t>S7000240</t>
  </si>
  <si>
    <t>Settled Interest Inc - Defd Conservation Clause</t>
  </si>
  <si>
    <t>S7000250</t>
  </si>
  <si>
    <t>Settled Interest Inc - Defd Environmental Clause</t>
  </si>
  <si>
    <t>S7000260</t>
  </si>
  <si>
    <t>Settled Interest Inc - Defd Purchased Gas Adj Clause</t>
  </si>
  <si>
    <t>S7000270</t>
  </si>
  <si>
    <t>Settled Interest Inc - Defd Competitive Rate Adj Clause</t>
  </si>
  <si>
    <t>S7000271</t>
  </si>
  <si>
    <t>Settled Interest Inc - Defd CI/BSR Rider</t>
  </si>
  <si>
    <t>S7000290</t>
  </si>
  <si>
    <t>Settled Interest Inc - Defd Storm Protection Cla</t>
  </si>
  <si>
    <t>S7000291</t>
  </si>
  <si>
    <t>Settled Interest Inc - Defd CETM</t>
  </si>
  <si>
    <t>S7000700</t>
  </si>
  <si>
    <t>Settled Interest Inc - Intercompany</t>
  </si>
  <si>
    <t>S7000800</t>
  </si>
  <si>
    <t>Settled Interest Inc - Miscellaneous</t>
  </si>
  <si>
    <t>S7009000</t>
  </si>
  <si>
    <t>Settled Interest Income to Balance Sheet</t>
  </si>
  <si>
    <t>S7100000</t>
  </si>
  <si>
    <t>Settled Other Income</t>
  </si>
  <si>
    <t>S7100010</t>
  </si>
  <si>
    <t>Settled Allowance for other funds AFUDC</t>
  </si>
  <si>
    <t>S7100015</t>
  </si>
  <si>
    <t>Settled Capitalized AFUDC Equity</t>
  </si>
  <si>
    <t>S7100020</t>
  </si>
  <si>
    <t>Settled Basic Ordering Agreement</t>
  </si>
  <si>
    <t>S7100400</t>
  </si>
  <si>
    <t>Settled Gain/(Loss) Sale of Non-Utility</t>
  </si>
  <si>
    <t>S7100410</t>
  </si>
  <si>
    <t>Settled Gain/(Loss) Sale of Investments</t>
  </si>
  <si>
    <t>S7100420</t>
  </si>
  <si>
    <t>Settled Gain/(Loss) Derivative Trading</t>
  </si>
  <si>
    <t>S7100430</t>
  </si>
  <si>
    <t>Settled Gain/(Loss) Debt Extinguishment</t>
  </si>
  <si>
    <t>S7100440</t>
  </si>
  <si>
    <t>Settled Gain/(Loss) Translation Adjustment USGAA</t>
  </si>
  <si>
    <t>S7100700</t>
  </si>
  <si>
    <t>Settled Oth Inc/Exp - Intercompany</t>
  </si>
  <si>
    <t>S7100800</t>
  </si>
  <si>
    <t>Settled Oth Inc/Exp - Miscellaneous</t>
  </si>
  <si>
    <t>S7101000</t>
  </si>
  <si>
    <t>Settled Gain Sale of Utility Property</t>
  </si>
  <si>
    <t>S7101100</t>
  </si>
  <si>
    <t>Settled Amortization of gain on reaquired debt</t>
  </si>
  <si>
    <t>S7102000</t>
  </si>
  <si>
    <t>Settled Currency Adjustment - Realized Gain</t>
  </si>
  <si>
    <t>S7102100</t>
  </si>
  <si>
    <t>Settled Currency Adjustment - Unrealized Gain</t>
  </si>
  <si>
    <t>S7103010</t>
  </si>
  <si>
    <t>Settled Coal Sales</t>
  </si>
  <si>
    <t>S7103020</t>
  </si>
  <si>
    <t>Settled Jobbing Revenue</t>
  </si>
  <si>
    <t>S7103030</t>
  </si>
  <si>
    <t>Settled Zap Cap for Business Revenue</t>
  </si>
  <si>
    <t>S7103035</t>
  </si>
  <si>
    <t>Settled Other Lighting Revenue - Unregulated</t>
  </si>
  <si>
    <t>S7103040</t>
  </si>
  <si>
    <t>Settled Residential Zap Cap Revenue</t>
  </si>
  <si>
    <t>S7103050</t>
  </si>
  <si>
    <t>Settled Tree Trimming Revenue</t>
  </si>
  <si>
    <t>S7103060</t>
  </si>
  <si>
    <t>Settled CIAC (Capital Work Order Credit)</t>
  </si>
  <si>
    <t>S7103070</t>
  </si>
  <si>
    <t>Settled MSEA/MEP Credits</t>
  </si>
  <si>
    <t>S7103080</t>
  </si>
  <si>
    <t>SettledAsset Optimizations</t>
  </si>
  <si>
    <t>S7103081</t>
  </si>
  <si>
    <t>Settled Utility Energy Service Contracts</t>
  </si>
  <si>
    <t>S7103082</t>
  </si>
  <si>
    <t>STLD RNG ENVIRNMT</t>
  </si>
  <si>
    <t>S7103083</t>
  </si>
  <si>
    <t>STLD RNG UNREG GAS S</t>
  </si>
  <si>
    <t>S7109000</t>
  </si>
  <si>
    <t>Settled Other Income to Balance Sheet</t>
  </si>
  <si>
    <t>S7200000</t>
  </si>
  <si>
    <t>Settled Other Expense</t>
  </si>
  <si>
    <t>S7200800</t>
  </si>
  <si>
    <t>Settled Other Expense - Miscellaneous</t>
  </si>
  <si>
    <t>S7201000</t>
  </si>
  <si>
    <t>Settled Loss Sale of Utility Property</t>
  </si>
  <si>
    <t>S7201001</t>
  </si>
  <si>
    <t>Settled Loss on Disposal of Fixed Assets</t>
  </si>
  <si>
    <t>S7201100</t>
  </si>
  <si>
    <t>Settled Amortization of loss on reaquired debt</t>
  </si>
  <si>
    <t>S7202000</t>
  </si>
  <si>
    <t>Settled Currency Adjustment - Realized Loss</t>
  </si>
  <si>
    <t>S7202100</t>
  </si>
  <si>
    <t>Settled Currency Adjustment - Unrealized Loss</t>
  </si>
  <si>
    <t>S7203010</t>
  </si>
  <si>
    <t>Settled Cost of Coal Sales</t>
  </si>
  <si>
    <t>S7203020</t>
  </si>
  <si>
    <t>Settled Jobbing Expense</t>
  </si>
  <si>
    <t>S7203030</t>
  </si>
  <si>
    <t>Settled Zap Cap for Business Expense</t>
  </si>
  <si>
    <t>S7203040</t>
  </si>
  <si>
    <t>Settled Residential Zap Cap Expense</t>
  </si>
  <si>
    <t>S7203050</t>
  </si>
  <si>
    <t>Settled Tree Trimming Expense</t>
  </si>
  <si>
    <t>S7204010</t>
  </si>
  <si>
    <t>Settled Pension Expense - Non-service cost</t>
  </si>
  <si>
    <t>S7204020</t>
  </si>
  <si>
    <t>Settled Post Retirement FAS106 Active Exp</t>
  </si>
  <si>
    <t>S7204030</t>
  </si>
  <si>
    <t>Settled Post Retirement FAS106 RetireeExp</t>
  </si>
  <si>
    <t>S7204040</t>
  </si>
  <si>
    <t>Settled Sup Exec Retirement Exp (SERP) N</t>
  </si>
  <si>
    <t>S7204050</t>
  </si>
  <si>
    <t>Settled Restoration Benefit Plan Exp - N</t>
  </si>
  <si>
    <t>S7209000</t>
  </si>
  <si>
    <t>Settled Other Expense to Balance Sheet</t>
  </si>
  <si>
    <t>S7300000</t>
  </si>
  <si>
    <t>Settled Equity Earnings</t>
  </si>
  <si>
    <t>S7301000</t>
  </si>
  <si>
    <t>Settled Equity Earnings - Consolidated A</t>
  </si>
  <si>
    <t>S7302000</t>
  </si>
  <si>
    <t>Settled Equity Earnings - Unconsolidated</t>
  </si>
  <si>
    <t>S7309000</t>
  </si>
  <si>
    <t>Settled Equity Earnings to Balance Sheet</t>
  </si>
  <si>
    <t>S7500000</t>
  </si>
  <si>
    <t>Settled Interest Expense</t>
  </si>
  <si>
    <t>S7500010</t>
  </si>
  <si>
    <t>Settled Interest Exp - Allow for Borrowed</t>
  </si>
  <si>
    <t>S7500015</t>
  </si>
  <si>
    <t>Settled Capitalized AFUDC Debt</t>
  </si>
  <si>
    <t>S7500016</t>
  </si>
  <si>
    <t>Settled Capitalized Interest to PP&amp;E</t>
  </si>
  <si>
    <t>S7500020</t>
  </si>
  <si>
    <t>Settled Interest Exp - AR Securitization</t>
  </si>
  <si>
    <t>S7500030</t>
  </si>
  <si>
    <t>Settled Interest Exp - Customer Deposits</t>
  </si>
  <si>
    <t>S7500040</t>
  </si>
  <si>
    <t>Settled Interest Exp - Deferred Cost Recovery</t>
  </si>
  <si>
    <t>S7500050</t>
  </si>
  <si>
    <t>Settled Interest Exp - Derivative Interest</t>
  </si>
  <si>
    <t>S7500060</t>
  </si>
  <si>
    <t>Settled Interest Exp - Financing Lease</t>
  </si>
  <si>
    <t>S7500080</t>
  </si>
  <si>
    <t>Settled Interest Exp - Credit Facilities</t>
  </si>
  <si>
    <t>S7500085</t>
  </si>
  <si>
    <t>Settled Interest Exp - Amortiz of Fees Credit</t>
  </si>
  <si>
    <t>S7500090</t>
  </si>
  <si>
    <t>Settled Interest Exp - Other Short Term Borrowing</t>
  </si>
  <si>
    <t>S7500100</t>
  </si>
  <si>
    <t>Settled Interest Exp - Taxes</t>
  </si>
  <si>
    <t>S7500110</t>
  </si>
  <si>
    <t>Settled Interest Exp - Long-term Debt</t>
  </si>
  <si>
    <t>S7500111</t>
  </si>
  <si>
    <t>Settled Interest Exp - Term Loan Long-term Debt</t>
  </si>
  <si>
    <t>S7500120</t>
  </si>
  <si>
    <t>Settled Interest Exp - Amortiz Discount</t>
  </si>
  <si>
    <t>S7500125</t>
  </si>
  <si>
    <t>Settled Amortization of debt premium</t>
  </si>
  <si>
    <t>S7500130</t>
  </si>
  <si>
    <t>Settled Interest Exp - Amortiz of Fees L</t>
  </si>
  <si>
    <t>S7500131</t>
  </si>
  <si>
    <t>Settled Interest Exp - Amortiz of Fees on Term Loan LT Debt</t>
  </si>
  <si>
    <t>S7500190</t>
  </si>
  <si>
    <t>Settled Interest Exp - Capitalized Inter</t>
  </si>
  <si>
    <t>S7500220</t>
  </si>
  <si>
    <t>Settled Interest Exp - Defd Fuel Clause</t>
  </si>
  <si>
    <t>S7500230</t>
  </si>
  <si>
    <t>Settled Interest Exp - Defd Capacity Clause</t>
  </si>
  <si>
    <t>S7500240</t>
  </si>
  <si>
    <t>Settled Interest Exp - Defd Conservation Clause</t>
  </si>
  <si>
    <t>S7500250</t>
  </si>
  <si>
    <t>Settled Interest Exp - Defd Environmental Clause</t>
  </si>
  <si>
    <t>S7500260</t>
  </si>
  <si>
    <t>Settled Interest Exp - Defd Purchased Gas Adj Clause</t>
  </si>
  <si>
    <t>S7500271</t>
  </si>
  <si>
    <t>Settled Interest Exp - Defd CI/BSR Rider</t>
  </si>
  <si>
    <t>S7500290</t>
  </si>
  <si>
    <t>Settled Interest Exp - Defd Storm Protection Cla</t>
  </si>
  <si>
    <t>S7500291</t>
  </si>
  <si>
    <t>Settled Interest Exp - Defd CETM</t>
  </si>
  <si>
    <t>S7500700</t>
  </si>
  <si>
    <t>Settled Interest Exp - Intercompany</t>
  </si>
  <si>
    <t>S7500800</t>
  </si>
  <si>
    <t>Settled Interest Exp - Miscellaneous</t>
  </si>
  <si>
    <t>S7509000</t>
  </si>
  <si>
    <t>Settled Interest Expense to Balance Sheet</t>
  </si>
  <si>
    <t>S8000000</t>
  </si>
  <si>
    <t>Settled Income Tax Exp - Current</t>
  </si>
  <si>
    <t>S8000300</t>
  </si>
  <si>
    <t>Settled Federal Income Tax Expense</t>
  </si>
  <si>
    <t>S8000310</t>
  </si>
  <si>
    <t>Settled Federal Income Tax Expense - Above line</t>
  </si>
  <si>
    <t>S8000400</t>
  </si>
  <si>
    <t>Settled State Income Tax Expense</t>
  </si>
  <si>
    <t>S8000410</t>
  </si>
  <si>
    <t>Settled State Income Tax Expense - Above line</t>
  </si>
  <si>
    <t>S8000500</t>
  </si>
  <si>
    <t>Settled Income Tax Expense - Foreign</t>
  </si>
  <si>
    <t>S8009000</t>
  </si>
  <si>
    <t>Settled Income Tax Expense-Current  to BS</t>
  </si>
  <si>
    <t>S8010000</t>
  </si>
  <si>
    <t>Settled Income Tax Exp - Deferred</t>
  </si>
  <si>
    <t>S8010300</t>
  </si>
  <si>
    <t>Settled Deferred Federal Income Tax Exp</t>
  </si>
  <si>
    <t>S8010305</t>
  </si>
  <si>
    <t>Settled Deferred Federal Income Tax Exp Non Utl</t>
  </si>
  <si>
    <t>S8010310</t>
  </si>
  <si>
    <t>Settled Deferred Federal Income Tax Exp Cr</t>
  </si>
  <si>
    <t>S8010315</t>
  </si>
  <si>
    <t>Settled Deferred Federal Income Tax Exp Cr Non</t>
  </si>
  <si>
    <t>S8010320</t>
  </si>
  <si>
    <t>Settled DIT Federal Accelerated Amortiza</t>
  </si>
  <si>
    <t>S8010330</t>
  </si>
  <si>
    <t>S8010340</t>
  </si>
  <si>
    <t>Settled DIT Federal - Other Property</t>
  </si>
  <si>
    <t>S8010350</t>
  </si>
  <si>
    <t>Settled DIT Federal - Other Property - C</t>
  </si>
  <si>
    <t>S8010360</t>
  </si>
  <si>
    <t>Settled DIT Federal Accel Amort</t>
  </si>
  <si>
    <t>S8010400</t>
  </si>
  <si>
    <t>Settled Deferred State Income Tax Exp</t>
  </si>
  <si>
    <t>S8010405</t>
  </si>
  <si>
    <t>Settled Deferred State Income Tax Exp - Non Utl</t>
  </si>
  <si>
    <t>S8010410</t>
  </si>
  <si>
    <t>Settled Deferred State Income Tax Exp - Cr</t>
  </si>
  <si>
    <t>S8010415</t>
  </si>
  <si>
    <t>Settled Deferred State Income Tax Exp - Cr No Utl</t>
  </si>
  <si>
    <t>S8010420</t>
  </si>
  <si>
    <t>Settled DIT State Accelerated Amortization</t>
  </si>
  <si>
    <t>S8010430</t>
  </si>
  <si>
    <t>S8010440</t>
  </si>
  <si>
    <t>Settled DIT State - Other Property</t>
  </si>
  <si>
    <t>S8010450</t>
  </si>
  <si>
    <t>Settled DIT State - Other Property - Cr</t>
  </si>
  <si>
    <t>S8010500</t>
  </si>
  <si>
    <t>Settled Deferred Income Tax Expense - Foreign</t>
  </si>
  <si>
    <t>S8010600</t>
  </si>
  <si>
    <t>Settled Investment Tax Credit Amort - Utility</t>
  </si>
  <si>
    <t>S8010610</t>
  </si>
  <si>
    <t>Settled Investment Tax Credit Amort - Non Utility</t>
  </si>
  <si>
    <t>S8019000</t>
  </si>
  <si>
    <t>Settled Income Tax Expense-Deferred to BS</t>
  </si>
  <si>
    <t>S8200000</t>
  </si>
  <si>
    <t>Settled Non-controlling Interest</t>
  </si>
  <si>
    <t>S8200100</t>
  </si>
  <si>
    <t>Settled Non-Controlling Interest</t>
  </si>
  <si>
    <t>S8209000</t>
  </si>
  <si>
    <t>Settled Non-Controlling Interest  to BS</t>
  </si>
  <si>
    <t>CURR_REG_AST</t>
  </si>
  <si>
    <t>Regulatory assets - current</t>
  </si>
  <si>
    <t>FUEL_ASSET_IN</t>
  </si>
  <si>
    <t>Fuel Asset</t>
  </si>
  <si>
    <t>GAS_OTH_REV_DEFFCL</t>
  </si>
  <si>
    <t>Gas Other Revenues Deferred Clause Recovery Revenue</t>
  </si>
  <si>
    <t>INC_DISC_OPS</t>
  </si>
  <si>
    <t>Income (loss) from discontinued operations</t>
  </si>
  <si>
    <t>INC_DISC_OPS_NC</t>
  </si>
  <si>
    <t>Income from disc ops - non-controling interest</t>
  </si>
  <si>
    <t>INCTAX_PROV</t>
  </si>
  <si>
    <t>Income tax provision (benefit)</t>
  </si>
  <si>
    <t>INDUSTRIAL_NMGC_D</t>
  </si>
  <si>
    <t>Industrial NMGC Distribution</t>
  </si>
  <si>
    <t>INTERCO_CDLIA</t>
  </si>
  <si>
    <t>Current derivative liabilities - Intercompany</t>
  </si>
  <si>
    <t>LOSS_NET_TRANSAC</t>
  </si>
  <si>
    <t>Loss (Gain) on Sale. net of transaction related costs</t>
  </si>
  <si>
    <t>RETAIL_DEF_CAP_REV</t>
  </si>
  <si>
    <t>Retail Deferred Capacity Revenue</t>
  </si>
  <si>
    <t>RETAIL_DEF_CON_REV</t>
  </si>
  <si>
    <t>Retail Deferred Conservation Revenue</t>
  </si>
  <si>
    <t>RETAIL_DEF_ENV_REV</t>
  </si>
  <si>
    <t>Retail Deferred Environmental Revenue</t>
  </si>
  <si>
    <t>RETAIL_DEF_FUEL_REV</t>
  </si>
  <si>
    <t>Retail Deferred Fuel Revenue</t>
  </si>
  <si>
    <t>Short_Term_Debt</t>
  </si>
  <si>
    <t>Short Term Debt</t>
  </si>
  <si>
    <t>UNAM_DEBT_EXP</t>
  </si>
  <si>
    <t>Unamortized debt expense</t>
  </si>
  <si>
    <t>WORKING BUDGET</t>
  </si>
  <si>
    <t>9101000</t>
  </si>
  <si>
    <t>9101100</t>
  </si>
  <si>
    <t>9102000</t>
  </si>
  <si>
    <t>9103000</t>
  </si>
  <si>
    <t>9103100</t>
  </si>
  <si>
    <t>9104000</t>
  </si>
  <si>
    <t>9105000</t>
  </si>
  <si>
    <t>9105100</t>
  </si>
  <si>
    <t>9106000</t>
  </si>
  <si>
    <t>Completed Construction Not Classified</t>
  </si>
  <si>
    <t>9107000</t>
  </si>
  <si>
    <t>9108000</t>
  </si>
  <si>
    <t>9111000</t>
  </si>
  <si>
    <t>9114000</t>
  </si>
  <si>
    <t>9115000</t>
  </si>
  <si>
    <t>9116000</t>
  </si>
  <si>
    <t>9117100</t>
  </si>
  <si>
    <t>9117200</t>
  </si>
  <si>
    <t>9117300</t>
  </si>
  <si>
    <t>9117400</t>
  </si>
  <si>
    <t>9118000</t>
  </si>
  <si>
    <t>9119000</t>
  </si>
  <si>
    <t>9121000</t>
  </si>
  <si>
    <t>9122000</t>
  </si>
  <si>
    <t>9123000</t>
  </si>
  <si>
    <t>9123100</t>
  </si>
  <si>
    <t>9124000</t>
  </si>
  <si>
    <t>Other Investments</t>
  </si>
  <si>
    <t>9125000</t>
  </si>
  <si>
    <t>9126000</t>
  </si>
  <si>
    <t>9127000</t>
  </si>
  <si>
    <t>9128000</t>
  </si>
  <si>
    <t>9131000</t>
  </si>
  <si>
    <t>Cash</t>
  </si>
  <si>
    <t>9132000</t>
  </si>
  <si>
    <t>9133000</t>
  </si>
  <si>
    <t>9134000</t>
  </si>
  <si>
    <t>9135000</t>
  </si>
  <si>
    <t>Working Funds</t>
  </si>
  <si>
    <t>9136000</t>
  </si>
  <si>
    <t>Temporary Cash Investments</t>
  </si>
  <si>
    <t>9141000</t>
  </si>
  <si>
    <t>Notes Receivable</t>
  </si>
  <si>
    <t>9142000</t>
  </si>
  <si>
    <t>Customer Accounts Receivable</t>
  </si>
  <si>
    <t>9143000</t>
  </si>
  <si>
    <t>Other Accounts Receivable</t>
  </si>
  <si>
    <t>9144000</t>
  </si>
  <si>
    <t>Accumulated Provision Uncollectible Accounts-Cr</t>
  </si>
  <si>
    <t>9145000</t>
  </si>
  <si>
    <t>Notes Receivable from Associated Companies</t>
  </si>
  <si>
    <t>9146000</t>
  </si>
  <si>
    <t>Accounts Receivable from Associated Companies</t>
  </si>
  <si>
    <t>9151000</t>
  </si>
  <si>
    <t>Fuel Stock</t>
  </si>
  <si>
    <t>9152000</t>
  </si>
  <si>
    <t>Fuel Stock Expenses Undistributed</t>
  </si>
  <si>
    <t>9153000</t>
  </si>
  <si>
    <t>Residuals and Extracted Products</t>
  </si>
  <si>
    <t>9154000</t>
  </si>
  <si>
    <t>Plant Materials and Operating Supplies</t>
  </si>
  <si>
    <t>9155000</t>
  </si>
  <si>
    <t>Merchandise</t>
  </si>
  <si>
    <t>9156000</t>
  </si>
  <si>
    <t>9158100</t>
  </si>
  <si>
    <t>9158200</t>
  </si>
  <si>
    <t>9163000</t>
  </si>
  <si>
    <t>9164100</t>
  </si>
  <si>
    <t>9164200</t>
  </si>
  <si>
    <t>9164300</t>
  </si>
  <si>
    <t>Liquefied Natural Gas Held For Processing</t>
  </si>
  <si>
    <t>9165000</t>
  </si>
  <si>
    <t>Prepayments</t>
  </si>
  <si>
    <t>9171000</t>
  </si>
  <si>
    <t>9172000</t>
  </si>
  <si>
    <t>9173000</t>
  </si>
  <si>
    <t>Accrued Utility Revenues</t>
  </si>
  <si>
    <t>9174000</t>
  </si>
  <si>
    <t>Miscellaneous Current and Accrued Assets</t>
  </si>
  <si>
    <t>9176000</t>
  </si>
  <si>
    <t>Derivative Instrument Assets - Hedges</t>
  </si>
  <si>
    <t>9181000</t>
  </si>
  <si>
    <t>Unamortized Debt Expense</t>
  </si>
  <si>
    <t>9182100</t>
  </si>
  <si>
    <t>9182200</t>
  </si>
  <si>
    <t>Unrecovered Plant and Regulatory Study Costs</t>
  </si>
  <si>
    <t>9182300</t>
  </si>
  <si>
    <t>Other Regulatory Assets</t>
  </si>
  <si>
    <t>9183000</t>
  </si>
  <si>
    <t>9183100</t>
  </si>
  <si>
    <t>9183200</t>
  </si>
  <si>
    <t>9184000</t>
  </si>
  <si>
    <t>Clearing Accounts</t>
  </si>
  <si>
    <t>9184100</t>
  </si>
  <si>
    <t>FERC Balance Sheet Clearing</t>
  </si>
  <si>
    <t>9186000</t>
  </si>
  <si>
    <t>Miscellaneous Deferred Debits</t>
  </si>
  <si>
    <t>9187000</t>
  </si>
  <si>
    <t>9188000</t>
  </si>
  <si>
    <t>9189000</t>
  </si>
  <si>
    <t>9190000</t>
  </si>
  <si>
    <t>Accumulated Deferred Income Taxes</t>
  </si>
  <si>
    <t>9191000</t>
  </si>
  <si>
    <t>Unrecovered Purchased Gas Costs</t>
  </si>
  <si>
    <t>9201000</t>
  </si>
  <si>
    <t>9207000</t>
  </si>
  <si>
    <t>9208000</t>
  </si>
  <si>
    <t>Donations Received from Stockholders</t>
  </si>
  <si>
    <t>9211000</t>
  </si>
  <si>
    <t>9214000</t>
  </si>
  <si>
    <t>9215000</t>
  </si>
  <si>
    <t>9215100</t>
  </si>
  <si>
    <t>9216000</t>
  </si>
  <si>
    <t>Unappropriated Retained Earnings</t>
  </si>
  <si>
    <t>9216100</t>
  </si>
  <si>
    <t>9219000</t>
  </si>
  <si>
    <t>Accumulated Other Comprehensive Income</t>
  </si>
  <si>
    <t>9221000</t>
  </si>
  <si>
    <t>Bonds</t>
  </si>
  <si>
    <t>9223000</t>
  </si>
  <si>
    <t>Advances from Associated Companies</t>
  </si>
  <si>
    <t>9224000</t>
  </si>
  <si>
    <t>Other Long-Term Debt</t>
  </si>
  <si>
    <t>9225000</t>
  </si>
  <si>
    <t>Unamortized Premium on Long-Term Debt</t>
  </si>
  <si>
    <t>9226000</t>
  </si>
  <si>
    <t>Unamortized Discount on Long-Term Debt</t>
  </si>
  <si>
    <t>9227000</t>
  </si>
  <si>
    <t>Obligations Under Capital Leases - Noncurrent</t>
  </si>
  <si>
    <t>9228100</t>
  </si>
  <si>
    <t>9228200</t>
  </si>
  <si>
    <t>Accumulated Provision for Injuries and Damages</t>
  </si>
  <si>
    <t>9228300</t>
  </si>
  <si>
    <t>Accumulated Provision for Pension and Benefits</t>
  </si>
  <si>
    <t>9228400</t>
  </si>
  <si>
    <t>9229000</t>
  </si>
  <si>
    <t>9230000</t>
  </si>
  <si>
    <t>Asset Retirement Obligations</t>
  </si>
  <si>
    <t>9231000</t>
  </si>
  <si>
    <t>9232000</t>
  </si>
  <si>
    <t>Accounts Payable</t>
  </si>
  <si>
    <t>9233000</t>
  </si>
  <si>
    <t>Notes Payable to Associated Companies</t>
  </si>
  <si>
    <t>9234000</t>
  </si>
  <si>
    <t>Accounts Payable to Associated Companies</t>
  </si>
  <si>
    <t>9235000</t>
  </si>
  <si>
    <t>Customer Deposits</t>
  </si>
  <si>
    <t>9236000</t>
  </si>
  <si>
    <t>Taxes Accrued</t>
  </si>
  <si>
    <t>9237000</t>
  </si>
  <si>
    <t>Interest Accrued</t>
  </si>
  <si>
    <t>9238000</t>
  </si>
  <si>
    <t>9241000</t>
  </si>
  <si>
    <t>Tax Collections Payable</t>
  </si>
  <si>
    <t>9242000</t>
  </si>
  <si>
    <t>Miscellaneous Current and Accrued Liabilities</t>
  </si>
  <si>
    <t>9243000</t>
  </si>
  <si>
    <t>Obligations Under Capital Leases - Current</t>
  </si>
  <si>
    <t>9245000</t>
  </si>
  <si>
    <t>Derivative Instrument Liabilities - Hedges</t>
  </si>
  <si>
    <t>9252000</t>
  </si>
  <si>
    <t>9253000</t>
  </si>
  <si>
    <t>Other Deferred Credits</t>
  </si>
  <si>
    <t>9254000</t>
  </si>
  <si>
    <t>Other Regulatory Liabilities</t>
  </si>
  <si>
    <t>9255000</t>
  </si>
  <si>
    <t>9256000</t>
  </si>
  <si>
    <t>Deferred Gains from Disposition of Utility Plant</t>
  </si>
  <si>
    <t>9257000</t>
  </si>
  <si>
    <t>9281000</t>
  </si>
  <si>
    <t>Accum Defd Inc Taxes-Accelerated Amortiz Property</t>
  </si>
  <si>
    <t>9282000</t>
  </si>
  <si>
    <t>Accumulated Deferred Income Taxes-Other Property</t>
  </si>
  <si>
    <t>9283000</t>
  </si>
  <si>
    <t>Accumulated Deferred Income Taxes-Other</t>
  </si>
  <si>
    <t>9403000</t>
  </si>
  <si>
    <t>Depreciation Expense</t>
  </si>
  <si>
    <t>9403100</t>
  </si>
  <si>
    <t>Depreciation Expense for Asset Retirement Costs</t>
  </si>
  <si>
    <t>9404000</t>
  </si>
  <si>
    <t>Amortization of Limited-Term Electric Plant</t>
  </si>
  <si>
    <t>9404100</t>
  </si>
  <si>
    <t>Amort Deplet Producing Nat Gas Land &amp; Land Rights</t>
  </si>
  <si>
    <t>9404200</t>
  </si>
  <si>
    <t>Amort of Underground Storage Land &amp; Land Rights</t>
  </si>
  <si>
    <t>9404300</t>
  </si>
  <si>
    <t>Amortization of Other Limited-Term Gas Plant</t>
  </si>
  <si>
    <t>9405000</t>
  </si>
  <si>
    <t>Amortization of Other Electric/Gas Plant</t>
  </si>
  <si>
    <t>9406000</t>
  </si>
  <si>
    <t>Amortization of Plant Acquisition Adjustment</t>
  </si>
  <si>
    <t>9407000</t>
  </si>
  <si>
    <t>Amortiz Ele Prop Loss Unrecv Plant RegulStudy Cost</t>
  </si>
  <si>
    <t>9407100</t>
  </si>
  <si>
    <t>Amortiz Gas Prop Loss Unrecv Plant RegulStudy Cost</t>
  </si>
  <si>
    <t>9407200</t>
  </si>
  <si>
    <t>Amortization of Conversion Expenses</t>
  </si>
  <si>
    <t>9407300</t>
  </si>
  <si>
    <t>Regulatory Debits</t>
  </si>
  <si>
    <t>9407400</t>
  </si>
  <si>
    <t>Regulatory Credits</t>
  </si>
  <si>
    <t>9408100</t>
  </si>
  <si>
    <t>Taxes Other Than Inc Taxes-Utility Operating Inc</t>
  </si>
  <si>
    <t>9408200</t>
  </si>
  <si>
    <t>Taxes Other Than Inc Taxes-Other Income &amp; Deduct</t>
  </si>
  <si>
    <t>9409100</t>
  </si>
  <si>
    <t>Income Taxes - Utility Operating Income</t>
  </si>
  <si>
    <t>9409200</t>
  </si>
  <si>
    <t>Income Taxes - Other Income and Deductions</t>
  </si>
  <si>
    <t>9409300</t>
  </si>
  <si>
    <t>Income Taxes - Extraordinary Items</t>
  </si>
  <si>
    <t>9410100</t>
  </si>
  <si>
    <t>Provision for Defd Inc Tax - Utility Operating Inc</t>
  </si>
  <si>
    <t>9410200</t>
  </si>
  <si>
    <t>Provision for Defd Inc Tax - Other Inc and Deduct</t>
  </si>
  <si>
    <t>9411100</t>
  </si>
  <si>
    <t>Provision for Defd Inc Taxes-CR Utility Oper Inc</t>
  </si>
  <si>
    <t>9411200</t>
  </si>
  <si>
    <t>Provision for Defd Inc Taxes-CR Other Inc &amp; Deduct</t>
  </si>
  <si>
    <t>9411400</t>
  </si>
  <si>
    <t>Investment Tax Credit Adjustm-Utility Operations</t>
  </si>
  <si>
    <t>9411500</t>
  </si>
  <si>
    <t>Investment Tax Credit Adj - Nonutility Operations</t>
  </si>
  <si>
    <t>9411600</t>
  </si>
  <si>
    <t>Gains From Disposition of Utility Plant</t>
  </si>
  <si>
    <t>9411700</t>
  </si>
  <si>
    <t>Losses From Disposition of Utility Plant</t>
  </si>
  <si>
    <t>9411800</t>
  </si>
  <si>
    <t>Gains From Disposition of Allowances</t>
  </si>
  <si>
    <t>9411900</t>
  </si>
  <si>
    <t>Losses From Disposition of Allowances</t>
  </si>
  <si>
    <t>9412000</t>
  </si>
  <si>
    <t>Revenues from Gas Plant Leased to Others</t>
  </si>
  <si>
    <t>9413000</t>
  </si>
  <si>
    <t>Expense of Util Plant leased to Others</t>
  </si>
  <si>
    <t>9414000</t>
  </si>
  <si>
    <t>Other Utility Operating Income</t>
  </si>
  <si>
    <t>9415000</t>
  </si>
  <si>
    <t>Revenues frm Merchandising Jobbing &amp; Contract Work</t>
  </si>
  <si>
    <t>9416000</t>
  </si>
  <si>
    <t>Costs of Merchandising Jobbing and Contract Work</t>
  </si>
  <si>
    <t>9417000</t>
  </si>
  <si>
    <t>Revenues from Nonutility Operations</t>
  </si>
  <si>
    <t>9417100</t>
  </si>
  <si>
    <t>Expenses of Nonutility Operations</t>
  </si>
  <si>
    <t>9418000</t>
  </si>
  <si>
    <t>Nonoperating Rental Income</t>
  </si>
  <si>
    <t>9418100</t>
  </si>
  <si>
    <t>Equity in Earnings of Subsidiary Companies</t>
  </si>
  <si>
    <t>9419000</t>
  </si>
  <si>
    <t>Interest and Dividend Income</t>
  </si>
  <si>
    <t>9419100</t>
  </si>
  <si>
    <t>Allowance for Other Funds Used During Construction</t>
  </si>
  <si>
    <t>9420000</t>
  </si>
  <si>
    <t>Investment Tax Credits Oth Inc and Deduct</t>
  </si>
  <si>
    <t>9421000</t>
  </si>
  <si>
    <t>Miscellaneous Nonoperating Income</t>
  </si>
  <si>
    <t>9421100</t>
  </si>
  <si>
    <t>Gain on Disposition of Property</t>
  </si>
  <si>
    <t>9421200</t>
  </si>
  <si>
    <t>Loss on Disposition of Property</t>
  </si>
  <si>
    <t>9425000</t>
  </si>
  <si>
    <t>Miscellaneous Amortization</t>
  </si>
  <si>
    <t>9426100</t>
  </si>
  <si>
    <t>Other Expense - Donations</t>
  </si>
  <si>
    <t>9426200</t>
  </si>
  <si>
    <t>Other Expense - Life Insurance</t>
  </si>
  <si>
    <t>9426300</t>
  </si>
  <si>
    <t>Other Expense - Penalties</t>
  </si>
  <si>
    <t>9426400</t>
  </si>
  <si>
    <t>Exp Certain Civic Political &amp; Related Activities</t>
  </si>
  <si>
    <t>9426500</t>
  </si>
  <si>
    <t>Other Deductions</t>
  </si>
  <si>
    <t>9427000</t>
  </si>
  <si>
    <t>Interest on Long-Term Debt</t>
  </si>
  <si>
    <t>9428000</t>
  </si>
  <si>
    <t>Amortization of Debt Discount and Expense</t>
  </si>
  <si>
    <t>9428100</t>
  </si>
  <si>
    <t>9429000</t>
  </si>
  <si>
    <t>Amortization of Premium on Debt - Credit</t>
  </si>
  <si>
    <t>9429100</t>
  </si>
  <si>
    <t>Amortization of Gain on Reacquired Debt - Credit</t>
  </si>
  <si>
    <t>9430000</t>
  </si>
  <si>
    <t>Interest on Debt to Associated Companies</t>
  </si>
  <si>
    <t>9431000</t>
  </si>
  <si>
    <t>Other Interest Expense</t>
  </si>
  <si>
    <t>9432000</t>
  </si>
  <si>
    <t>Allow Borrowed Funds Used During Construct-Credit</t>
  </si>
  <si>
    <t>9433000</t>
  </si>
  <si>
    <t>Balance Transferred from Income</t>
  </si>
  <si>
    <t>9434000</t>
  </si>
  <si>
    <t>Extraordinary Income</t>
  </si>
  <si>
    <t>9435000</t>
  </si>
  <si>
    <t>Extraordinary Deductions</t>
  </si>
  <si>
    <t>9438000</t>
  </si>
  <si>
    <t>Dividends Declared - Common Stock</t>
  </si>
  <si>
    <t>9440000</t>
  </si>
  <si>
    <t>Electric Residential Sales</t>
  </si>
  <si>
    <t>9442000</t>
  </si>
  <si>
    <t>Electric Commercial and Industrial Sales</t>
  </si>
  <si>
    <t>9444000</t>
  </si>
  <si>
    <t>Electric Public Street and Highway Lighting</t>
  </si>
  <si>
    <t>9445000</t>
  </si>
  <si>
    <t>Electric Other Sales to Public Authorities</t>
  </si>
  <si>
    <t>9446000</t>
  </si>
  <si>
    <t>Electric Sales to Railroads And Railways</t>
  </si>
  <si>
    <t>9447000</t>
  </si>
  <si>
    <t>Electric Sales For Resale</t>
  </si>
  <si>
    <t>9448000</t>
  </si>
  <si>
    <t>Electric Interdepartmental Sales</t>
  </si>
  <si>
    <t>9449100</t>
  </si>
  <si>
    <t>Electric Provision for Rate Refunds</t>
  </si>
  <si>
    <t>9450000</t>
  </si>
  <si>
    <t>Electric Forfeited Discounts</t>
  </si>
  <si>
    <t>9451000</t>
  </si>
  <si>
    <t>Electric Miscellaneous Service Revenues</t>
  </si>
  <si>
    <t>9453000</t>
  </si>
  <si>
    <t>Sales of Water and Water Power</t>
  </si>
  <si>
    <t>9454000</t>
  </si>
  <si>
    <t>Electric Rent from Electric Property</t>
  </si>
  <si>
    <t>9455000</t>
  </si>
  <si>
    <t>Electric Interdepartmental Rents</t>
  </si>
  <si>
    <t>9456000</t>
  </si>
  <si>
    <t>Electric Other Electric Revenues</t>
  </si>
  <si>
    <t>9456100</t>
  </si>
  <si>
    <t>Revenues frm Transmission of Electricity of Others</t>
  </si>
  <si>
    <t>9457100</t>
  </si>
  <si>
    <t>9457200</t>
  </si>
  <si>
    <t>9458100</t>
  </si>
  <si>
    <t>Svc Company Revenue - Non-Assoc Co - Direct Costs</t>
  </si>
  <si>
    <t>9480000</t>
  </si>
  <si>
    <t>Gas Residential Sales</t>
  </si>
  <si>
    <t>9481000</t>
  </si>
  <si>
    <t>Gas Commercial and Industrial Sales</t>
  </si>
  <si>
    <t>9482000</t>
  </si>
  <si>
    <t>Gas Other Sales to Public Authorities</t>
  </si>
  <si>
    <t>9483000</t>
  </si>
  <si>
    <t>Gas Sales For Resale</t>
  </si>
  <si>
    <t>9484000</t>
  </si>
  <si>
    <t>Gas Interdepartmental Sales</t>
  </si>
  <si>
    <t>9485000</t>
  </si>
  <si>
    <t>Gas Intracompany Transfers</t>
  </si>
  <si>
    <t>9487000</t>
  </si>
  <si>
    <t>Gas Forfeited Discounts</t>
  </si>
  <si>
    <t>9488000</t>
  </si>
  <si>
    <t>Gas Miscellaneous Service Revenues</t>
  </si>
  <si>
    <t>9489100</t>
  </si>
  <si>
    <t>Gas Rev Transport Gas of Others Gathering Facility</t>
  </si>
  <si>
    <t>9489200</t>
  </si>
  <si>
    <t>Gas Rev Transport Gas of Others Transm Facility</t>
  </si>
  <si>
    <t>9489300</t>
  </si>
  <si>
    <t>Gas Rev Transport Gas of Others Distrib Facility</t>
  </si>
  <si>
    <t>9489400</t>
  </si>
  <si>
    <t>Gas Revenues from Storing Gas of Others</t>
  </si>
  <si>
    <t>9490000</t>
  </si>
  <si>
    <t>Gas Sales of Products Extracted from Natural Gas</t>
  </si>
  <si>
    <t>9491000</t>
  </si>
  <si>
    <t>Gas Revenues from Natural Gas Processed by Others</t>
  </si>
  <si>
    <t>9492000</t>
  </si>
  <si>
    <t>Gas Incidental Gasoline and Oil Sales</t>
  </si>
  <si>
    <t>9493000</t>
  </si>
  <si>
    <t>Gas Rent from Gas Property</t>
  </si>
  <si>
    <t>9494000</t>
  </si>
  <si>
    <t>Gas Interdepartmental Rents</t>
  </si>
  <si>
    <t>9495000</t>
  </si>
  <si>
    <t>Gas Other Gas Revenues</t>
  </si>
  <si>
    <t>9496000</t>
  </si>
  <si>
    <t>Gas Provision For Rate Refunds</t>
  </si>
  <si>
    <t>9500000</t>
  </si>
  <si>
    <t>Steam Operation Supervision And Engineering</t>
  </si>
  <si>
    <t>9501000</t>
  </si>
  <si>
    <t>Steam Fuel</t>
  </si>
  <si>
    <t>9502000</t>
  </si>
  <si>
    <t>Steam Expenses</t>
  </si>
  <si>
    <t>9503000</t>
  </si>
  <si>
    <t>Steam From Other Sources</t>
  </si>
  <si>
    <t>9504000</t>
  </si>
  <si>
    <t>Steam Transferred - Credit</t>
  </si>
  <si>
    <t>9505000</t>
  </si>
  <si>
    <t>Steam Electric Expenses</t>
  </si>
  <si>
    <t>9506000</t>
  </si>
  <si>
    <t>Miscellaneous Steam Power Expenses</t>
  </si>
  <si>
    <t>9507000</t>
  </si>
  <si>
    <t>Steam Rents</t>
  </si>
  <si>
    <t>9509000</t>
  </si>
  <si>
    <t>Steam Allowances</t>
  </si>
  <si>
    <t>9510000</t>
  </si>
  <si>
    <t>Steam Maintenance Supervision and Engineering</t>
  </si>
  <si>
    <t>9511000</t>
  </si>
  <si>
    <t>Steam Maintenance of Structures</t>
  </si>
  <si>
    <t>9512000</t>
  </si>
  <si>
    <t>Steam Maintenance of Boiler Plant</t>
  </si>
  <si>
    <t>9513000</t>
  </si>
  <si>
    <t>Steam Maintenance of Electric Plant</t>
  </si>
  <si>
    <t>9514000</t>
  </si>
  <si>
    <t>Maintenance of Miscellaneous Steam Plant</t>
  </si>
  <si>
    <t>9517000</t>
  </si>
  <si>
    <t>Nuclear Operation Supervision And Engineering</t>
  </si>
  <si>
    <t>9518000</t>
  </si>
  <si>
    <t>Nuclear Fuel Expense</t>
  </si>
  <si>
    <t>9519000</t>
  </si>
  <si>
    <t>Nuclear Coolants and Water</t>
  </si>
  <si>
    <t>9520000</t>
  </si>
  <si>
    <t>Nuclear Steam Expenses</t>
  </si>
  <si>
    <t>9521000</t>
  </si>
  <si>
    <t>Nuclear Steam from Other Sources</t>
  </si>
  <si>
    <t>9522000</t>
  </si>
  <si>
    <t>Nuclear Steam Transferred - Credit</t>
  </si>
  <si>
    <t>9523000</t>
  </si>
  <si>
    <t>Nuclear Electric Expenses</t>
  </si>
  <si>
    <t>9524000</t>
  </si>
  <si>
    <t>Miscellaneous Nuclear Power Expenses</t>
  </si>
  <si>
    <t>9525000</t>
  </si>
  <si>
    <t>Nuclear Rents</t>
  </si>
  <si>
    <t>9528000</t>
  </si>
  <si>
    <t>Nuclear Maintenance Supervision and Engineering</t>
  </si>
  <si>
    <t>9529000</t>
  </si>
  <si>
    <t>Nuclear Maintenance of Structures</t>
  </si>
  <si>
    <t>9530000</t>
  </si>
  <si>
    <t>Nuclear Maintenance of Reactor Plant Equipment</t>
  </si>
  <si>
    <t>9531000</t>
  </si>
  <si>
    <t>Nuclear Maintenance of Electric Plant</t>
  </si>
  <si>
    <t>9532000</t>
  </si>
  <si>
    <t>Maintenance of Miscellaneous Nuclear Plant</t>
  </si>
  <si>
    <t>9535000</t>
  </si>
  <si>
    <t>Hydraulic Operation Supervision and Engineering</t>
  </si>
  <si>
    <t>9536000</t>
  </si>
  <si>
    <t>Hydraulic Water For Power</t>
  </si>
  <si>
    <t>9537000</t>
  </si>
  <si>
    <t>Hydraulic Expenses</t>
  </si>
  <si>
    <t>9538000</t>
  </si>
  <si>
    <t>Hydraulic Electric Expenses</t>
  </si>
  <si>
    <t>9539000</t>
  </si>
  <si>
    <t>Miscellaneous Hydraulic Power Generation Expenses</t>
  </si>
  <si>
    <t>9540000</t>
  </si>
  <si>
    <t>Hydraulic Rents</t>
  </si>
  <si>
    <t>9541000</t>
  </si>
  <si>
    <t>Hydraulic Maintenance Supervision and Engineering</t>
  </si>
  <si>
    <t>9542000</t>
  </si>
  <si>
    <t>Hydraulic Maintenance of Structures</t>
  </si>
  <si>
    <t>9543000</t>
  </si>
  <si>
    <t>Hydraulic Maintenance Reservoirs Dams &amp; Waterways</t>
  </si>
  <si>
    <t>9544000</t>
  </si>
  <si>
    <t>Hydraulic Maintenance of Electric Plant</t>
  </si>
  <si>
    <t>9545000</t>
  </si>
  <si>
    <t>Maintenance of Miscellaneous Hydraulic Plant</t>
  </si>
  <si>
    <t>9546000</t>
  </si>
  <si>
    <t>Other Power Operation Supervision and Engineering</t>
  </si>
  <si>
    <t>9547000</t>
  </si>
  <si>
    <t>Other Power Fuel</t>
  </si>
  <si>
    <t>9548000</t>
  </si>
  <si>
    <t>Other Power Generation Expenses</t>
  </si>
  <si>
    <t>9548100</t>
  </si>
  <si>
    <t>Operation of Energy Storage Equipment</t>
  </si>
  <si>
    <t>9549000</t>
  </si>
  <si>
    <t>Miscellaneous Other Power Generation Expenses</t>
  </si>
  <si>
    <t>9550000</t>
  </si>
  <si>
    <t>Other Power Rents</t>
  </si>
  <si>
    <t>9551000</t>
  </si>
  <si>
    <t>Other Power Maintenance Supervision &amp; Engineering</t>
  </si>
  <si>
    <t>9552000</t>
  </si>
  <si>
    <t>Other Power Maintenance of Structures</t>
  </si>
  <si>
    <t>9553000</t>
  </si>
  <si>
    <t>Other Power Maint Generating &amp; Electric Equipment</t>
  </si>
  <si>
    <t>9553100</t>
  </si>
  <si>
    <t>Maintenance of Energy Storage Equipment</t>
  </si>
  <si>
    <t>9554000</t>
  </si>
  <si>
    <t>Maintenance of Misc Other Power Generation Plant</t>
  </si>
  <si>
    <t>9555000</t>
  </si>
  <si>
    <t>Other Supply Purchased Power</t>
  </si>
  <si>
    <t>9556000</t>
  </si>
  <si>
    <t>Other Supply System Control and Load Dispatching</t>
  </si>
  <si>
    <t>9557000</t>
  </si>
  <si>
    <t>Other Supply Other Expenses</t>
  </si>
  <si>
    <t>9560000</t>
  </si>
  <si>
    <t>Transmission Operation Supervision And Engineering</t>
  </si>
  <si>
    <t>9561000</t>
  </si>
  <si>
    <t>Transmission Load Dispatch</t>
  </si>
  <si>
    <t>9561100</t>
  </si>
  <si>
    <t>Transmission Load Dispatch - Reliability</t>
  </si>
  <si>
    <t>9561200</t>
  </si>
  <si>
    <t>Transm Load Dispatch-Monitor Operate Transm System</t>
  </si>
  <si>
    <t>9561300</t>
  </si>
  <si>
    <t>Transm Load Dispatch-Transmission Svc &amp; Scheduling</t>
  </si>
  <si>
    <t>9561400</t>
  </si>
  <si>
    <t>Transmission Scheduling Sys Control &amp; Dispatch Svc</t>
  </si>
  <si>
    <t>9561500</t>
  </si>
  <si>
    <t>Transm Reliability Planning &amp; Standards Devlpmt</t>
  </si>
  <si>
    <t>9561600</t>
  </si>
  <si>
    <t>Transmission Service Studies</t>
  </si>
  <si>
    <t>9561700</t>
  </si>
  <si>
    <t>Transmission Generation Interconnection Studies</t>
  </si>
  <si>
    <t>9561800</t>
  </si>
  <si>
    <t>Transm Billed Reliability Planning Stnrds Dev Svcs</t>
  </si>
  <si>
    <t>9562000</t>
  </si>
  <si>
    <t>Transmission Station Expenses</t>
  </si>
  <si>
    <t>9563000</t>
  </si>
  <si>
    <t>Transmission Overhead Line Expenses</t>
  </si>
  <si>
    <t>9564000</t>
  </si>
  <si>
    <t>Transmission Underground Line Expenses</t>
  </si>
  <si>
    <t>9565000</t>
  </si>
  <si>
    <t>Transmission of Electricity by Others</t>
  </si>
  <si>
    <t>9566000</t>
  </si>
  <si>
    <t>Miscellaneous Transmission Expenses</t>
  </si>
  <si>
    <t>9567000</t>
  </si>
  <si>
    <t>Transmission Rents</t>
  </si>
  <si>
    <t>9568000</t>
  </si>
  <si>
    <t>Transmission Maintenance Supervision &amp; Engineering</t>
  </si>
  <si>
    <t>9569000</t>
  </si>
  <si>
    <t>Transmission Maintenance of Structures</t>
  </si>
  <si>
    <t>9569100</t>
  </si>
  <si>
    <t>Transmission Maintenance of Computer Hardware</t>
  </si>
  <si>
    <t>9569200</t>
  </si>
  <si>
    <t>Transmission Maintenance of Computer Software</t>
  </si>
  <si>
    <t>9569300</t>
  </si>
  <si>
    <t>Transmission Maintenance Communication Equipment</t>
  </si>
  <si>
    <t>9569400</t>
  </si>
  <si>
    <t>Transmisison Maint Msc Regional Transmission Plant</t>
  </si>
  <si>
    <t>9570000</t>
  </si>
  <si>
    <t>Transmission Maintenance of Station Equipment</t>
  </si>
  <si>
    <t>9571000</t>
  </si>
  <si>
    <t>Transmission Maintenance of Overhead Lines</t>
  </si>
  <si>
    <t>9572000</t>
  </si>
  <si>
    <t>Transmission Maintenance of Underground Lines</t>
  </si>
  <si>
    <t>9573000</t>
  </si>
  <si>
    <t>Maintenance of Miscellaneous Transmission Plant</t>
  </si>
  <si>
    <t>9575100</t>
  </si>
  <si>
    <t>Regional Market Operation Supervision</t>
  </si>
  <si>
    <t>9575200</t>
  </si>
  <si>
    <t>Regional Day-Ahead &amp; Real-Time Market Facilitation</t>
  </si>
  <si>
    <t>9575300</t>
  </si>
  <si>
    <t>Regional Transmission Rights Market Facilitation</t>
  </si>
  <si>
    <t>9575400</t>
  </si>
  <si>
    <t>Regional Capacity Market Facilitation</t>
  </si>
  <si>
    <t>9575500</t>
  </si>
  <si>
    <t>Regional Ancillary Services Market Facilitation</t>
  </si>
  <si>
    <t>9575600</t>
  </si>
  <si>
    <t>Regional Market Monitoring And Compliance</t>
  </si>
  <si>
    <t>9575700</t>
  </si>
  <si>
    <t>Regional Market Admin Monitoring &amp; Compliance Svcs</t>
  </si>
  <si>
    <t>9575800</t>
  </si>
  <si>
    <t>Regional Market Rents</t>
  </si>
  <si>
    <t>9576100</t>
  </si>
  <si>
    <t>Regional Market Maintenance Structures &amp; Improvm</t>
  </si>
  <si>
    <t>9576200</t>
  </si>
  <si>
    <t>Regional Market Maintenance of Computer Hardware</t>
  </si>
  <si>
    <t>9576300</t>
  </si>
  <si>
    <t>Regional Market Maintenance of Computer Software</t>
  </si>
  <si>
    <t>9576400</t>
  </si>
  <si>
    <t>Regional Market Maintenance of Communication Equip</t>
  </si>
  <si>
    <t>9576500</t>
  </si>
  <si>
    <t>Regional Maintenance Misc Market Operation Plant</t>
  </si>
  <si>
    <t>9580000</t>
  </si>
  <si>
    <t>Distribution Operation Supervision And Engineering</t>
  </si>
  <si>
    <t>9581000</t>
  </si>
  <si>
    <t>Distribution Load Dispatching</t>
  </si>
  <si>
    <t>9581100</t>
  </si>
  <si>
    <t>Distribution Line and Station Supplies &amp; Expenses</t>
  </si>
  <si>
    <t>9582000</t>
  </si>
  <si>
    <t>Distribution Station Expenses</t>
  </si>
  <si>
    <t>9583000</t>
  </si>
  <si>
    <t>Distribution Overhead Line Expenses</t>
  </si>
  <si>
    <t>9584000</t>
  </si>
  <si>
    <t>Distribution Underground Line Expenses</t>
  </si>
  <si>
    <t>9585000</t>
  </si>
  <si>
    <t>Distribution Street Lighting and Signal System Exp</t>
  </si>
  <si>
    <t>9586000</t>
  </si>
  <si>
    <t>Distribution Meter Expenses</t>
  </si>
  <si>
    <t>9587000</t>
  </si>
  <si>
    <t>Distribution Customer Installations Expenses</t>
  </si>
  <si>
    <t>9588000</t>
  </si>
  <si>
    <t>Miscellaneous Distribution Expenses</t>
  </si>
  <si>
    <t>9589000</t>
  </si>
  <si>
    <t>Distribution Rents</t>
  </si>
  <si>
    <t>9590000</t>
  </si>
  <si>
    <t>Distribution Maintenance Supervision &amp; Engineering</t>
  </si>
  <si>
    <t>9591000</t>
  </si>
  <si>
    <t>Distribution Maintenance of Structures</t>
  </si>
  <si>
    <t>9592000</t>
  </si>
  <si>
    <t>Distribution Maintenance of Station Equipment</t>
  </si>
  <si>
    <t>9592100</t>
  </si>
  <si>
    <t>Distribution Maintenance of Structures &amp; Equipment</t>
  </si>
  <si>
    <t>9593000</t>
  </si>
  <si>
    <t>Distribution Maintenance of Overhead Lines</t>
  </si>
  <si>
    <t>9594000</t>
  </si>
  <si>
    <t>Distribution Maintenance of Underground Lines</t>
  </si>
  <si>
    <t>9595000</t>
  </si>
  <si>
    <t>Distribution Maintenance of Line Transformers</t>
  </si>
  <si>
    <t>9596000</t>
  </si>
  <si>
    <t>Distribution Maint Street Lighting &amp; Signal System</t>
  </si>
  <si>
    <t>9597000</t>
  </si>
  <si>
    <t>Distribution Maintenance of Meters</t>
  </si>
  <si>
    <t>9598000</t>
  </si>
  <si>
    <t>Maintenance of Miscellaneous Distribution Plant</t>
  </si>
  <si>
    <t>9800000</t>
  </si>
  <si>
    <t>Natural Gas Well Head Purchases</t>
  </si>
  <si>
    <t>9800100</t>
  </si>
  <si>
    <t>Natural Gas Well Head Purch Intracompany Transfers</t>
  </si>
  <si>
    <t>9801000</t>
  </si>
  <si>
    <t>Natural Gas Field Line Purchases</t>
  </si>
  <si>
    <t>9802000</t>
  </si>
  <si>
    <t>Natural Gas Gasoline Plant Outlet Purchases</t>
  </si>
  <si>
    <t>9803000</t>
  </si>
  <si>
    <t>Natural Gas Transmission Line Purchases</t>
  </si>
  <si>
    <t>9804000</t>
  </si>
  <si>
    <t>Natural Gas City Gate Purchases</t>
  </si>
  <si>
    <t>9804100</t>
  </si>
  <si>
    <t>Liquefied Natural Gas Purchases</t>
  </si>
  <si>
    <t>9805000</t>
  </si>
  <si>
    <t>Other Gas Purchases</t>
  </si>
  <si>
    <t>9805100</t>
  </si>
  <si>
    <t>Purchased Gas Cost Adjustments</t>
  </si>
  <si>
    <t>9806000</t>
  </si>
  <si>
    <t>Exchange Gas</t>
  </si>
  <si>
    <t>9807100</t>
  </si>
  <si>
    <t>Well Expenses - Purchased Gas</t>
  </si>
  <si>
    <t>9807200</t>
  </si>
  <si>
    <t>Operation of Purchased Gas Measuring Stations</t>
  </si>
  <si>
    <t>9807300</t>
  </si>
  <si>
    <t>Maintenance of Purchased Gas Measuring Stations</t>
  </si>
  <si>
    <t>9807400</t>
  </si>
  <si>
    <t>Purchased Gas Calculations Expenses</t>
  </si>
  <si>
    <t>9807500</t>
  </si>
  <si>
    <t>Other Purchased Gas Expenses</t>
  </si>
  <si>
    <t>9808100</t>
  </si>
  <si>
    <t>Gas Withdrawn From Storage - Debit</t>
  </si>
  <si>
    <t>9808200</t>
  </si>
  <si>
    <t>Gas Delivered To Storage - Credit</t>
  </si>
  <si>
    <t>9809100</t>
  </si>
  <si>
    <t>Withdrawals Liquefied Natural Gas Processing-Debit</t>
  </si>
  <si>
    <t>9809200</t>
  </si>
  <si>
    <t>Deliveries of Natural Gas for Processing - Credit</t>
  </si>
  <si>
    <t>9810000</t>
  </si>
  <si>
    <t>Gas Used For Compressor Station Fuel - Credit</t>
  </si>
  <si>
    <t>9811000</t>
  </si>
  <si>
    <t>Gas Used For Products Extraction - Credit</t>
  </si>
  <si>
    <t>9812000</t>
  </si>
  <si>
    <t>Gas Used For Other Utility Operations - Credit</t>
  </si>
  <si>
    <t>9813000</t>
  </si>
  <si>
    <t>Other Gas Supply Expenses</t>
  </si>
  <si>
    <t>9826000</t>
  </si>
  <si>
    <t>Rents</t>
  </si>
  <si>
    <t>9850000</t>
  </si>
  <si>
    <t>Gas Transm Operation Supervison and Engineering</t>
  </si>
  <si>
    <t>9851000</t>
  </si>
  <si>
    <t>Gas Transm Oper System Control and Load Dispatch</t>
  </si>
  <si>
    <t>9852000</t>
  </si>
  <si>
    <t>Gas Transm Operation Communication System</t>
  </si>
  <si>
    <t>9853000</t>
  </si>
  <si>
    <t>Gas Transm Operation Compressor Station</t>
  </si>
  <si>
    <t>9854000</t>
  </si>
  <si>
    <t>Gas Transm Operation Gas Compressor Station Fuel</t>
  </si>
  <si>
    <t>9855000</t>
  </si>
  <si>
    <t>Gas Transm Oper Oth Fuel Power Compresor Station</t>
  </si>
  <si>
    <t>9856000</t>
  </si>
  <si>
    <t>Gas Transm Operation Mains</t>
  </si>
  <si>
    <t>9857000</t>
  </si>
  <si>
    <t>Gas Transm Oper Measuring and Regulating Station</t>
  </si>
  <si>
    <t>9858000</t>
  </si>
  <si>
    <t>Gas Transm Operation Transm Compres Gas by Other</t>
  </si>
  <si>
    <t>9859000</t>
  </si>
  <si>
    <t>Gas Transm Operation Other Expenses</t>
  </si>
  <si>
    <t>9860000</t>
  </si>
  <si>
    <t>Gas Transm Operation Rents</t>
  </si>
  <si>
    <t>9861000</t>
  </si>
  <si>
    <t>Gas Transm Maintenance Supervision &amp; Engineering</t>
  </si>
  <si>
    <t>9862000</t>
  </si>
  <si>
    <t>Gas Transm Maintenance Structures n Improvements</t>
  </si>
  <si>
    <t>9863000</t>
  </si>
  <si>
    <t>Gas Transm Maintenance Mains</t>
  </si>
  <si>
    <t>9864000</t>
  </si>
  <si>
    <t>Gas Transm Maintenance Compressor Station Equip</t>
  </si>
  <si>
    <t>9865000</t>
  </si>
  <si>
    <t>Gas Transm Maint Measuring Regulating Stn Equip</t>
  </si>
  <si>
    <t>9866000</t>
  </si>
  <si>
    <t>Gas Transm Maintenance Communication Equipment</t>
  </si>
  <si>
    <t>9867000</t>
  </si>
  <si>
    <t>Gas Transm Maintenance Other Equipment</t>
  </si>
  <si>
    <t>9870000</t>
  </si>
  <si>
    <t>Gas Distribution Oper Supervision &amp; Engineering</t>
  </si>
  <si>
    <t>9871000</t>
  </si>
  <si>
    <t>Gas Distribution Load Dispatching</t>
  </si>
  <si>
    <t>9872000</t>
  </si>
  <si>
    <t>Gas Compressor Station Labor and Expenses</t>
  </si>
  <si>
    <t>9873000</t>
  </si>
  <si>
    <t>Gas Compressor Station Fuel and Power</t>
  </si>
  <si>
    <t>9874000</t>
  </si>
  <si>
    <t>Gas Mains and Services Expenses</t>
  </si>
  <si>
    <t>9875000</t>
  </si>
  <si>
    <t>Gas Measuring &amp; Regulating Station Exp-General</t>
  </si>
  <si>
    <t>9876000</t>
  </si>
  <si>
    <t>Gas Measuring &amp; Regulating Station Exp-Industrial</t>
  </si>
  <si>
    <t>9877000</t>
  </si>
  <si>
    <t>Gas Measuring &amp; Regulating Exp-City Gate Chk Statn</t>
  </si>
  <si>
    <t>9878000</t>
  </si>
  <si>
    <t>Gas Meter and House Regulator Expenses</t>
  </si>
  <si>
    <t>9879000</t>
  </si>
  <si>
    <t>Gas Distribution Customer Installations Expenses</t>
  </si>
  <si>
    <t>9880000</t>
  </si>
  <si>
    <t>Gas Distribution Other Expenses</t>
  </si>
  <si>
    <t>9881000</t>
  </si>
  <si>
    <t>Gas Distribution Rents</t>
  </si>
  <si>
    <t>9885000</t>
  </si>
  <si>
    <t>Gas Distribution Maint Supervision &amp; Engineering</t>
  </si>
  <si>
    <t>9886000</t>
  </si>
  <si>
    <t>Gas Distrib Maintenance Structures &amp; Improvements</t>
  </si>
  <si>
    <t>9887000</t>
  </si>
  <si>
    <t>Gas Distribution Maintenance of Mains</t>
  </si>
  <si>
    <t>9888000</t>
  </si>
  <si>
    <t>Gas Distrib Maintenance Compressor Station Equip</t>
  </si>
  <si>
    <t>9889000</t>
  </si>
  <si>
    <t>Gas Distrib Maint Meas Reg Station Exp-General</t>
  </si>
  <si>
    <t>9890000</t>
  </si>
  <si>
    <t>Gas Distrib Maint Meas Reg Station Exp-Industrial</t>
  </si>
  <si>
    <t>9891000</t>
  </si>
  <si>
    <t>Gas Distrib Maint Meas Reg Exp-City Gate Chk Statn</t>
  </si>
  <si>
    <t>9892000</t>
  </si>
  <si>
    <t>Gas Distribution Maintenance of Services</t>
  </si>
  <si>
    <t>9893000</t>
  </si>
  <si>
    <t>Gas Distribution Maint Meters and House Regulators</t>
  </si>
  <si>
    <t>9894000</t>
  </si>
  <si>
    <t>Gas Distribution Maintenance of Other Equipment</t>
  </si>
  <si>
    <t>9901000</t>
  </si>
  <si>
    <t>Customer Accts Supervision</t>
  </si>
  <si>
    <t>9902000</t>
  </si>
  <si>
    <t>Customer Accts Meter Reading Expenses</t>
  </si>
  <si>
    <t>9903000</t>
  </si>
  <si>
    <t>Customer Accts Customer Records and Collection Exp</t>
  </si>
  <si>
    <t>9904000</t>
  </si>
  <si>
    <t>Customer Uncollectible Accounts</t>
  </si>
  <si>
    <t>9905000</t>
  </si>
  <si>
    <t>Miscellaneous Customer Accounts Expense</t>
  </si>
  <si>
    <t>9907000</t>
  </si>
  <si>
    <t>Customer Service Supervision</t>
  </si>
  <si>
    <t>9908000</t>
  </si>
  <si>
    <t>Customer Assistance Expenses</t>
  </si>
  <si>
    <t>9909000</t>
  </si>
  <si>
    <t>Cust Svc Informational &amp; Instructional Advertising</t>
  </si>
  <si>
    <t>9910000</t>
  </si>
  <si>
    <t>Misc Customer Service and Informational Expenses</t>
  </si>
  <si>
    <t>9911000</t>
  </si>
  <si>
    <t>Sales Exp Supervision</t>
  </si>
  <si>
    <t>9912000</t>
  </si>
  <si>
    <t>Sales Demonstrating and Selling Expenses</t>
  </si>
  <si>
    <t>9913000</t>
  </si>
  <si>
    <t>Sales Advertising Expenses</t>
  </si>
  <si>
    <t>9916000</t>
  </si>
  <si>
    <t>Miscellaneous Sales Expenses</t>
  </si>
  <si>
    <t>9920000</t>
  </si>
  <si>
    <t>Administrative and General Salaries</t>
  </si>
  <si>
    <t>9921000</t>
  </si>
  <si>
    <t>Office Supplies and Expenses</t>
  </si>
  <si>
    <t>9922000</t>
  </si>
  <si>
    <t>Administrative Expenses Transferred - Credit</t>
  </si>
  <si>
    <t>9923000</t>
  </si>
  <si>
    <t>Outside Services Employed</t>
  </si>
  <si>
    <t>9924000</t>
  </si>
  <si>
    <t>Property Insurance</t>
  </si>
  <si>
    <t>9925000</t>
  </si>
  <si>
    <t>Injuries and Damages</t>
  </si>
  <si>
    <t>9926000</t>
  </si>
  <si>
    <t>Employee Pensions and Benefits</t>
  </si>
  <si>
    <t>9927000</t>
  </si>
  <si>
    <t>Franchise Requirements</t>
  </si>
  <si>
    <t>9928000</t>
  </si>
  <si>
    <t>Regulatory Commission Expenses</t>
  </si>
  <si>
    <t>9929000</t>
  </si>
  <si>
    <t>Duplicate Charges - Credit</t>
  </si>
  <si>
    <t>9930100</t>
  </si>
  <si>
    <t>General Advertising Expenses</t>
  </si>
  <si>
    <t>9930200</t>
  </si>
  <si>
    <t>Miscellaneous General Expenses</t>
  </si>
  <si>
    <t>9931000</t>
  </si>
  <si>
    <t>Admin &amp; General Rents</t>
  </si>
  <si>
    <t>9932000</t>
  </si>
  <si>
    <t>Admin &amp; General Gas Maintenance of General Plant</t>
  </si>
  <si>
    <t>9935000</t>
  </si>
  <si>
    <t>Admin &amp; General Elec Maintenance of General Plant</t>
  </si>
  <si>
    <t>2025 JAN</t>
  </si>
  <si>
    <t>2025 FEB</t>
  </si>
  <si>
    <t>2025 MAR</t>
  </si>
  <si>
    <t>2025 APR</t>
  </si>
  <si>
    <t>2025 MAY</t>
  </si>
  <si>
    <t>2025 JUN</t>
  </si>
  <si>
    <t>2025 JUL</t>
  </si>
  <si>
    <t>2025 AUG</t>
  </si>
  <si>
    <t>2025 SEP</t>
  </si>
  <si>
    <t>2025 OCT</t>
  </si>
  <si>
    <t>2025 NOV</t>
  </si>
  <si>
    <t>2025 DEC</t>
  </si>
  <si>
    <t>SAP Account</t>
  </si>
  <si>
    <t>SAP Assignment</t>
  </si>
  <si>
    <t>Beginning Balance</t>
  </si>
  <si>
    <t>Contra Acct</t>
  </si>
  <si>
    <t>Debit</t>
  </si>
  <si>
    <t>Credit</t>
  </si>
  <si>
    <t>Ending Balance</t>
  </si>
  <si>
    <t>Criteria</t>
  </si>
  <si>
    <t>TB End Balance</t>
  </si>
  <si>
    <t>Variance</t>
  </si>
  <si>
    <t xml:space="preserve">Pole Attachments </t>
  </si>
  <si>
    <t>2530130 &amp; 2530299 &amp; 2530300</t>
  </si>
  <si>
    <t>Contract Retentions</t>
  </si>
  <si>
    <t>Accounts 2530130, 2530299 &amp; 2530300</t>
  </si>
  <si>
    <t>Other Deferred Credits - Renewables</t>
  </si>
  <si>
    <t>Account 2530302</t>
  </si>
  <si>
    <t>Long-Term Incentives</t>
  </si>
  <si>
    <t>Account 2530340</t>
  </si>
  <si>
    <t>Deferred Revenue - Cable Contract</t>
  </si>
  <si>
    <t>Account 2530800</t>
  </si>
  <si>
    <t>FERC Balance</t>
  </si>
  <si>
    <t>2025- Metro-Link 2530800 Fiber Optic Deferred Revenue Budget</t>
  </si>
  <si>
    <t>Contract</t>
  </si>
  <si>
    <t>Contract Renewal Month</t>
  </si>
  <si>
    <t>Contract Lease Period</t>
  </si>
  <si>
    <t>2025 Budget Amount</t>
  </si>
  <si>
    <t>Amortization</t>
  </si>
  <si>
    <t>Fiber vs Non-Fiber</t>
  </si>
  <si>
    <t>Going to use 1.5% for any items without inflation adjustment for 2025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</si>
  <si>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</si>
  <si>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</si>
  <si>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</si>
  <si>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</si>
  <si>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</si>
  <si>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</si>
  <si>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</si>
  <si>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</si>
  <si>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</si>
  <si>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</si>
  <si>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</si>
  <si>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</si>
  <si>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</si>
  <si>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AT&amp;T Local Services</t>
  </si>
  <si>
    <t>Drak Fiber Lease</t>
  </si>
  <si>
    <t>1/5/xx - 1/4/xx</t>
  </si>
  <si>
    <t>Fiber</t>
  </si>
  <si>
    <t>Payments</t>
  </si>
  <si>
    <t>Conduit Lease</t>
  </si>
  <si>
    <t xml:space="preserve">Non-Fiber </t>
  </si>
  <si>
    <t>Pole Attachments</t>
  </si>
  <si>
    <t>Verizon (formerly MCImetro/ICI)</t>
  </si>
  <si>
    <t>Monthly Activity</t>
  </si>
  <si>
    <t>Dark Fiber Lease</t>
  </si>
  <si>
    <t>2/13/xx - 2/12/xx</t>
  </si>
  <si>
    <t>Collocation</t>
  </si>
  <si>
    <t>Verizon (formerly MFS)</t>
  </si>
  <si>
    <t>3/25/xx - 3/24/xx</t>
  </si>
  <si>
    <t>Level 3 (EPIK)</t>
  </si>
  <si>
    <t>4/1/xx - 3/31/xx</t>
  </si>
  <si>
    <t>CenturyLink/Level 3 (PTC)</t>
  </si>
  <si>
    <t>6/15/xx - 6/14/xx</t>
  </si>
  <si>
    <t>Mosaic</t>
  </si>
  <si>
    <t>9/1/xx - 8/31/xx</t>
  </si>
  <si>
    <r>
      <t>Verizon</t>
    </r>
    <r>
      <rPr>
        <b/>
        <sz val="10"/>
        <color theme="1"/>
        <rFont val="Calibri"/>
        <family val="2"/>
        <scheme val="minor"/>
      </rPr>
      <t xml:space="preserve"> (formerly MCImetro Access)</t>
    </r>
  </si>
  <si>
    <t>9/13/xx - 9/12/xx</t>
  </si>
  <si>
    <t>Sprint</t>
  </si>
  <si>
    <t>10/15/xx - 10/14/xx</t>
  </si>
  <si>
    <t>FPL FiberNet</t>
  </si>
  <si>
    <r>
      <t xml:space="preserve">Verizon </t>
    </r>
    <r>
      <rPr>
        <b/>
        <sz val="10"/>
        <color theme="1"/>
        <rFont val="Calibri"/>
        <family val="2"/>
        <scheme val="minor"/>
      </rPr>
      <t>(formerly MCI Long Distance)</t>
    </r>
  </si>
  <si>
    <t>12/17/xx - 12/16/xx</t>
  </si>
  <si>
    <t>REPORT_ID</t>
  </si>
  <si>
    <t>000</t>
  </si>
  <si>
    <t>REPORT CELLS</t>
  </si>
  <si>
    <t xml:space="preserve">EPMOLAP </t>
  </si>
  <si>
    <t>TRIAL_BALANCE</t>
  </si>
  <si>
    <t>NO</t>
  </si>
  <si>
    <t>TRIAL_BALANCE,LDEP(99,TRIAL_BALANCE) AND CALC=Y</t>
  </si>
  <si>
    <t>SUPRESS ZERO</t>
  </si>
  <si>
    <t>TRUE</t>
  </si>
  <si>
    <t>REPORT_NAME</t>
  </si>
  <si>
    <t>TRIAL_BALANCE_SORT</t>
  </si>
  <si>
    <t>INPUT CELLS</t>
  </si>
  <si>
    <t>EMERA</t>
  </si>
  <si>
    <t>E_TRIAL_BALANCE</t>
  </si>
  <si>
    <t>SOME</t>
  </si>
  <si>
    <t>NO SUPRESS ZERO</t>
  </si>
  <si>
    <t>EPMReportOptions on report 000</t>
  </si>
  <si>
    <t>REPORT_MODEL</t>
  </si>
  <si>
    <t>TECO_PLANNING</t>
  </si>
  <si>
    <t>LOCAL MEMBER</t>
  </si>
  <si>
    <t>EMERA ADJUSTMENTS</t>
  </si>
  <si>
    <t>FULL</t>
  </si>
  <si>
    <t>TRIAL_BALANCE,LDEP(99,TRIAL_BALANCE)</t>
  </si>
  <si>
    <t>EPMCOPYRANGE</t>
  </si>
  <si>
    <t>EPMCopyRange(B1,TRUE,L4:AE4,TRUE)</t>
  </si>
  <si>
    <t>INTAN_IMPAIR</t>
  </si>
  <si>
    <t>Y</t>
  </si>
  <si>
    <t>7</t>
  </si>
  <si>
    <t>C_ACCOUNT</t>
  </si>
  <si>
    <t>ROW AXIS</t>
  </si>
  <si>
    <t>&lt;&lt; ROW AXIS</t>
  </si>
  <si>
    <t>,EBITDA,EFFTAXRATE</t>
  </si>
  <si>
    <t>Report Type&gt;&gt;&gt;</t>
  </si>
  <si>
    <t>BALANCE_SHEET</t>
  </si>
  <si>
    <t>CATEGORY</t>
  </si>
  <si>
    <t>COL AXIS</t>
  </si>
  <si>
    <t>&lt;&lt; COL AXIS</t>
  </si>
  <si>
    <t>ACTUAL</t>
  </si>
  <si>
    <t>2024</t>
  </si>
  <si>
    <t>WKG_BUDGET</t>
  </si>
  <si>
    <t>COSTCENTER</t>
  </si>
  <si>
    <t>&lt;&lt; FIXED</t>
  </si>
  <si>
    <t>1001</t>
  </si>
  <si>
    <t>2023</t>
  </si>
  <si>
    <t>FORECAST</t>
  </si>
  <si>
    <t>DATASOURCE</t>
  </si>
  <si>
    <t>2023.TOTAL</t>
  </si>
  <si>
    <t>FCST_3_9</t>
  </si>
  <si>
    <t>EPMOLAP</t>
  </si>
  <si>
    <t>ENTITY</t>
  </si>
  <si>
    <t>E_2201</t>
  </si>
  <si>
    <r>
      <t xml:space="preserve">&lt;&lt; </t>
    </r>
    <r>
      <rPr>
        <b/>
        <sz val="9"/>
        <color rgb="FF0000FF"/>
        <rFont val="Arial"/>
        <family val="2"/>
      </rPr>
      <t>PICK</t>
    </r>
  </si>
  <si>
    <t/>
  </si>
  <si>
    <t>FCST_0_12</t>
  </si>
  <si>
    <t>2021.DEC</t>
  </si>
  <si>
    <t>FLOW</t>
  </si>
  <si>
    <t>NO_FLOW</t>
  </si>
  <si>
    <t>FCST_1_11</t>
  </si>
  <si>
    <t>I_ENTITY</t>
  </si>
  <si>
    <t>ALL_IE_ENTITIES</t>
  </si>
  <si>
    <t>FCST_2_10</t>
  </si>
  <si>
    <t>PY</t>
  </si>
  <si>
    <t>RPTCURRENCY</t>
  </si>
  <si>
    <t>LC</t>
  </si>
  <si>
    <t>CURRENT</t>
  </si>
  <si>
    <t>E_BalSheet_USGAAP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</si>
  <si>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</si>
  <si>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</si>
  <si>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</si>
  <si>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</si>
  <si>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</si>
  <si>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</si>
  <si>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</si>
  <si>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</si>
  <si>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</si>
  <si>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</si>
  <si>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</si>
  <si>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</si>
  <si>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</si>
  <si>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TIME</t>
  </si>
  <si>
    <t>FCST_4_8</t>
  </si>
  <si>
    <t>2022.DEC</t>
  </si>
  <si>
    <t>2022.JAN</t>
  </si>
  <si>
    <t>2022.FEB</t>
  </si>
  <si>
    <t>2022.MAR</t>
  </si>
  <si>
    <t>2022.APR</t>
  </si>
  <si>
    <t>2022.MAY</t>
  </si>
  <si>
    <t>2022.JUN</t>
  </si>
  <si>
    <t>2022.JUL</t>
  </si>
  <si>
    <t>2022.AUG</t>
  </si>
  <si>
    <t>2022.SEP</t>
  </si>
  <si>
    <t>2022.OCT</t>
  </si>
  <si>
    <t>2022.NOV</t>
  </si>
  <si>
    <t>2022.TOTAL</t>
  </si>
  <si>
    <t>MEASURES</t>
  </si>
  <si>
    <t>PERIODIC</t>
  </si>
  <si>
    <t>FCST_5_7</t>
  </si>
  <si>
    <t>FNL_BUDGET</t>
  </si>
  <si>
    <t>GLOBAL VARIABLES</t>
  </si>
  <si>
    <t>FCST_6_6</t>
  </si>
  <si>
    <t>TOTAL_REST_FI</t>
  </si>
  <si>
    <t>&lt;&lt; PICK</t>
  </si>
  <si>
    <t>FCST_7_5</t>
  </si>
  <si>
    <t>EPMDIMOVERRIDE</t>
  </si>
  <si>
    <t>Expansion of C_ACCOUNT Overriden</t>
  </si>
  <si>
    <t>FREEZE REPORT</t>
  </si>
  <si>
    <t>FCST_8_4</t>
  </si>
  <si>
    <t>Expansion of COSTCENTER Overriden</t>
  </si>
  <si>
    <t>UNFREEZE REPORT</t>
  </si>
  <si>
    <t>FCST_9_3</t>
  </si>
  <si>
    <t>FCST_10_2</t>
  </si>
  <si>
    <t>FCST_11_1</t>
  </si>
  <si>
    <r>
      <t xml:space="preserve">Select </t>
    </r>
    <r>
      <rPr>
        <b/>
        <sz val="9"/>
        <color theme="1"/>
        <rFont val="Arial"/>
        <family val="2"/>
      </rPr>
      <t>Category</t>
    </r>
    <r>
      <rPr>
        <sz val="9"/>
        <color theme="1"/>
        <rFont val="Arial"/>
        <family val="2"/>
      </rPr>
      <t>&gt;&gt;&gt;</t>
    </r>
  </si>
  <si>
    <r>
      <t xml:space="preserve">Select </t>
    </r>
    <r>
      <rPr>
        <b/>
        <sz val="9"/>
        <color theme="1"/>
        <rFont val="Arial"/>
        <family val="2"/>
      </rPr>
      <t>Entity</t>
    </r>
    <r>
      <rPr>
        <sz val="9"/>
        <color theme="1"/>
        <rFont val="Arial"/>
        <family val="2"/>
      </rPr>
      <t>&gt;&gt;&gt;</t>
    </r>
  </si>
  <si>
    <t>Tampa Electric</t>
  </si>
  <si>
    <r>
      <t xml:space="preserve">Select </t>
    </r>
    <r>
      <rPr>
        <b/>
        <sz val="9"/>
        <color theme="1"/>
        <rFont val="Arial"/>
        <family val="2"/>
      </rPr>
      <t>Time</t>
    </r>
    <r>
      <rPr>
        <sz val="9"/>
        <color theme="1"/>
        <rFont val="Arial"/>
        <family val="2"/>
      </rPr>
      <t>&gt;&gt;&gt;</t>
    </r>
  </si>
  <si>
    <t>2022 TOTAL</t>
  </si>
  <si>
    <t>ADDITIONAL DETAIL Y/N&gt;&gt;&gt;</t>
  </si>
  <si>
    <r>
      <rPr>
        <b/>
        <sz val="9"/>
        <color rgb="FFC00000"/>
        <rFont val="Arial Black"/>
        <family val="2"/>
      </rPr>
      <t>NOTE</t>
    </r>
    <r>
      <rPr>
        <b/>
        <sz val="9"/>
        <color theme="1"/>
        <rFont val="Arial"/>
        <family val="2"/>
      </rPr>
      <t xml:space="preserve"> - PLEASE RUN A REFRESH IF YOU CHANGE THIS SETTING.</t>
    </r>
  </si>
  <si>
    <t>FERC ACCOUNTS SORT REPORT</t>
  </si>
  <si>
    <r>
      <rPr>
        <b/>
        <sz val="9"/>
        <color rgb="FFC00000"/>
        <rFont val="Arial Black"/>
        <family val="2"/>
      </rPr>
      <t>NOTE</t>
    </r>
    <r>
      <rPr>
        <b/>
        <sz val="9"/>
        <color theme="1"/>
        <rFont val="Arial"/>
        <family val="2"/>
      </rPr>
      <t xml:space="preserve"> - BEFORE STARTING ANY WORK ON THIS TAB, PLEASE RUN A REFRESH</t>
    </r>
  </si>
  <si>
    <t>COST/PROFIT</t>
  </si>
  <si>
    <t>CENTER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</si>
  <si>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</si>
  <si>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</si>
  <si>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</si>
  <si>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</si>
  <si>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</si>
  <si>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</si>
  <si>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</si>
  <si>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</si>
  <si>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</si>
  <si>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</si>
  <si>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</si>
  <si>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</si>
  <si>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A_9101000</t>
  </si>
  <si>
    <t>A_9101100</t>
  </si>
  <si>
    <t>A_9102000</t>
  </si>
  <si>
    <t>A_9105000</t>
  </si>
  <si>
    <t>A_9106000</t>
  </si>
  <si>
    <t>A_9107000</t>
  </si>
  <si>
    <t>A_9108000</t>
  </si>
  <si>
    <t>A_9111000</t>
  </si>
  <si>
    <t>A_9114000</t>
  </si>
  <si>
    <t>A_9115000</t>
  </si>
  <si>
    <t>A_9121000</t>
  </si>
  <si>
    <t>A_9122000</t>
  </si>
  <si>
    <t>A_9131000</t>
  </si>
  <si>
    <t>A_9135000</t>
  </si>
  <si>
    <t>A_9142000</t>
  </si>
  <si>
    <t>A_9143000</t>
  </si>
  <si>
    <t>A_9144000</t>
  </si>
  <si>
    <t>A_9145000</t>
  </si>
  <si>
    <t>A_9146000</t>
  </si>
  <si>
    <t>A_9151000</t>
  </si>
  <si>
    <t>A_9154000</t>
  </si>
  <si>
    <t>A_9165000</t>
  </si>
  <si>
    <t>A_9173000</t>
  </si>
  <si>
    <t>A_9176000</t>
  </si>
  <si>
    <t>A_9181000</t>
  </si>
  <si>
    <t>A_9182200</t>
  </si>
  <si>
    <t>A_9182300</t>
  </si>
  <si>
    <t>A_9183000</t>
  </si>
  <si>
    <t>A_9184000</t>
  </si>
  <si>
    <t>A_9186000</t>
  </si>
  <si>
    <t>A_9189000</t>
  </si>
  <si>
    <t>A_9190000</t>
  </si>
  <si>
    <t>A_9201000</t>
  </si>
  <si>
    <t>A_9211000</t>
  </si>
  <si>
    <t>A_9214000</t>
  </si>
  <si>
    <t>A_9216000</t>
  </si>
  <si>
    <t>A_9219000</t>
  </si>
  <si>
    <t>A_9221000</t>
  </si>
  <si>
    <t>A_9226000</t>
  </si>
  <si>
    <t>A_9227000</t>
  </si>
  <si>
    <t>A_9228100</t>
  </si>
  <si>
    <t>A_9228200</t>
  </si>
  <si>
    <t>A_9228300</t>
  </si>
  <si>
    <t>A_9228400</t>
  </si>
  <si>
    <t>A_9230000</t>
  </si>
  <si>
    <t>A_9231000</t>
  </si>
  <si>
    <t>A_9232000</t>
  </si>
  <si>
    <t>A_9233000</t>
  </si>
  <si>
    <t>A_9234000</t>
  </si>
  <si>
    <t>A_9235000</t>
  </si>
  <si>
    <t>A_9236000</t>
  </si>
  <si>
    <t>A_9237000</t>
  </si>
  <si>
    <t>A_9238000</t>
  </si>
  <si>
    <t>A_9241000</t>
  </si>
  <si>
    <t>A_9242000</t>
  </si>
  <si>
    <t>A_9243000</t>
  </si>
  <si>
    <t>A_9245000</t>
  </si>
  <si>
    <t>A_9253000</t>
  </si>
  <si>
    <t>A_9254000</t>
  </si>
  <si>
    <t>A_9255000</t>
  </si>
  <si>
    <t>A_9256000</t>
  </si>
  <si>
    <t>A_9281000</t>
  </si>
  <si>
    <t>A_9282000</t>
  </si>
  <si>
    <t>A_9283000</t>
  </si>
  <si>
    <t>A_9403000</t>
  </si>
  <si>
    <t>A_9404000</t>
  </si>
  <si>
    <t>A_9406000</t>
  </si>
  <si>
    <t>A_9407000</t>
  </si>
  <si>
    <t>A_9407300</t>
  </si>
  <si>
    <t>A_9407400</t>
  </si>
  <si>
    <t>A_9408100</t>
  </si>
  <si>
    <t>A_9408200</t>
  </si>
  <si>
    <t>A_9409100</t>
  </si>
  <si>
    <t>A_9409200</t>
  </si>
  <si>
    <t>A_9410100</t>
  </si>
  <si>
    <t>A_9410200</t>
  </si>
  <si>
    <t>A_9411100</t>
  </si>
  <si>
    <t>A_9411200</t>
  </si>
  <si>
    <t>A_9411400</t>
  </si>
  <si>
    <t>A_9411500</t>
  </si>
  <si>
    <t>A_9411800</t>
  </si>
  <si>
    <t>A_9415000</t>
  </si>
  <si>
    <t>A_9416000</t>
  </si>
  <si>
    <t>Costs of Merchandising. Jobbing and Contract Work</t>
  </si>
  <si>
    <t>A_9418000</t>
  </si>
  <si>
    <t>A_9419000</t>
  </si>
  <si>
    <t>A_9419100</t>
  </si>
  <si>
    <t>A_9421000</t>
  </si>
  <si>
    <t>A_9421100</t>
  </si>
  <si>
    <t>A_9425000</t>
  </si>
  <si>
    <t>A_9426100</t>
  </si>
  <si>
    <t>A_9426300</t>
  </si>
  <si>
    <t>A_9426400</t>
  </si>
  <si>
    <t>Exp Certain Civic. Political &amp; Related Activities</t>
  </si>
  <si>
    <t>A_9426500</t>
  </si>
  <si>
    <t>A_9427000</t>
  </si>
  <si>
    <t>A_9428000</t>
  </si>
  <si>
    <t>A_9428100</t>
  </si>
  <si>
    <t>A_9431000</t>
  </si>
  <si>
    <t>A_9432000</t>
  </si>
  <si>
    <t>A_9433000</t>
  </si>
  <si>
    <t>A_9438000</t>
  </si>
  <si>
    <t>A_9440000</t>
  </si>
  <si>
    <t>A_9442000</t>
  </si>
  <si>
    <t>A_9444000</t>
  </si>
  <si>
    <t>A_9445000</t>
  </si>
  <si>
    <t>A_9447000</t>
  </si>
  <si>
    <t>A_9449100</t>
  </si>
  <si>
    <t>A_9451000</t>
  </si>
  <si>
    <t>A_9454000</t>
  </si>
  <si>
    <t>A_9455000</t>
  </si>
  <si>
    <t>A_9456000</t>
  </si>
  <si>
    <t>A_9456100</t>
  </si>
  <si>
    <t>A_9500000</t>
  </si>
  <si>
    <t>A_9501000</t>
  </si>
  <si>
    <t>A_9502000</t>
  </si>
  <si>
    <t>A_9505000</t>
  </si>
  <si>
    <t>A_9506000</t>
  </si>
  <si>
    <t>A_9507000</t>
  </si>
  <si>
    <t>A_9509000</t>
  </si>
  <si>
    <t>A_9510000</t>
  </si>
  <si>
    <t>A_9511000</t>
  </si>
  <si>
    <t>A_9512000</t>
  </si>
  <si>
    <t>A_9513000</t>
  </si>
  <si>
    <t>A_9514000</t>
  </si>
  <si>
    <t>A_9546000</t>
  </si>
  <si>
    <t>A_9547000</t>
  </si>
  <si>
    <t>A_9548000</t>
  </si>
  <si>
    <t>A_9549000</t>
  </si>
  <si>
    <t>A_9552000</t>
  </si>
  <si>
    <t>A_9553000</t>
  </si>
  <si>
    <t>A_9554000</t>
  </si>
  <si>
    <t>A_9555000</t>
  </si>
  <si>
    <t>A_9556000</t>
  </si>
  <si>
    <t>A_9557000</t>
  </si>
  <si>
    <t>A_9560000</t>
  </si>
  <si>
    <t>A_9561100</t>
  </si>
  <si>
    <t>A_9561200</t>
  </si>
  <si>
    <t>A_9561300</t>
  </si>
  <si>
    <t>A_9561800</t>
  </si>
  <si>
    <t>A_9562000</t>
  </si>
  <si>
    <t>A_9563000</t>
  </si>
  <si>
    <t>A_9566000</t>
  </si>
  <si>
    <t>A_9567000</t>
  </si>
  <si>
    <t>A_9569000</t>
  </si>
  <si>
    <t>A_9569200</t>
  </si>
  <si>
    <t>A_9569300</t>
  </si>
  <si>
    <t>A_9570000</t>
  </si>
  <si>
    <t>A_9571000</t>
  </si>
  <si>
    <t>A_9580000</t>
  </si>
  <si>
    <t>A_9581000</t>
  </si>
  <si>
    <t>A_9582000</t>
  </si>
  <si>
    <t>A_9583000</t>
  </si>
  <si>
    <t>A_9584000</t>
  </si>
  <si>
    <t>A_9585000</t>
  </si>
  <si>
    <t>A_9586000</t>
  </si>
  <si>
    <t>A_9587000</t>
  </si>
  <si>
    <t>A_9588000</t>
  </si>
  <si>
    <t>A_9589000</t>
  </si>
  <si>
    <t>A_9591000</t>
  </si>
  <si>
    <t>A_9592000</t>
  </si>
  <si>
    <t>A_9593000</t>
  </si>
  <si>
    <t>A_9594000</t>
  </si>
  <si>
    <t>A_9595000</t>
  </si>
  <si>
    <t>A_9596000</t>
  </si>
  <si>
    <t>A_9597000</t>
  </si>
  <si>
    <t>A_9598000</t>
  </si>
  <si>
    <t>A_9901000</t>
  </si>
  <si>
    <t>A_9902000</t>
  </si>
  <si>
    <t>A_9903000</t>
  </si>
  <si>
    <t>A_9904000</t>
  </si>
  <si>
    <t>A_9908000</t>
  </si>
  <si>
    <t>A_9909000</t>
  </si>
  <si>
    <t>A_9912000</t>
  </si>
  <si>
    <t>A_9920000</t>
  </si>
  <si>
    <t>A_9921000</t>
  </si>
  <si>
    <t>A_9922000</t>
  </si>
  <si>
    <t>A_9923000</t>
  </si>
  <si>
    <t>A_9924000</t>
  </si>
  <si>
    <t>A_9925000</t>
  </si>
  <si>
    <t>A_9926000</t>
  </si>
  <si>
    <t>A_9928000</t>
  </si>
  <si>
    <t>A_9930100</t>
  </si>
  <si>
    <t>A_9930200</t>
  </si>
  <si>
    <t>A_9931000</t>
  </si>
  <si>
    <t>A_9935000</t>
  </si>
  <si>
    <t>A_9999996</t>
  </si>
  <si>
    <t>FERC Intercompany Receivable</t>
  </si>
  <si>
    <t>A_9999997</t>
  </si>
  <si>
    <t>FERC Intercompany Payable</t>
  </si>
  <si>
    <t>A_9999998</t>
  </si>
  <si>
    <t>FERC Balance Sheet Offset Account</t>
  </si>
  <si>
    <t>A_9999999</t>
  </si>
  <si>
    <t>FERC P&amp;L Offset Account</t>
  </si>
  <si>
    <t>Account 2530120 with PC P02001</t>
  </si>
  <si>
    <t>Blank Items</t>
  </si>
  <si>
    <t>Other Deferred Credits - Calpine</t>
  </si>
  <si>
    <t>Directors Fees</t>
  </si>
  <si>
    <t>Unclaimed Items</t>
  </si>
  <si>
    <t>Account 2530310</t>
  </si>
  <si>
    <t>Deferred Revenue - GTE FCU</t>
  </si>
  <si>
    <t>VPEM BayGas</t>
  </si>
  <si>
    <t>Deferred Lease Payments Utility</t>
  </si>
  <si>
    <t>Various</t>
  </si>
  <si>
    <t>Account 2530800 (Should be 0)</t>
  </si>
  <si>
    <t>Restricted Stock</t>
  </si>
  <si>
    <t>Deferred Lease Payments Non Utility</t>
  </si>
  <si>
    <t xml:space="preserve">ED Chargeable / CIAC Construction </t>
  </si>
  <si>
    <t>1327 &amp; Other</t>
  </si>
  <si>
    <t>Chk</t>
  </si>
  <si>
    <t>Var</t>
  </si>
  <si>
    <t>% of Balance</t>
  </si>
  <si>
    <t>Group into Misc</t>
  </si>
  <si>
    <t>2022 FF1 Pg 269</t>
  </si>
  <si>
    <t>2530800 Budget Backup</t>
  </si>
  <si>
    <t>Grand Total</t>
  </si>
  <si>
    <t>Var Check</t>
  </si>
  <si>
    <t>DOCKET No. 20240026-EI</t>
  </si>
  <si>
    <t>Witness: J. Chronister / R. Latta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</si>
</sst>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$-409]#,##0"/>
    <numFmt numFmtId="166" formatCode="[$$-409]#,##0_);\([$$-409]#,##0\)"/>
    <numFmt numFmtId="167" formatCode="&quot;$&quot;#,##0.00"/>
  </numFmts>
  <fonts count="4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 Black"/>
      <family val="2"/>
    </font>
    <font>
      <sz val="9"/>
      <color theme="1"/>
      <name val="Arial Black"/>
      <family val="2"/>
    </font>
    <font>
      <sz val="11"/>
      <color theme="1"/>
      <name val="Arial Black"/>
      <family val="2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9"/>
      <name val="Arial"/>
      <family val="2"/>
    </font>
    <font>
      <b/>
      <sz val="9"/>
      <color theme="4" tint="-0.499984740745262"/>
      <name val="Arial"/>
      <family val="2"/>
    </font>
    <font>
      <b/>
      <sz val="8"/>
      <color rgb="FF0000FF"/>
      <name val="Arial"/>
      <family val="2"/>
    </font>
    <font>
      <sz val="8"/>
      <color theme="1"/>
      <name val="Arial"/>
      <family val="2"/>
    </font>
    <font>
      <b/>
      <sz val="9"/>
      <color rgb="FF0033CC"/>
      <name val="Arial"/>
      <family val="2"/>
    </font>
    <font>
      <b/>
      <sz val="9"/>
      <color rgb="FF000099"/>
      <name val="Arial"/>
      <family val="2"/>
    </font>
    <font>
      <b/>
      <sz val="9"/>
      <color theme="3"/>
      <name val="Arial Black"/>
      <family val="2"/>
    </font>
    <font>
      <sz val="9"/>
      <color theme="0"/>
      <name val="Arial"/>
      <family val="2"/>
    </font>
    <font>
      <sz val="14"/>
      <color theme="1"/>
      <name val="Arial Black"/>
      <family val="2"/>
    </font>
    <font>
      <b/>
      <sz val="14"/>
      <color theme="1"/>
      <name val="Arial Black"/>
      <family val="2"/>
    </font>
    <font>
      <sz val="14"/>
      <color theme="0"/>
      <name val="Arial Black"/>
      <family val="2"/>
    </font>
    <font>
      <b/>
      <sz val="9"/>
      <color rgb="FFC00000"/>
      <name val="Arial Black"/>
      <family val="2"/>
    </font>
    <font>
      <sz val="16"/>
      <color theme="0"/>
      <name val="Arial Black"/>
      <family val="2"/>
    </font>
    <font>
      <sz val="9"/>
      <color theme="0"/>
      <name val="Arial Black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8" tint="-0.499984740745262"/>
      </top>
      <bottom style="medium">
        <color theme="5" tint="-0.24994659260841701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224">
    <xf numFmtId="0" fontId="0" fillId="0" borderId="0" xfId="0"/>
    <xf numFmtId="0" fontId="2" fillId="0" borderId="0" xfId="2" applyFont="1"/>
    <xf numFmtId="0" fontId="2" fillId="0" borderId="1" xfId="2" applyFont="1" applyBorder="1"/>
    <xf numFmtId="0" fontId="2" fillId="0" borderId="1" xfId="2" applyFont="1" applyBorder="1" applyAlignment="1">
      <alignment horizontal="right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Continuous"/>
    </xf>
    <xf numFmtId="37" fontId="2" fillId="0" borderId="0" xfId="2" applyNumberFormat="1" applyFont="1"/>
    <xf numFmtId="164" fontId="2" fillId="0" borderId="0" xfId="1" applyNumberFormat="1" applyFont="1" applyAlignment="1"/>
    <xf numFmtId="3" fontId="2" fillId="0" borderId="0" xfId="2" applyNumberFormat="1" applyFont="1"/>
    <xf numFmtId="0" fontId="2" fillId="0" borderId="0" xfId="2" applyFont="1" applyAlignment="1">
      <alignment horizontal="right"/>
    </xf>
    <xf numFmtId="41" fontId="2" fillId="0" borderId="0" xfId="2" applyNumberFormat="1" applyFont="1"/>
    <xf numFmtId="0" fontId="2" fillId="0" borderId="2" xfId="2" applyFont="1" applyBorder="1"/>
    <xf numFmtId="165" fontId="2" fillId="0" borderId="3" xfId="2" applyNumberFormat="1" applyFont="1" applyBorder="1"/>
    <xf numFmtId="165" fontId="2" fillId="0" borderId="0" xfId="2" applyNumberFormat="1" applyFont="1"/>
    <xf numFmtId="166" fontId="2" fillId="0" borderId="0" xfId="2" applyNumberFormat="1" applyFont="1"/>
    <xf numFmtId="43" fontId="0" fillId="0" borderId="0" xfId="3" applyFont="1"/>
    <xf numFmtId="0" fontId="0" fillId="4" borderId="0" xfId="0" applyFill="1"/>
    <xf numFmtId="0" fontId="14" fillId="0" borderId="0" xfId="0" applyFont="1"/>
    <xf numFmtId="0" fontId="13" fillId="5" borderId="4" xfId="0" applyFont="1" applyFill="1" applyBorder="1" applyAlignment="1">
      <alignment horizontal="center" vertical="center"/>
    </xf>
    <xf numFmtId="0" fontId="10" fillId="0" borderId="0" xfId="0" applyFont="1"/>
    <xf numFmtId="0" fontId="13" fillId="7" borderId="5" xfId="0" applyFont="1" applyFill="1" applyBorder="1" applyAlignment="1">
      <alignment horizontal="center" vertical="center"/>
    </xf>
    <xf numFmtId="0" fontId="15" fillId="0" borderId="0" xfId="0" applyFont="1" applyProtection="1">
      <protection locked="0"/>
    </xf>
    <xf numFmtId="0" fontId="13" fillId="9" borderId="6" xfId="0" applyFont="1" applyFill="1" applyBorder="1" applyAlignment="1">
      <alignment horizontal="center" vertical="center"/>
    </xf>
    <xf numFmtId="0" fontId="14" fillId="6" borderId="0" xfId="0" applyFont="1" applyFill="1" applyAlignment="1">
      <alignment vertical="center" wrapText="1"/>
    </xf>
    <xf numFmtId="41" fontId="14" fillId="0" borderId="7" xfId="0" applyNumberFormat="1" applyFont="1" applyBorder="1" applyAlignment="1">
      <alignment wrapText="1"/>
    </xf>
    <xf numFmtId="41" fontId="14" fillId="0" borderId="0" xfId="0" applyNumberFormat="1" applyFont="1" applyAlignment="1">
      <alignment wrapText="1"/>
    </xf>
    <xf numFmtId="0" fontId="18" fillId="4" borderId="8" xfId="0" applyFont="1" applyFill="1" applyBorder="1" applyAlignment="1">
      <alignment horizontal="centerContinuous" vertical="center"/>
    </xf>
    <xf numFmtId="0" fontId="13" fillId="0" borderId="0" xfId="0" applyFont="1"/>
    <xf numFmtId="0" fontId="19" fillId="0" borderId="0" xfId="0" applyFont="1"/>
    <xf numFmtId="0" fontId="20" fillId="0" borderId="0" xfId="0" applyFont="1"/>
    <xf numFmtId="41" fontId="20" fillId="0" borderId="7" xfId="0" applyNumberFormat="1" applyFont="1" applyBorder="1" applyAlignment="1">
      <alignment wrapText="1"/>
    </xf>
    <xf numFmtId="41" fontId="20" fillId="0" borderId="7" xfId="0" applyNumberFormat="1" applyFont="1" applyBorder="1" applyAlignment="1">
      <alignment horizontal="center" wrapText="1"/>
    </xf>
    <xf numFmtId="0" fontId="13" fillId="5" borderId="9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/>
    </xf>
    <xf numFmtId="0" fontId="21" fillId="10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2" fillId="4" borderId="11" xfId="0" applyFont="1" applyFill="1" applyBorder="1" applyAlignment="1">
      <alignment horizontal="center" vertical="center"/>
    </xf>
    <xf numFmtId="41" fontId="13" fillId="2" borderId="12" xfId="3" quotePrefix="1" applyNumberFormat="1" applyFont="1" applyFill="1" applyBorder="1" applyAlignment="1" applyProtection="1">
      <alignment horizontal="center" vertical="center"/>
      <protection locked="0"/>
    </xf>
    <xf numFmtId="0" fontId="13" fillId="2" borderId="12" xfId="3" quotePrefix="1" applyNumberFormat="1" applyFont="1" applyFill="1" applyBorder="1" applyAlignment="1" applyProtection="1">
      <alignment horizontal="center" vertical="center"/>
      <protection locked="0"/>
    </xf>
    <xf numFmtId="0" fontId="18" fillId="4" borderId="13" xfId="0" applyFont="1" applyFill="1" applyBorder="1" applyAlignment="1">
      <alignment horizontal="centerContinuous" vertical="center"/>
    </xf>
    <xf numFmtId="0" fontId="14" fillId="4" borderId="14" xfId="0" applyFont="1" applyFill="1" applyBorder="1" applyAlignment="1">
      <alignment horizontal="centerContinuous" vertical="center"/>
    </xf>
    <xf numFmtId="0" fontId="12" fillId="2" borderId="12" xfId="0" applyFont="1" applyFill="1" applyBorder="1" applyAlignment="1">
      <alignment vertical="center"/>
    </xf>
    <xf numFmtId="41" fontId="13" fillId="11" borderId="12" xfId="3" quotePrefix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 indent="1"/>
    </xf>
    <xf numFmtId="0" fontId="14" fillId="0" borderId="0" xfId="0" applyFont="1" applyProtection="1">
      <protection locked="0"/>
    </xf>
    <xf numFmtId="0" fontId="14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23" fillId="0" borderId="0" xfId="0" applyFont="1" applyAlignment="1">
      <alignment horizontal="left" indent="1"/>
    </xf>
    <xf numFmtId="41" fontId="21" fillId="10" borderId="10" xfId="0" applyNumberFormat="1" applyFont="1" applyFill="1" applyBorder="1" applyAlignment="1">
      <alignment horizontal="center" vertical="center"/>
    </xf>
    <xf numFmtId="0" fontId="21" fillId="10" borderId="10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12" fillId="0" borderId="0" xfId="0" applyFont="1" applyAlignment="1">
      <alignment horizontal="right" vertical="center"/>
    </xf>
    <xf numFmtId="0" fontId="13" fillId="10" borderId="4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indent="1"/>
    </xf>
    <xf numFmtId="0" fontId="25" fillId="0" borderId="0" xfId="0" applyFont="1"/>
    <xf numFmtId="0" fontId="26" fillId="0" borderId="0" xfId="0" applyFont="1" applyAlignment="1">
      <alignment horizontal="right" vertical="center"/>
    </xf>
    <xf numFmtId="0" fontId="27" fillId="12" borderId="15" xfId="0" applyFont="1" applyFill="1" applyBorder="1" applyAlignment="1">
      <alignment horizontal="center" vertical="center"/>
    </xf>
    <xf numFmtId="0" fontId="25" fillId="0" borderId="0" xfId="0" applyFont="1" applyAlignment="1">
      <alignment horizontal="left" indent="1"/>
    </xf>
    <xf numFmtId="0" fontId="24" fillId="12" borderId="16" xfId="0" applyFont="1" applyFill="1" applyBorder="1"/>
    <xf numFmtId="0" fontId="24" fillId="12" borderId="17" xfId="0" applyFont="1" applyFill="1" applyBorder="1"/>
    <xf numFmtId="0" fontId="24" fillId="12" borderId="18" xfId="0" applyFont="1" applyFill="1" applyBorder="1"/>
    <xf numFmtId="0" fontId="24" fillId="13" borderId="0" xfId="0" applyFont="1" applyFill="1"/>
    <xf numFmtId="0" fontId="12" fillId="0" borderId="0" xfId="0" quotePrefix="1" applyFont="1" applyAlignment="1">
      <alignment horizontal="left" vertical="center" indent="2"/>
    </xf>
    <xf numFmtId="0" fontId="29" fillId="12" borderId="19" xfId="0" applyFont="1" applyFill="1" applyBorder="1" applyAlignment="1">
      <alignment horizontal="left" vertical="center" indent="16"/>
    </xf>
    <xf numFmtId="0" fontId="30" fillId="12" borderId="0" xfId="0" applyFont="1" applyFill="1" applyAlignment="1">
      <alignment horizontal="center"/>
    </xf>
    <xf numFmtId="0" fontId="24" fillId="12" borderId="20" xfId="0" applyFont="1" applyFill="1" applyBorder="1"/>
    <xf numFmtId="0" fontId="30" fillId="13" borderId="0" xfId="0" applyFont="1" applyFill="1" applyAlignment="1">
      <alignment horizontal="center"/>
    </xf>
    <xf numFmtId="41" fontId="10" fillId="0" borderId="0" xfId="3" quotePrefix="1" applyNumberFormat="1" applyFont="1" applyFill="1" applyBorder="1" applyAlignment="1" applyProtection="1">
      <alignment horizontal="center" vertical="center"/>
      <protection locked="0"/>
    </xf>
    <xf numFmtId="0" fontId="24" fillId="12" borderId="21" xfId="0" applyFont="1" applyFill="1" applyBorder="1"/>
    <xf numFmtId="0" fontId="24" fillId="12" borderId="22" xfId="0" applyFont="1" applyFill="1" applyBorder="1"/>
    <xf numFmtId="0" fontId="24" fillId="12" borderId="23" xfId="0" applyFont="1" applyFill="1" applyBorder="1"/>
    <xf numFmtId="0" fontId="12" fillId="0" borderId="0" xfId="0" quotePrefix="1" applyFont="1" applyAlignment="1">
      <alignment horizontal="left" vertical="center" indent="1"/>
    </xf>
    <xf numFmtId="41" fontId="9" fillId="2" borderId="12" xfId="3" quotePrefix="1" applyNumberFormat="1" applyFont="1" applyFill="1" applyBorder="1" applyAlignment="1" applyProtection="1">
      <alignment horizontal="center" vertical="center"/>
    </xf>
    <xf numFmtId="41" fontId="11" fillId="2" borderId="12" xfId="3" quotePrefix="1" applyNumberFormat="1" applyFont="1" applyFill="1" applyBorder="1" applyAlignment="1" applyProtection="1">
      <alignment horizontal="center" vertical="center"/>
    </xf>
    <xf numFmtId="41" fontId="30" fillId="14" borderId="12" xfId="3" quotePrefix="1" applyNumberFormat="1" applyFont="1" applyFill="1" applyBorder="1" applyAlignment="1" applyProtection="1">
      <alignment horizontal="center" vertical="center"/>
    </xf>
    <xf numFmtId="41" fontId="10" fillId="2" borderId="12" xfId="3" quotePrefix="1" applyNumberFormat="1" applyFont="1" applyFill="1" applyBorder="1" applyAlignment="1" applyProtection="1">
      <alignment horizontal="center" vertical="center"/>
    </xf>
    <xf numFmtId="0" fontId="15" fillId="0" borderId="24" xfId="0" applyFont="1" applyBorder="1" applyAlignment="1" applyProtection="1">
      <alignment horizontal="left"/>
      <protection locked="0"/>
    </xf>
    <xf numFmtId="43" fontId="15" fillId="0" borderId="24" xfId="3" quotePrefix="1" applyFont="1" applyFill="1" applyBorder="1" applyAlignment="1" applyProtection="1">
      <alignment horizontal="left" vertical="center"/>
      <protection locked="0"/>
    </xf>
    <xf numFmtId="0" fontId="15" fillId="4" borderId="24" xfId="0" applyFont="1" applyFill="1" applyBorder="1" applyAlignment="1" applyProtection="1">
      <alignment horizontal="left"/>
      <protection locked="0"/>
    </xf>
    <xf numFmtId="43" fontId="15" fillId="4" borderId="24" xfId="3" quotePrefix="1" applyFont="1" applyFill="1" applyBorder="1" applyAlignment="1" applyProtection="1">
      <alignment horizontal="left" vertical="center"/>
      <protection locked="0"/>
    </xf>
    <xf numFmtId="0" fontId="14" fillId="4" borderId="0" xfId="0" applyFont="1" applyFill="1"/>
    <xf numFmtId="0" fontId="31" fillId="0" borderId="2" xfId="0" applyFont="1" applyBorder="1" applyAlignment="1">
      <alignment horizontal="center"/>
    </xf>
    <xf numFmtId="43" fontId="31" fillId="0" borderId="2" xfId="3" applyFont="1" applyBorder="1" applyAlignment="1">
      <alignment horizontal="center"/>
    </xf>
    <xf numFmtId="43" fontId="31" fillId="0" borderId="2" xfId="3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15" borderId="0" xfId="0" applyFill="1"/>
    <xf numFmtId="43" fontId="0" fillId="0" borderId="0" xfId="3" applyFont="1" applyBorder="1"/>
    <xf numFmtId="0" fontId="0" fillId="3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43" fontId="32" fillId="0" borderId="0" xfId="3" applyFont="1"/>
    <xf numFmtId="0" fontId="0" fillId="19" borderId="0" xfId="0" applyFill="1"/>
    <xf numFmtId="0" fontId="0" fillId="20" borderId="0" xfId="0" applyFill="1"/>
    <xf numFmtId="0" fontId="0" fillId="21" borderId="0" xfId="0" applyFill="1"/>
    <xf numFmtId="0" fontId="6" fillId="0" borderId="0" xfId="0" applyFont="1" applyAlignment="1">
      <alignment horizontal="center"/>
    </xf>
    <xf numFmtId="0" fontId="0" fillId="22" borderId="0" xfId="0" applyFill="1"/>
    <xf numFmtId="43" fontId="0" fillId="0" borderId="2" xfId="3" applyFont="1" applyBorder="1"/>
    <xf numFmtId="43" fontId="8" fillId="0" borderId="0" xfId="0" applyNumberFormat="1" applyFont="1"/>
    <xf numFmtId="43" fontId="7" fillId="0" borderId="0" xfId="3" applyFont="1"/>
    <xf numFmtId="9" fontId="0" fillId="0" borderId="0" xfId="10" applyFont="1"/>
    <xf numFmtId="9" fontId="0" fillId="3" borderId="0" xfId="10" applyFont="1" applyFill="1"/>
    <xf numFmtId="9" fontId="7" fillId="3" borderId="0" xfId="10" applyFont="1" applyFill="1"/>
    <xf numFmtId="37" fontId="2" fillId="0" borderId="1" xfId="2" applyNumberFormat="1" applyFont="1" applyBorder="1"/>
    <xf numFmtId="0" fontId="2" fillId="0" borderId="1" xfId="2" quotePrefix="1" applyFont="1" applyBorder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0" xfId="1" applyNumberFormat="1" applyFont="1" applyFill="1" applyBorder="1" applyAlignment="1"/>
    <xf numFmtId="164" fontId="2" fillId="0" borderId="0" xfId="1" applyNumberFormat="1" applyFont="1" applyFill="1" applyAlignment="1"/>
    <xf numFmtId="0" fontId="32" fillId="0" borderId="0" xfId="0" applyFont="1"/>
    <xf numFmtId="0" fontId="36" fillId="0" borderId="0" xfId="0" applyFont="1"/>
    <xf numFmtId="0" fontId="36" fillId="3" borderId="0" xfId="0" applyFont="1" applyFill="1"/>
    <xf numFmtId="0" fontId="0" fillId="3" borderId="0" xfId="0" applyFill="1" applyAlignment="1">
      <alignment horizontal="center"/>
    </xf>
    <xf numFmtId="43" fontId="7" fillId="0" borderId="0" xfId="0" applyNumberFormat="1" applyFont="1"/>
    <xf numFmtId="4" fontId="0" fillId="0" borderId="0" xfId="0" applyNumberFormat="1"/>
    <xf numFmtId="43" fontId="0" fillId="0" borderId="0" xfId="1" applyFont="1"/>
    <xf numFmtId="0" fontId="7" fillId="0" borderId="0" xfId="0" applyFont="1"/>
    <xf numFmtId="43" fontId="0" fillId="0" borderId="2" xfId="1" applyFont="1" applyBorder="1"/>
    <xf numFmtId="0" fontId="38" fillId="0" borderId="0" xfId="0" applyFont="1"/>
    <xf numFmtId="0" fontId="31" fillId="0" borderId="0" xfId="0" applyFont="1" applyAlignment="1">
      <alignment horizontal="center"/>
    </xf>
    <xf numFmtId="43" fontId="31" fillId="0" borderId="0" xfId="3" applyFont="1" applyFill="1" applyBorder="1" applyAlignment="1">
      <alignment horizontal="center"/>
    </xf>
    <xf numFmtId="43" fontId="8" fillId="0" borderId="0" xfId="1" applyFont="1"/>
    <xf numFmtId="43" fontId="2" fillId="0" borderId="0" xfId="1" applyFont="1"/>
    <xf numFmtId="0" fontId="11" fillId="2" borderId="12" xfId="7" quotePrefix="1" applyNumberFormat="1" applyFont="1" applyFill="1" applyBorder="1" applyAlignment="1" applyProtection="1">
      <alignment horizontal="center" vertical="center"/>
    </xf>
    <xf numFmtId="41" fontId="11" fillId="2" borderId="12" xfId="7" quotePrefix="1" applyNumberFormat="1" applyFont="1" applyFill="1" applyBorder="1" applyAlignment="1" applyProtection="1">
      <alignment horizontal="center" vertical="center"/>
    </xf>
    <xf numFmtId="41" fontId="10" fillId="2" borderId="12" xfId="7" quotePrefix="1" applyNumberFormat="1" applyFont="1" applyFill="1" applyBorder="1" applyAlignment="1" applyProtection="1">
      <alignment horizontal="center" vertical="center"/>
    </xf>
    <xf numFmtId="0" fontId="15" fillId="0" borderId="24" xfId="0" quotePrefix="1" applyFont="1" applyBorder="1" applyAlignment="1" applyProtection="1">
      <alignment horizontal="left"/>
      <protection locked="0"/>
    </xf>
    <xf numFmtId="43" fontId="15" fillId="0" borderId="24" xfId="7" quotePrefix="1" applyFont="1" applyFill="1" applyBorder="1" applyAlignment="1" applyProtection="1">
      <alignment horizontal="left" vertical="center"/>
      <protection locked="0"/>
    </xf>
    <xf numFmtId="43" fontId="37" fillId="0" borderId="24" xfId="7" quotePrefix="1" applyFont="1" applyFill="1" applyBorder="1" applyAlignment="1" applyProtection="1">
      <alignment horizontal="left" vertical="center"/>
      <protection locked="0"/>
    </xf>
    <xf numFmtId="43" fontId="37" fillId="3" borderId="24" xfId="7" quotePrefix="1" applyFont="1" applyFill="1" applyBorder="1" applyAlignment="1" applyProtection="1">
      <alignment horizontal="left" vertical="center"/>
      <protection locked="0"/>
    </xf>
    <xf numFmtId="0" fontId="15" fillId="3" borderId="24" xfId="0" quotePrefix="1" applyFont="1" applyFill="1" applyBorder="1" applyAlignment="1" applyProtection="1">
      <alignment horizontal="left"/>
      <protection locked="0"/>
    </xf>
    <xf numFmtId="43" fontId="15" fillId="3" borderId="24" xfId="7" quotePrefix="1" applyFont="1" applyFill="1" applyBorder="1" applyAlignment="1" applyProtection="1">
      <alignment horizontal="left" vertical="center"/>
      <protection locked="0"/>
    </xf>
    <xf numFmtId="0" fontId="15" fillId="3" borderId="24" xfId="0" applyFont="1" applyFill="1" applyBorder="1" applyAlignment="1" applyProtection="1">
      <alignment horizontal="left"/>
      <protection locked="0"/>
    </xf>
    <xf numFmtId="43" fontId="0" fillId="0" borderId="0" xfId="7" applyFont="1" applyFill="1"/>
    <xf numFmtId="43" fontId="0" fillId="3" borderId="0" xfId="7" applyFont="1" applyFill="1"/>
    <xf numFmtId="0" fontId="4" fillId="5" borderId="0" xfId="11" applyFill="1"/>
    <xf numFmtId="0" fontId="4" fillId="0" borderId="0" xfId="11"/>
    <xf numFmtId="0" fontId="4" fillId="3" borderId="0" xfId="11" applyFill="1"/>
    <xf numFmtId="0" fontId="4" fillId="3" borderId="0" xfId="11" quotePrefix="1" applyFill="1"/>
    <xf numFmtId="0" fontId="4" fillId="4" borderId="0" xfId="11" applyFill="1"/>
    <xf numFmtId="0" fontId="4" fillId="4" borderId="0" xfId="11" quotePrefix="1" applyFill="1"/>
    <xf numFmtId="0" fontId="4" fillId="17" borderId="0" xfId="11" applyFill="1"/>
    <xf numFmtId="0" fontId="4" fillId="19" borderId="0" xfId="11" applyFill="1"/>
    <xf numFmtId="0" fontId="4" fillId="24" borderId="0" xfId="11" applyFill="1"/>
    <xf numFmtId="0" fontId="4" fillId="21" borderId="0" xfId="11" applyFill="1"/>
    <xf numFmtId="0" fontId="4" fillId="25" borderId="0" xfId="11" applyFill="1"/>
    <xf numFmtId="0" fontId="15" fillId="16" borderId="24" xfId="0" applyFont="1" applyFill="1" applyBorder="1" applyAlignment="1" applyProtection="1">
      <alignment horizontal="left"/>
      <protection locked="0"/>
    </xf>
    <xf numFmtId="43" fontId="15" fillId="16" borderId="24" xfId="7" quotePrefix="1" applyFont="1" applyFill="1" applyBorder="1" applyAlignment="1" applyProtection="1">
      <alignment horizontal="left" vertical="center"/>
      <protection locked="0"/>
    </xf>
    <xf numFmtId="0" fontId="15" fillId="9" borderId="24" xfId="0" applyFont="1" applyFill="1" applyBorder="1" applyAlignment="1" applyProtection="1">
      <alignment horizontal="left"/>
      <protection locked="0"/>
    </xf>
    <xf numFmtId="43" fontId="15" fillId="9" borderId="24" xfId="7" quotePrefix="1" applyFont="1" applyFill="1" applyBorder="1" applyAlignment="1" applyProtection="1">
      <alignment horizontal="left" vertical="center"/>
      <protection locked="0"/>
    </xf>
    <xf numFmtId="43" fontId="0" fillId="0" borderId="0" xfId="1" applyFont="1" applyBorder="1"/>
    <xf numFmtId="0" fontId="39" fillId="0" borderId="0" xfId="0" applyFont="1"/>
    <xf numFmtId="0" fontId="39" fillId="0" borderId="0" xfId="0" applyFont="1" applyAlignment="1">
      <alignment horizontal="center"/>
    </xf>
    <xf numFmtId="0" fontId="8" fillId="0" borderId="2" xfId="0" applyFont="1" applyBorder="1"/>
    <xf numFmtId="167" fontId="0" fillId="0" borderId="0" xfId="0" applyNumberFormat="1"/>
    <xf numFmtId="167" fontId="8" fillId="0" borderId="0" xfId="0" applyNumberFormat="1" applyFont="1"/>
    <xf numFmtId="0" fontId="0" fillId="0" borderId="0" xfId="0" applyAlignment="1">
      <alignment horizontal="right"/>
    </xf>
    <xf numFmtId="43" fontId="0" fillId="17" borderId="0" xfId="3" applyFont="1" applyFill="1"/>
    <xf numFmtId="0" fontId="8" fillId="0" borderId="0" xfId="0" applyFont="1"/>
    <xf numFmtId="167" fontId="40" fillId="0" borderId="0" xfId="0" applyNumberFormat="1" applyFont="1" applyAlignment="1">
      <alignment horizontal="center"/>
    </xf>
    <xf numFmtId="0" fontId="42" fillId="0" borderId="0" xfId="0" applyFont="1"/>
    <xf numFmtId="0" fontId="43" fillId="0" borderId="0" xfId="0" applyFont="1"/>
    <xf numFmtId="10" fontId="0" fillId="0" borderId="0" xfId="10" applyNumberFormat="1" applyFont="1"/>
    <xf numFmtId="0" fontId="0" fillId="0" borderId="0" xfId="0" applyAlignment="1">
      <alignment horizontal="center" wrapText="1"/>
    </xf>
    <xf numFmtId="167" fontId="0" fillId="17" borderId="0" xfId="3" applyNumberFormat="1" applyFont="1" applyFill="1"/>
    <xf numFmtId="10" fontId="0" fillId="3" borderId="0" xfId="10" applyNumberFormat="1" applyFont="1" applyFill="1"/>
    <xf numFmtId="0" fontId="2" fillId="0" borderId="25" xfId="2" applyFont="1" applyBorder="1" applyAlignment="1">
      <alignment horizontal="center"/>
    </xf>
    <xf numFmtId="0" fontId="2" fillId="0" borderId="25" xfId="2" applyFont="1" applyBorder="1"/>
    <xf numFmtId="0" fontId="9" fillId="2" borderId="26" xfId="7" quotePrefix="1" applyNumberFormat="1" applyFont="1" applyFill="1" applyBorder="1" applyAlignment="1" applyProtection="1">
      <alignment horizontal="center" vertical="center"/>
    </xf>
    <xf numFmtId="41" fontId="9" fillId="2" borderId="26" xfId="7" quotePrefix="1" applyNumberFormat="1" applyFont="1" applyFill="1" applyBorder="1" applyAlignment="1" applyProtection="1">
      <alignment horizontal="center" vertical="center"/>
    </xf>
    <xf numFmtId="41" fontId="10" fillId="2" borderId="26" xfId="7" quotePrefix="1" applyNumberFormat="1" applyFont="1" applyFill="1" applyBorder="1" applyAlignment="1" applyProtection="1">
      <alignment horizontal="center" vertical="center"/>
    </xf>
    <xf numFmtId="0" fontId="9" fillId="23" borderId="27" xfId="7" quotePrefix="1" applyNumberFormat="1" applyFont="1" applyFill="1" applyBorder="1" applyAlignment="1" applyProtection="1">
      <alignment horizontal="center" vertical="center"/>
    </xf>
    <xf numFmtId="41" fontId="9" fillId="23" borderId="27" xfId="7" quotePrefix="1" applyNumberFormat="1" applyFont="1" applyFill="1" applyBorder="1" applyAlignment="1" applyProtection="1">
      <alignment horizontal="center" vertical="center"/>
    </xf>
    <xf numFmtId="41" fontId="10" fillId="23" borderId="27" xfId="7" quotePrefix="1" applyNumberFormat="1" applyFont="1" applyFill="1" applyBorder="1" applyAlignment="1" applyProtection="1">
      <alignment horizontal="center" vertical="center"/>
    </xf>
    <xf numFmtId="0" fontId="11" fillId="23" borderId="27" xfId="7" quotePrefix="1" applyNumberFormat="1" applyFont="1" applyFill="1" applyBorder="1" applyAlignment="1" applyProtection="1">
      <alignment horizontal="center" vertical="center"/>
    </xf>
    <xf numFmtId="41" fontId="11" fillId="23" borderId="27" xfId="7" quotePrefix="1" applyNumberFormat="1" applyFont="1" applyFill="1" applyBorder="1" applyAlignment="1" applyProtection="1">
      <alignment horizontal="center" vertical="center"/>
    </xf>
    <xf numFmtId="0" fontId="9" fillId="2" borderId="28" xfId="7" quotePrefix="1" applyNumberFormat="1" applyFont="1" applyFill="1" applyBorder="1" applyAlignment="1" applyProtection="1">
      <alignment horizontal="center" vertical="center"/>
    </xf>
    <xf numFmtId="41" fontId="9" fillId="2" borderId="28" xfId="7" quotePrefix="1" applyNumberFormat="1" applyFont="1" applyFill="1" applyBorder="1" applyAlignment="1" applyProtection="1">
      <alignment horizontal="center" vertical="center"/>
    </xf>
    <xf numFmtId="41" fontId="10" fillId="2" borderId="28" xfId="7" quotePrefix="1" applyNumberFormat="1" applyFont="1" applyFill="1" applyBorder="1" applyAlignment="1" applyProtection="1">
      <alignment horizontal="center" vertical="center"/>
    </xf>
    <xf numFmtId="43" fontId="0" fillId="0" borderId="29" xfId="3" applyFont="1" applyBorder="1"/>
    <xf numFmtId="0" fontId="40" fillId="0" borderId="27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 wrapText="1"/>
    </xf>
    <xf numFmtId="0" fontId="40" fillId="2" borderId="27" xfId="0" applyFont="1" applyFill="1" applyBorder="1" applyAlignment="1">
      <alignment horizontal="center" vertical="center" wrapText="1"/>
    </xf>
    <xf numFmtId="0" fontId="40" fillId="19" borderId="27" xfId="0" applyFont="1" applyFill="1" applyBorder="1" applyAlignment="1">
      <alignment horizontal="center" vertical="center" wrapText="1"/>
    </xf>
    <xf numFmtId="0" fontId="8" fillId="0" borderId="27" xfId="0" applyFont="1" applyBorder="1"/>
    <xf numFmtId="0" fontId="0" fillId="19" borderId="27" xfId="0" applyFill="1" applyBorder="1"/>
    <xf numFmtId="0" fontId="0" fillId="0" borderId="27" xfId="0" applyBorder="1"/>
    <xf numFmtId="167" fontId="0" fillId="0" borderId="27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167" fontId="8" fillId="2" borderId="27" xfId="0" applyNumberFormat="1" applyFont="1" applyFill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0" fontId="8" fillId="2" borderId="27" xfId="0" applyFont="1" applyFill="1" applyBorder="1" applyAlignment="1">
      <alignment horizontal="right"/>
    </xf>
    <xf numFmtId="0" fontId="0" fillId="2" borderId="27" xfId="0" applyFill="1" applyBorder="1" applyAlignment="1">
      <alignment horizontal="center"/>
    </xf>
    <xf numFmtId="0" fontId="8" fillId="0" borderId="27" xfId="0" applyFont="1" applyBorder="1" applyAlignment="1">
      <alignment horizontal="left"/>
    </xf>
    <xf numFmtId="167" fontId="8" fillId="0" borderId="27" xfId="0" applyNumberFormat="1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0" fillId="0" borderId="27" xfId="0" applyBorder="1" applyAlignment="1">
      <alignment horizontal="left"/>
    </xf>
    <xf numFmtId="167" fontId="0" fillId="2" borderId="27" xfId="0" applyNumberFormat="1" applyFill="1" applyBorder="1" applyAlignment="1">
      <alignment horizontal="center"/>
    </xf>
    <xf numFmtId="0" fontId="0" fillId="19" borderId="27" xfId="0" applyFill="1" applyBorder="1" applyAlignment="1">
      <alignment horizontal="center"/>
    </xf>
    <xf numFmtId="13" fontId="0" fillId="2" borderId="27" xfId="3" applyNumberFormat="1" applyFont="1" applyFill="1" applyBorder="1"/>
    <xf numFmtId="0" fontId="0" fillId="2" borderId="27" xfId="0" applyFill="1" applyBorder="1"/>
    <xf numFmtId="0" fontId="8" fillId="2" borderId="27" xfId="0" applyFont="1" applyFill="1" applyBorder="1" applyAlignment="1">
      <alignment horizontal="center"/>
    </xf>
    <xf numFmtId="0" fontId="12" fillId="2" borderId="27" xfId="0" applyFont="1" applyFill="1" applyBorder="1" applyAlignment="1">
      <alignment vertical="center"/>
    </xf>
    <xf numFmtId="41" fontId="13" fillId="0" borderId="27" xfId="3" quotePrefix="1" applyNumberFormat="1" applyFont="1" applyFill="1" applyBorder="1" applyAlignment="1" applyProtection="1">
      <alignment horizontal="center" vertical="center"/>
    </xf>
    <xf numFmtId="0" fontId="14" fillId="6" borderId="27" xfId="0" applyFont="1" applyFill="1" applyBorder="1" applyAlignment="1">
      <alignment vertical="center"/>
    </xf>
    <xf numFmtId="0" fontId="14" fillId="6" borderId="27" xfId="0" applyFont="1" applyFill="1" applyBorder="1" applyAlignment="1">
      <alignment vertical="center" wrapText="1"/>
    </xf>
    <xf numFmtId="0" fontId="15" fillId="6" borderId="27" xfId="0" applyFont="1" applyFill="1" applyBorder="1" applyAlignment="1" applyProtection="1">
      <alignment vertical="center"/>
      <protection locked="0"/>
    </xf>
    <xf numFmtId="41" fontId="16" fillId="0" borderId="27" xfId="3" quotePrefix="1" applyNumberFormat="1" applyFont="1" applyFill="1" applyBorder="1" applyAlignment="1" applyProtection="1">
      <alignment horizontal="center" vertical="center"/>
      <protection locked="0"/>
    </xf>
    <xf numFmtId="41" fontId="17" fillId="0" borderId="27" xfId="3" quotePrefix="1" applyNumberFormat="1" applyFont="1" applyFill="1" applyBorder="1" applyAlignment="1" applyProtection="1">
      <alignment horizontal="center" vertical="center"/>
    </xf>
    <xf numFmtId="41" fontId="17" fillId="8" borderId="27" xfId="3" quotePrefix="1" applyNumberFormat="1" applyFont="1" applyFill="1" applyBorder="1" applyAlignment="1" applyProtection="1">
      <alignment horizontal="center" vertical="center"/>
    </xf>
    <xf numFmtId="0" fontId="12" fillId="2" borderId="27" xfId="0" applyFont="1" applyFill="1" applyBorder="1" applyAlignment="1">
      <alignment horizontal="left" vertical="center" indent="1"/>
    </xf>
    <xf numFmtId="0" fontId="14" fillId="0" borderId="27" xfId="0" applyFont="1" applyBorder="1" applyAlignment="1">
      <alignment horizontal="left" vertical="center" indent="1"/>
    </xf>
    <xf numFmtId="0" fontId="14" fillId="0" borderId="27" xfId="0" applyFont="1" applyBorder="1"/>
    <xf numFmtId="0" fontId="13" fillId="0" borderId="27" xfId="3" quotePrefix="1" applyNumberFormat="1" applyFont="1" applyFill="1" applyBorder="1" applyAlignment="1" applyProtection="1">
      <alignment horizontal="center" vertical="center"/>
      <protection locked="0"/>
    </xf>
    <xf numFmtId="0" fontId="13" fillId="2" borderId="27" xfId="3" quotePrefix="1" applyNumberFormat="1" applyFont="1" applyFill="1" applyBorder="1" applyAlignment="1" applyProtection="1">
      <alignment horizontal="center" vertical="center"/>
      <protection locked="0"/>
    </xf>
    <xf numFmtId="0" fontId="14" fillId="0" borderId="27" xfId="0" applyFont="1" applyBorder="1" applyAlignment="1">
      <alignment horizontal="center"/>
    </xf>
    <xf numFmtId="41" fontId="13" fillId="2" borderId="27" xfId="3" quotePrefix="1" applyNumberFormat="1" applyFont="1" applyFill="1" applyBorder="1" applyAlignment="1" applyProtection="1">
      <alignment horizontal="center" vertical="center"/>
      <protection locked="0"/>
    </xf>
    <xf numFmtId="0" fontId="12" fillId="2" borderId="28" xfId="0" applyFont="1" applyFill="1" applyBorder="1" applyAlignment="1">
      <alignment vertical="center"/>
    </xf>
    <xf numFmtId="0" fontId="17" fillId="2" borderId="27" xfId="3" quotePrefix="1" applyNumberFormat="1" applyFont="1" applyFill="1" applyBorder="1" applyAlignment="1" applyProtection="1">
      <alignment horizontal="center" vertical="center"/>
      <protection locked="0"/>
    </xf>
    <xf numFmtId="41" fontId="9" fillId="2" borderId="28" xfId="3" quotePrefix="1" applyNumberFormat="1" applyFont="1" applyFill="1" applyBorder="1" applyAlignment="1" applyProtection="1">
      <alignment horizontal="center" vertical="center"/>
    </xf>
    <xf numFmtId="41" fontId="30" fillId="14" borderId="28" xfId="3" quotePrefix="1" applyNumberFormat="1" applyFont="1" applyFill="1" applyBorder="1" applyAlignment="1" applyProtection="1">
      <alignment horizontal="center" vertical="center"/>
    </xf>
    <xf numFmtId="41" fontId="10" fillId="2" borderId="28" xfId="3" quotePrefix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5" fillId="0" borderId="0" xfId="0" applyFont="1" applyAlignment="1">
      <alignment horizontal="center"/>
    </xf>
  </cellXfs>
  <cellStyles count="12">
    <cellStyle name="Comma" xfId="1" builtinId="3"/>
    <cellStyle name="Comma 2" xfId="3" xr:uid="{0318894D-BEAA-4203-BB73-8C0B1912505D}"/>
    <cellStyle name="Comma 2 2" xfId="6" xr:uid="{F4225DF4-3D20-4E43-8B37-1ED16803B24C}"/>
    <cellStyle name="Comma 3" xfId="7" xr:uid="{A6FA505E-8ADE-4B5C-95C4-F3B93E3C6F52}"/>
    <cellStyle name="Currency 2" xfId="5" xr:uid="{D056882B-0C45-4358-A502-6701C45A7D15}"/>
    <cellStyle name="Currency 2 2" xfId="9" xr:uid="{797C1320-0FAE-4EA7-8B8D-0F74018577B6}"/>
    <cellStyle name="Normal" xfId="0" builtinId="0"/>
    <cellStyle name="Normal 10 3 5" xfId="8" xr:uid="{79FF990D-DB75-488C-B711-A94AE1A2B8F8}"/>
    <cellStyle name="Normal 11" xfId="2" xr:uid="{00000000-0005-0000-0000-000002000000}"/>
    <cellStyle name="Normal 2" xfId="4" xr:uid="{207A0EFD-D235-44A8-99E6-42FF90F4A3A6}"/>
    <cellStyle name="Normal 4" xfId="11" xr:uid="{5823796E-1C8D-41F9-BE10-086C940B6123}"/>
    <cellStyle name="Percent" xfId="10" builtinId="5"/>
  </cellStyles>
  <dxfs count="4">
    <dxf>
      <font>
        <b/>
        <i val="0"/>
      </font>
      <numFmt numFmtId="35" formatCode="_(* #,##0.00_);_(* \(#,##0.00\);_(* &quot;-&quot;??_);_(@_)"/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</dxf>
    <dxf>
      <font>
        <b/>
        <i val="0"/>
      </font>
      <numFmt numFmtId="35" formatCode="_(* #,##0.00_);_(* \(#,##0.00\);_(* &quot;-&quot;??_);_(@_)"/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</dxf>
  </dxfs>
  <tableStyles count="1" defaultTableStyle="TableStyleMedium2" defaultPivotStyle="PivotStyleLight16">
    <tableStyle name="Invisible" pivot="0" table="0" count="0" xr9:uid="{5D0E7AF3-F37A-4470-942B-AB4ED86DB13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customXml" Target="../customXml/item2.xml"/><Relationship Id="rId20" Type="http://schemas.openxmlformats.org/officeDocument/2006/relationships/externalLink" Target="externalLinks/externalLink7.xml"/><Relationship Id="rId41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$R$1" fmlaRange="$P$1:$P$2" sel="1" val="0"/>
</file>

<file path=xl/ctrlProps/ctrlProp2.xml><?xml version="1.0" encoding="utf-8"?>
<formControlPr xmlns="http://schemas.microsoft.com/office/spreadsheetml/2009/9/main" objectType="Drop" dropStyle="combo" dx="16" fmlaLink="$C$17" fmlaRange="$D$17:$D$18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22</xdr:row>
      <xdr:rowOff>0</xdr:rowOff>
    </xdr:from>
    <xdr:to>
      <xdr:col>26</xdr:col>
      <xdr:colOff>903306</xdr:colOff>
      <xdr:row>41</xdr:row>
      <xdr:rowOff>85262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49375" y="4581525"/>
          <a:ext cx="12552381" cy="3704762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41</xdr:row>
      <xdr:rowOff>142875</xdr:rowOff>
    </xdr:from>
    <xdr:to>
      <xdr:col>35</xdr:col>
      <xdr:colOff>426406</xdr:colOff>
      <xdr:row>52</xdr:row>
      <xdr:rowOff>171185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54150" y="8477250"/>
          <a:ext cx="17752381" cy="212381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53</xdr:row>
      <xdr:rowOff>19050</xdr:rowOff>
    </xdr:from>
    <xdr:to>
      <xdr:col>26</xdr:col>
      <xdr:colOff>369976</xdr:colOff>
      <xdr:row>89</xdr:row>
      <xdr:rowOff>170574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77950" y="10648950"/>
          <a:ext cx="11990476" cy="70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37644</xdr:colOff>
      <xdr:row>27</xdr:row>
      <xdr:rowOff>163968</xdr:rowOff>
    </xdr:from>
    <xdr:to>
      <xdr:col>14</xdr:col>
      <xdr:colOff>1077685</xdr:colOff>
      <xdr:row>29</xdr:row>
      <xdr:rowOff>97972</xdr:rowOff>
    </xdr:to>
    <xdr:sp macro="[27]!REFRESH1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8429169" y="2040393"/>
          <a:ext cx="1040041" cy="35310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9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REFRESH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26</xdr:row>
          <xdr:rowOff>22860</xdr:rowOff>
        </xdr:from>
        <xdr:to>
          <xdr:col>16</xdr:col>
          <xdr:colOff>289560</xdr:colOff>
          <xdr:row>27</xdr:row>
          <xdr:rowOff>22860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9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19</xdr:row>
          <xdr:rowOff>373380</xdr:rowOff>
        </xdr:from>
        <xdr:to>
          <xdr:col>16</xdr:col>
          <xdr:colOff>297180</xdr:colOff>
          <xdr:row>21</xdr:row>
          <xdr:rowOff>30480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9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470221</xdr:colOff>
      <xdr:row>8</xdr:row>
      <xdr:rowOff>76200</xdr:rowOff>
    </xdr:from>
    <xdr:to>
      <xdr:col>22</xdr:col>
      <xdr:colOff>265887</xdr:colOff>
      <xdr:row>33</xdr:row>
      <xdr:rowOff>122988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52946" y="1600200"/>
          <a:ext cx="4672466" cy="480928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34</xdr:row>
      <xdr:rowOff>257175</xdr:rowOff>
    </xdr:from>
    <xdr:to>
      <xdr:col>15</xdr:col>
      <xdr:colOff>607676</xdr:colOff>
      <xdr:row>58</xdr:row>
      <xdr:rowOff>47070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8067675"/>
          <a:ext cx="15390476" cy="44380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132724</xdr:colOff>
      <xdr:row>21</xdr:row>
      <xdr:rowOff>170929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09524" cy="41714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23</xdr:row>
      <xdr:rowOff>0</xdr:rowOff>
    </xdr:from>
    <xdr:to>
      <xdr:col>24</xdr:col>
      <xdr:colOff>369906</xdr:colOff>
      <xdr:row>41</xdr:row>
      <xdr:rowOff>142412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5525" y="4581525"/>
          <a:ext cx="12552381" cy="3704762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42</xdr:row>
      <xdr:rowOff>142875</xdr:rowOff>
    </xdr:from>
    <xdr:to>
      <xdr:col>33</xdr:col>
      <xdr:colOff>188281</xdr:colOff>
      <xdr:row>53</xdr:row>
      <xdr:rowOff>161660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0300" y="8477250"/>
          <a:ext cx="17752381" cy="21238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YBOR_FP1\CLOSEOUT\PAGES\2006\FEB%20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YBOR_FP1\FIN_REPT\FIN_REPT\BUDGET\2008\2008%20Reforecast%20'0+12'%20%2002.29.2008\2008%20Reforecast%200+12%20%2003.14.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CLOSEOUT\PAGES\2006\Cash%20Flows\2006%20Budget%20FINAL%20for%20CASH%20FLO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ZAFP1V\GF&amp;P%20Change\2007GF&amp;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aoxo/Downloads/2025%20Schedules/2025%20Test%20Year/Schedules%20B/Completed%20MFR%20(Finance%20Approved)/B-20/May%202013%20San%20Jose%20Internal%20Order%20Activity%20&amp;%20True%20Up%20Worksheet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FIN_REPT\FIN_REPT\RATE%20CASE%20TRIAL%20RUN\MFRTest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fjxp/Desktop/DEC%202005%20New%20format%20tri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HARDATA\ELECTRIC\2020\CLOSE-OUT\SUPPORT\MONTHLY%20SUPPORT\DEC\DEC_Revised%20011121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G_ACCT\SURV\ACTUAL\2022%20S.R\12%20December\12.22%20BOT%20-%20Revised.xlsx" TargetMode="External"/><Relationship Id="rId1" Type="http://schemas.openxmlformats.org/officeDocument/2006/relationships/externalLinkPath" Target="/REG_ACCT/SURV/ACTUAL/2022%20S.R/12%20December/12.22%20BOT%20-%20Revised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solidations\2018\06%2018\Emera%20HFM\BPC%20reports%20that%20tie%20to%20Emera\Energy%20Consol%20Detail%20YTD%20IS%20_BS_Emera%20Hierarchy_Jun%202018.xlt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WHW/My%20Documents/2003%20Budget/Final%20Files%20for%202003%20Budget/SOP%20for%20Final%20Budget%20-%2005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CLOSEOUT\PAGES\2006\JAN%20200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jls/AppData/Local/Microsoft/Windows/INetCache/Content.Outlook/S5LPI66L/Test%20Budget%20%20Forecast%20Workbook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teams/Danasteam/Shared%20Documents/General/Worksheet%20in%20C%20%20Users%20abuettikofer%20AppData%20Local%20Microsoft%20Windows%20Temporary%20Internet%20Files%20Content.Outlook%20BHVXXRG7%20Interface%20-%20Excel%20JE%20Upload.doc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USERS\JKLAS\Plant%20Accting\OOR%2012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CORPORATE%20RESPONSIBILITY/2005/Reserves/2005%20Budget%20with%2004%20Actuals%20and%20Budget%20Compa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LT_ACCT/Data%20&amp;%20Apps/DATA/2003%20Monthly%20Reports/May_jak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_REPT\REG_ACCT\SURV\ACTUAL\2019%20S.R\xSurv-2019%20SE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TECACTG/SHARDATA/PLANT/4%20FORECAST/Monthly%20Forecast/SOP-Forecast/PGS/2018/2+10/CAPEX/REV%20CIBS%20DRAFT3_02+10%20PGS%20Capital%20Forecast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TRIAL_BALANCE_SORT3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AZA7\Documents%20and%20Settings\updxt\My%20Documents\elimj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HARDATA\ELECTRIC\2018\Tax%20Accounting\18Budget%20&amp;%20Forecast%20Workbook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JE%2090767%2005_31_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wmxt/AppData/Local/Microsoft/Windows/Temporary%20Internet%20Files/Content.Outlook/RPCK79KB/2012_7_RECON%20July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LECTRIC\2021\Budget\2021%207+5%20FORECAST\2021%207+5%20Forecast%20MASTER%20M-1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CLOSEOUT\PAGES\2006\Cash%20Flows\Cash%20Flow%20Presentation%20&amp;%20Detail\CASH_FLOW_%20DETAIL_05_20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FIN_REPT\FIN_REPT\Phil\CASH_FLOW_DETAIL_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 VEHICLE DEPREC"/>
      <sheetName val="Download"/>
      <sheetName val="Reformat Cons"/>
      <sheetName val="New Template Consolidation"/>
      <sheetName val="DOWNLOAD05"/>
      <sheetName val="Consolidated BS"/>
      <sheetName val="Consolidated IS"/>
      <sheetName val="PEC Income Stmt"/>
      <sheetName val="IS Worksheet"/>
      <sheetName val="PEC Budg IS WKT"/>
      <sheetName val="BS Worksheet"/>
      <sheetName val="&quot;other&quot; RECON"/>
      <sheetName val="181 query"/>
      <sheetName val="CF-RANDY"/>
      <sheetName val="New CF Pres"/>
      <sheetName val="Page 3"/>
      <sheetName val="CONSOL. CF"/>
      <sheetName val="CF Template"/>
      <sheetName val="NEW CF"/>
      <sheetName val="REG. A. L."/>
      <sheetName val="Reg A.L. ST-LT"/>
      <sheetName val="Estimate"/>
      <sheetName val="Page 1"/>
      <sheetName val="Page 2"/>
      <sheetName val="Page 4"/>
      <sheetName val="Page 5"/>
      <sheetName val="Page 6"/>
      <sheetName val="Page 7"/>
      <sheetName val="Page 8"/>
      <sheetName val="Page 9"/>
      <sheetName val="Page 10"/>
      <sheetName val="Detail of Int Expense"/>
      <sheetName val="BUDGET"/>
      <sheetName val="ESOP GOALS"/>
      <sheetName val="2005 cash flow goal"/>
      <sheetName val="Page RE"/>
      <sheetName val="download03"/>
      <sheetName val="PEC Budget IS"/>
      <sheetName val="CJ 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CF 9&amp;3 VS BUDGET"/>
      <sheetName val="DOWNLOAD"/>
      <sheetName val="MEMO"/>
      <sheetName val="New format"/>
      <sheetName val="MTHLY RECON"/>
      <sheetName val="QTR RECON"/>
      <sheetName val="RECONS Variance"/>
      <sheetName val="OTHER"/>
      <sheetName val="OTHER (2)"/>
      <sheetName val="BALANCE SH."/>
      <sheetName val="BALANCE SH. (new)"/>
      <sheetName val="INCOME STAT."/>
      <sheetName val="BS ACCTS"/>
      <sheetName val="IS ACCTS"/>
      <sheetName val="CASH FLOWS"/>
      <sheetName val="CASH FLOWS BKUP"/>
      <sheetName val="OOR"/>
      <sheetName val="O_INC_DED"/>
      <sheetName val="CF for SS"/>
      <sheetName val="New CF Pres"/>
      <sheetName val="CF (FAS 95)"/>
      <sheetName val="CF BKUP (FAS 95)"/>
      <sheetName val="PLANT"/>
      <sheetName val="O M"/>
      <sheetName val="Cash Pres 1"/>
      <sheetName val="Cash Pres 2"/>
      <sheetName val="Cash Pres 3"/>
      <sheetName val="Cash Pres 4"/>
      <sheetName val="CF GOALS"/>
      <sheetName val="FOR INCENTIVE GOAL"/>
      <sheetName val="CF BKUP TECO ENERGY"/>
      <sheetName val="CAPITAL"/>
      <sheetName val="Estimates Recon"/>
      <sheetName val="STOCK"/>
      <sheetName val="REVENUE"/>
      <sheetName val="CONS ROI"/>
      <sheetName val="ENVIR ROI"/>
      <sheetName val="OBBSACCTS"/>
      <sheetName val="VBSACCTS"/>
      <sheetName val="VPYBSACCTS"/>
      <sheetName val="PYBSACCTS"/>
      <sheetName val="OBISACCTS"/>
      <sheetName val="VISACCTS"/>
      <sheetName val="VPYISACCTS"/>
      <sheetName val="PYISACCTS"/>
      <sheetName val="OTHER INC."/>
      <sheetName val="GOAL 7 BUD"/>
      <sheetName val="OOR TEFIS"/>
      <sheetName val="O_INC_DED TEFIS"/>
      <sheetName val="DEF REV INT 99"/>
      <sheetName val="DEF REV INT 98"/>
      <sheetName val="DEF REV JE"/>
      <sheetName val="REV REFUND "/>
      <sheetName val="INT ANALYSIS"/>
      <sheetName val="DEF REV INT 95"/>
      <sheetName val="DEF REV INT 96"/>
      <sheetName val="DEF REV INT 97"/>
      <sheetName val="OOR MEMO"/>
      <sheetName val="OTL"/>
      <sheetName val="PROCEDURES"/>
      <sheetName val="PE_C_actual"/>
      <sheetName val="PE_C Bud"/>
      <sheetName val="MACRO"/>
      <sheetName val="HEADING"/>
      <sheetName val="Business Plan"/>
      <sheetName val="Fin. Stmts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ENRGYCONSOL"/>
      <sheetName val="ASSUMPTIONS"/>
      <sheetName val="INTEREST EXP"/>
      <sheetName val="INT EXP"/>
      <sheetName val="FUEL RECON"/>
      <sheetName val="TESAM FINANCIALS"/>
      <sheetName val="EE Procedures"/>
      <sheetName val="Quarterly Recons Budget"/>
      <sheetName val="CF Recon (Budget)"/>
      <sheetName val="CF Recon (Forecast)"/>
      <sheetName val="CF Recon (Forbackup)"/>
      <sheetName val="DL1206"/>
      <sheetName val="DL1205"/>
      <sheetName val="216.01"/>
      <sheetName val="2007 CF Budget"/>
      <sheetName val="TECO CF template"/>
      <sheetName val="08 CF BUD WKST"/>
      <sheetName val="Unadj. CF fr. TECO"/>
      <sheetName val="2007 BS A Budget (FINAL)"/>
      <sheetName val="2007 BS L Budget (FINAL)"/>
      <sheetName val="TECO BS TEMPLATE"/>
      <sheetName val="2007 IS Budget  (FINAL)"/>
      <sheetName val="TECO IS TEMPLATE"/>
      <sheetName val="Unadj. CF (link)"/>
      <sheetName val="2007 BS A Budget"/>
      <sheetName val="2007 BS L Budget"/>
      <sheetName val="2007 IS Budget "/>
      <sheetName val="Unadj. CF"/>
      <sheetName val="DL0906"/>
      <sheetName val="Review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PROCEDURES"/>
      <sheetName val="CF 9&amp;3 VS BUDGET"/>
      <sheetName val="DOWNLOAD"/>
      <sheetName val="MACRO"/>
      <sheetName val="MEMO"/>
      <sheetName val="Quarterly Recons Budget"/>
      <sheetName val="MTHLY RECON"/>
      <sheetName val="Estimates Recon"/>
      <sheetName val="Cash Pres 1"/>
      <sheetName val="Cash Pres 2"/>
      <sheetName val="Cash Pres 3"/>
      <sheetName val="Cash Pres 4"/>
      <sheetName val="CF GOALS"/>
      <sheetName val="FOR INCENTIVE GOAL"/>
      <sheetName val="INCOME STAT."/>
      <sheetName val="BALANCE SH."/>
      <sheetName val="CASH FLOWS"/>
      <sheetName val="CF BKUP TECO ENERGY"/>
      <sheetName val="CASH FLOWS BKUP"/>
      <sheetName val="CAPITAL"/>
      <sheetName val="OTHER INC."/>
      <sheetName val="BS ACCTS"/>
      <sheetName val="IS ACCTS"/>
      <sheetName val="GOAL 7 BUD"/>
      <sheetName val="OOR TEFIS"/>
      <sheetName val="OOR"/>
      <sheetName val="O_INC_DED"/>
      <sheetName val="O_INC_DED TEFIS"/>
      <sheetName val="DEF REV INT 99"/>
      <sheetName val="DEF REV INT 98"/>
      <sheetName val="DEF REV JE"/>
      <sheetName val="REV REFUND "/>
      <sheetName val="STOCK"/>
      <sheetName val="REVENUE"/>
      <sheetName val="O M"/>
      <sheetName val="CONS ROI"/>
      <sheetName val="ENVIR ROI"/>
      <sheetName val="INT ANALYSIS"/>
      <sheetName val="DEF REV INT 95"/>
      <sheetName val="DEF REV INT 96"/>
      <sheetName val="DEF REV INT 97"/>
      <sheetName val="OOR MEMO"/>
      <sheetName val="ROE"/>
      <sheetName val="PLANT"/>
      <sheetName val="OUTPUT TO LINES"/>
      <sheetName val="OTHER"/>
      <sheetName val="PE_C_actual"/>
      <sheetName val="PE_C Bud"/>
      <sheetName val="HEADING"/>
      <sheetName val="OBBSACCTS"/>
      <sheetName val="OBISACCTS"/>
      <sheetName val="VBSACCTS"/>
      <sheetName val="VISACCTS"/>
      <sheetName val="PYBSACCTS"/>
      <sheetName val="PYISACCTS"/>
      <sheetName val="Business Plan"/>
      <sheetName val="Fin. Stmts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TECO Energy IS"/>
      <sheetName val="ENRGYCONSOL"/>
      <sheetName val="TECO Energy BS"/>
      <sheetName val="TECO Energy CF"/>
      <sheetName val="CASH"/>
      <sheetName val="Download Dec 2004"/>
      <sheetName val="ASSUMPTIONS"/>
      <sheetName val="INTEREST EXP"/>
      <sheetName val="INT EXP"/>
      <sheetName val="FUEL RECON"/>
      <sheetName val="TESAM FINANCIALS"/>
      <sheetName val="PE_C for TESAM"/>
      <sheetName val="TESAM TEMPLATE"/>
      <sheetName val="04Forecast"/>
      <sheetName val="05Total"/>
      <sheetName val="05Monthly"/>
      <sheetName val="06Total"/>
      <sheetName val="04BS"/>
      <sheetName val="05BS"/>
      <sheetName val="06BS"/>
      <sheetName val="04CF"/>
      <sheetName val="05CF"/>
      <sheetName val="05CFSTMT"/>
      <sheetName val="06CF"/>
      <sheetName val="RE"/>
      <sheetName val="Sheet1"/>
      <sheetName val="Cash Flow Goal"/>
      <sheetName val="Cash Flow Goal Rev"/>
      <sheetName val="CM Variance Explanations"/>
      <sheetName val="YTD Variance Explanations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/>
      <sheetData sheetId="35"/>
      <sheetData sheetId="36"/>
      <sheetData sheetId="37" refreshError="1"/>
      <sheetData sheetId="38" refreshError="1"/>
      <sheetData sheetId="39" refreshError="1"/>
      <sheetData sheetId="40"/>
      <sheetData sheetId="41"/>
      <sheetData sheetId="42"/>
      <sheetData sheetId="43" refreshError="1"/>
      <sheetData sheetId="44" refreshError="1"/>
      <sheetData sheetId="45"/>
      <sheetData sheetId="46" refreshError="1"/>
      <sheetData sheetId="47" refreshError="1"/>
      <sheetData sheetId="48"/>
      <sheetData sheetId="49"/>
      <sheetData sheetId="50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Manual Data"/>
      <sheetName val="OR Info"/>
      <sheetName val="Sheet1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ANNUAL"/>
      <sheetName val="Surplus MWH"/>
      <sheetName val="Polk 1 Gasifier EAF"/>
      <sheetName val="Jan - Sep"/>
      <sheetName val="Oct - Dec"/>
      <sheetName val="Com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 Jose True-up Workbook"/>
      <sheetName val="Summary"/>
      <sheetName val="San Jose Summary Labor"/>
      <sheetName val="San Jose GL 1860800 "/>
      <sheetName val="13000380 Raw Da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1"/>
      <sheetName val="A-2"/>
      <sheetName val="A-3"/>
      <sheetName val="A-4"/>
      <sheetName val="A-5"/>
      <sheetName val="B-1"/>
      <sheetName val="B-2"/>
      <sheetName val="B-3"/>
      <sheetName val="B-4"/>
      <sheetName val="B-5"/>
      <sheetName val="B-6"/>
      <sheetName val="B-7"/>
      <sheetName val="B-8"/>
      <sheetName val="B-9"/>
      <sheetName val="B-10"/>
      <sheetName val="B-11"/>
      <sheetName val="B-12"/>
      <sheetName val="B-13"/>
      <sheetName val="B-14"/>
      <sheetName val="B-15"/>
      <sheetName val="B-16"/>
      <sheetName val="B-17"/>
      <sheetName val="B-18"/>
      <sheetName val="B-19"/>
      <sheetName val="B-20"/>
      <sheetName val="B-21"/>
      <sheetName val="B-22"/>
      <sheetName val="B-23"/>
      <sheetName val="B-24"/>
      <sheetName val="B-25"/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"/>
      <sheetName val="C-26"/>
      <sheetName val="C-27"/>
      <sheetName val="C-28"/>
      <sheetName val="C-29"/>
      <sheetName val="C-30"/>
      <sheetName val="C-31"/>
      <sheetName val="C-32"/>
      <sheetName val="C-33"/>
      <sheetName val="C-34"/>
      <sheetName val="C-35"/>
      <sheetName val="C-36"/>
      <sheetName val="C-37"/>
      <sheetName val="C-38"/>
      <sheetName val="C-39"/>
      <sheetName val="C-40"/>
      <sheetName val="C-41"/>
      <sheetName val="C-42"/>
      <sheetName val="C-43"/>
      <sheetName val="C-44"/>
      <sheetName val="D-1a"/>
      <sheetName val="D-1b"/>
      <sheetName val="D-2"/>
      <sheetName val="D-3"/>
      <sheetName val="D-4a"/>
      <sheetName val="D-4b"/>
      <sheetName val="D-5"/>
      <sheetName val="D-6"/>
      <sheetName val="D-7"/>
      <sheetName val="D-8"/>
      <sheetName val="D-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Download"/>
      <sheetName val=" VEHICLE DEPREC"/>
      <sheetName val="Reformat Cons"/>
      <sheetName val="New Template Consolidation"/>
      <sheetName val="DOWNLOAD04"/>
      <sheetName val="Consolidated BS"/>
      <sheetName val="Consolidated IS"/>
      <sheetName val="PEC Income Stmt"/>
      <sheetName val="IS Worksheet"/>
      <sheetName val="PEC Budg IS WKT"/>
      <sheetName val="BS Worksheet"/>
      <sheetName val="&quot;other&quot; RECON"/>
      <sheetName val="181 query"/>
      <sheetName val="CF-RANDY"/>
      <sheetName val="New CF Pres"/>
      <sheetName val="Page 3"/>
      <sheetName val="CF Template"/>
      <sheetName val="CONSOL. CF"/>
      <sheetName val="NEW CF"/>
      <sheetName val="REG. A. L."/>
      <sheetName val="Reg A.L. ST-LT"/>
      <sheetName val="Estimate"/>
      <sheetName val="Page 1"/>
      <sheetName val="Page 2"/>
      <sheetName val="Page 4"/>
      <sheetName val="Page 5"/>
      <sheetName val="Page 6"/>
      <sheetName val="Page 7"/>
      <sheetName val="Page 8"/>
      <sheetName val="Page 9"/>
      <sheetName val="Page 10"/>
      <sheetName val="Detail of Int Expense"/>
      <sheetName val="BUDGET"/>
      <sheetName val="ESOP GOALS"/>
      <sheetName val="2005 cash flow goal"/>
      <sheetName val="Page RE"/>
      <sheetName val="download03"/>
      <sheetName val="PEC Budget IS"/>
      <sheetName val="CJ 00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/>
      <sheetData sheetId="37" refreshError="1"/>
      <sheetData sheetId="38"/>
      <sheetData sheetId="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S"/>
      <sheetName val="IBIT"/>
      <sheetName val="SAP M'S TEMPLATE"/>
      <sheetName val="GL CM"/>
      <sheetName val="GL YTD"/>
      <sheetName val="PERM DIFFS "/>
      <sheetName val="TIMING DIFFS "/>
      <sheetName val="PAYROLL TAX - No Rollup"/>
      <sheetName val="ASSIGNMENTS DIRECTIONS ----&gt;&gt;"/>
      <sheetName val="ASSIGNMENTS YTD"/>
      <sheetName val="ASSIGNMENTS CM"/>
      <sheetName val="TRANS FRINGE"/>
      <sheetName val="STOCK OPTIONS - PERM"/>
      <sheetName val="EMPL RETENTION CR"/>
      <sheetName val="SOLAR ITC"/>
      <sheetName val="MED PART D AMORTIZATION"/>
      <sheetName val="PENSION CONTRIBUTIONS"/>
      <sheetName val="SERP DISTRIBUTIONS"/>
      <sheetName val="VACATION"/>
      <sheetName val="BOND AMORTIZATION"/>
      <sheetName val="FIBER OPTIC PAYMENTS"/>
      <sheetName val="IRS SETTLEMNT INT ACCRUAL"/>
      <sheetName val="UNBILLED"/>
      <sheetName val="BOOK DEPRECIATION"/>
      <sheetName val="CIAC"/>
      <sheetName val="COR"/>
      <sheetName val="CIAC &amp; COR"/>
      <sheetName val="11+1 PLANT BUDGET"/>
      <sheetName val="EXCESS DIT"/>
      <sheetName val="FAS 158 &amp; FAS 133 CHECK"/>
      <sheetName val="FAS 158 ENTRY CK"/>
      <sheetName val="OCI FAS 133 INTEREST CHECK"/>
      <sheetName val="NEW ACCOUNTS"/>
      <sheetName val="Deferred Debits"/>
      <sheetName val="Deferred Credits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TUS"/>
      <sheetName val="Inputs - V2"/>
      <sheetName val="A"/>
      <sheetName val="B"/>
      <sheetName val="C"/>
      <sheetName val="C2"/>
      <sheetName val="D"/>
      <sheetName val="D1"/>
      <sheetName val="E"/>
      <sheetName val="EQ"/>
      <sheetName val="F"/>
      <sheetName val="G"/>
      <sheetName val="G2"/>
      <sheetName val="I"/>
      <sheetName val="H"/>
      <sheetName val="J"/>
      <sheetName val="K"/>
      <sheetName val="K3"/>
      <sheetName val="K1"/>
      <sheetName val="K2"/>
      <sheetName val="L"/>
      <sheetName val="L New"/>
      <sheetName val="M"/>
      <sheetName val="MC"/>
      <sheetName val="N"/>
      <sheetName val="O"/>
      <sheetName val="P"/>
      <sheetName val="P.1"/>
      <sheetName val="P.2"/>
      <sheetName val="P.3"/>
      <sheetName val="P New"/>
      <sheetName val="Q"/>
      <sheetName val="R"/>
      <sheetName val="S"/>
      <sheetName val="S.1"/>
      <sheetName val="T"/>
      <sheetName val="T2"/>
      <sheetName val="T2.1"/>
      <sheetName val="T2.2"/>
      <sheetName val="U"/>
      <sheetName val="U.2"/>
      <sheetName val="V"/>
      <sheetName val="V.1"/>
      <sheetName val="W"/>
      <sheetName val="W.2"/>
      <sheetName val="X"/>
      <sheetName val="Y"/>
      <sheetName val="Z"/>
      <sheetName val="2022 SOP"/>
      <sheetName val="Income Tax Recon"/>
      <sheetName val="ITC"/>
      <sheetName val="2022 FERC TB"/>
      <sheetName val="2022 Act TB"/>
      <sheetName val="2021 FERC TB"/>
      <sheetName val="2021 Act 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 Energy Consol_Emera Jun-18"/>
      <sheetName val="BS Energy Consol_Emera Jun-18"/>
      <sheetName val="BS Energy Consol_Emera Jun- (2)"/>
      <sheetName val="BS Energy Consol_Emera Jun- (3)"/>
      <sheetName val="April-18 IS Subconsol Values"/>
      <sheetName val="TECO_FORMAT"/>
      <sheetName val="EVDRE_VALUE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 VEHICLE DEPREC"/>
      <sheetName val="Download"/>
      <sheetName val="Reformat Cons"/>
      <sheetName val="New Template Consolidation"/>
      <sheetName val="DOWNLOAD05"/>
      <sheetName val="Consolidated BS"/>
      <sheetName val="Consolidated IS"/>
      <sheetName val="PEC Income Stmt"/>
      <sheetName val="IS Worksheet"/>
      <sheetName val="PEC Budg IS WKT"/>
      <sheetName val="BS Worksheet"/>
      <sheetName val="&quot;other&quot; RECON"/>
      <sheetName val="181 query"/>
      <sheetName val="CF-RANDY"/>
      <sheetName val="New CF Pres"/>
      <sheetName val="Page 3"/>
      <sheetName val="CONSOL. CF"/>
      <sheetName val="CF Template"/>
      <sheetName val="NEW CF"/>
      <sheetName val="REG. A. L."/>
      <sheetName val="Reg A.L. ST-LT"/>
      <sheetName val="Estimate"/>
      <sheetName val="Page 1"/>
      <sheetName val="Page 2"/>
      <sheetName val="Page 4"/>
      <sheetName val="Page 5"/>
      <sheetName val="Page 6"/>
      <sheetName val="Page 7"/>
      <sheetName val="Page 8"/>
      <sheetName val="Page 9"/>
      <sheetName val="Page 10"/>
      <sheetName val="Detail of Int Expense"/>
      <sheetName val="BUDGET"/>
      <sheetName val="ESOP GOALS"/>
      <sheetName val="2005 cash flow goal"/>
      <sheetName val="Page RE"/>
      <sheetName val="download03"/>
      <sheetName val="PEC Budget IS"/>
      <sheetName val="CJ 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FORECAST"/>
      <sheetName val="BPC IS Accounts"/>
      <sheetName val="BPC BS Accounts"/>
      <sheetName val="TAX ACCOUNTS"/>
      <sheetName val="TAX PAYMENTS"/>
      <sheetName val="Income Tax BS Accts for Coal"/>
      <sheetName val="Income Tax Exp Accts for Coal"/>
      <sheetName val="Adjustment Months"/>
      <sheetName val="51014"/>
      <sheetName val="51004 Non Oper"/>
      <sheetName val="51014 Copy"/>
      <sheetName val="51013 FL"/>
      <sheetName val="51024"/>
      <sheetName val="51024 Copy"/>
      <sheetName val="51040"/>
      <sheetName val="51052"/>
      <sheetName val="51052 Copy"/>
      <sheetName val="545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UploadFile"/>
      <sheetName val="Lists"/>
      <sheetName val="Test"/>
    </sheetNames>
    <sheetDataSet>
      <sheetData sheetId="0"/>
      <sheetData sheetId="1"/>
      <sheetData sheetId="2"/>
      <sheetData sheetId="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OR VP Assumptions"/>
      <sheetName val="PROCEDURES"/>
      <sheetName val="Dist List"/>
      <sheetName val="UPDATES"/>
      <sheetName val="DOWNLOAD"/>
      <sheetName val="TO for RESID."/>
      <sheetName val="MISC SRV REV BACKUP"/>
      <sheetName val="MISC SRV DATA"/>
      <sheetName val="OOR PKG"/>
      <sheetName val="MISC SRV PKG"/>
      <sheetName val="OOR PRESENT."/>
      <sheetName val="RENT REV PRESEN"/>
      <sheetName val="MISC SRV PRESEN"/>
      <sheetName val="OOR BACKUP"/>
      <sheetName val="Monthly Detail by VP "/>
      <sheetName val="Detail by VP"/>
      <sheetName val="Detail by Component"/>
      <sheetName val="Summary by VP"/>
      <sheetName val="Executiv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PROCEDURES"/>
      <sheetName val="CF 9&amp;3 VS BUDGET"/>
      <sheetName val="DOWNLOAD"/>
      <sheetName val="MACRO"/>
      <sheetName val="MEMO"/>
      <sheetName val="MTHLY RECON"/>
      <sheetName val="Estimates Recon"/>
      <sheetName val="Cash Pres 1"/>
      <sheetName val="Cash Pres 2"/>
      <sheetName val="Cash Pres 3"/>
      <sheetName val="Cash Pres 4"/>
      <sheetName val="CF GOALS"/>
      <sheetName val="FOR INCENTIVE GOAL"/>
      <sheetName val="INCOME STAT."/>
      <sheetName val="BALANCE SH."/>
      <sheetName val="CASH FLOWS"/>
      <sheetName val="CF BKUP TECO ENERGY"/>
      <sheetName val="CASH FLOWS BKUP"/>
      <sheetName val="CAPITAL"/>
      <sheetName val="OTHER INC."/>
      <sheetName val="BS ACCTS"/>
      <sheetName val="IS ACCTS"/>
      <sheetName val="OOR"/>
      <sheetName val="GOAL 7 BUD"/>
      <sheetName val="OOR TEFIS"/>
      <sheetName val="O_INC_DED"/>
      <sheetName val="O_INC_DED TEFIS"/>
      <sheetName val="DEF REV INT 99"/>
      <sheetName val="DEF REV INT 98"/>
      <sheetName val="DEF REV JE"/>
      <sheetName val="REV REFUND "/>
      <sheetName val="STOCK"/>
      <sheetName val="REVENUE"/>
      <sheetName val="O M"/>
      <sheetName val="CONS ROI"/>
      <sheetName val="ENVIR ROI"/>
      <sheetName val="ROE"/>
      <sheetName val="INT ANALYSIS"/>
      <sheetName val="DEF REV INT 95"/>
      <sheetName val="DEF REV INT 96"/>
      <sheetName val="DEF REV INT 97"/>
      <sheetName val="OOR MEMO"/>
      <sheetName val="PLANT"/>
      <sheetName val="OUTPUT TO LINES"/>
      <sheetName val="OTHER"/>
      <sheetName val="PE_C_actual"/>
      <sheetName val="PE_C Bud"/>
      <sheetName val="HEADING"/>
      <sheetName val="OBBSACCTS"/>
      <sheetName val="OBISACCTS"/>
      <sheetName val="VBSACCTS"/>
      <sheetName val="VISACCTS"/>
      <sheetName val="PYBSACCTS"/>
      <sheetName val="PYISACCTS"/>
      <sheetName val="Business Plan"/>
      <sheetName val="Fin. Stmts"/>
      <sheetName val="ENRGYCONSOL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ASSUMPTIONS"/>
      <sheetName val="INTEREST EXP"/>
      <sheetName val="INT EXP"/>
      <sheetName val="FUEL RECON"/>
      <sheetName val="TESAM FINANCIALS"/>
      <sheetName val="PE_C for TESAM"/>
      <sheetName val="TESAM TEMPLATE"/>
      <sheetName val="04Forecast"/>
      <sheetName val="05Total"/>
      <sheetName val="05Monthly"/>
      <sheetName val="06Total"/>
      <sheetName val="04BS"/>
      <sheetName val="05BS"/>
      <sheetName val="06BS"/>
      <sheetName val="04CF"/>
      <sheetName val="05CF"/>
      <sheetName val="05CFSTMT"/>
      <sheetName val="06CF"/>
      <sheetName val="RE"/>
      <sheetName val="Sheet1"/>
      <sheetName val="Cash Flow Goal"/>
      <sheetName val="Cash Flow Goal Rev"/>
      <sheetName val="CM Variance Explanations"/>
      <sheetName val="YTD Variance Explan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 ACCOUNTS"/>
      <sheetName val="SURV ACCOUNTS"/>
      <sheetName val="T.O.C."/>
      <sheetName val="SURV INPUTS"/>
      <sheetName val="WC"/>
      <sheetName val="SURV REPORT"/>
      <sheetName val="SR Sch 2-3-3"/>
      <sheetName val="cap struc adj"/>
      <sheetName val="cap struc adj yr end"/>
      <sheetName val="Cap struc avg"/>
      <sheetName val="Cap struc yer-end"/>
      <sheetName val="RB vs CAP"/>
      <sheetName val="TRANS SEP"/>
      <sheetName val="WC INPUTS"/>
      <sheetName val="PRINTING"/>
      <sheetName val="2018-2019Jun"/>
      <sheetName val="COMP to Act"/>
      <sheetName val="COMP to monthly"/>
      <sheetName val="COMP to Budget"/>
      <sheetName val="COMP to forecast"/>
      <sheetName val="ROE Recon Actual"/>
      <sheetName val="ROE Recon Mo Q1F"/>
      <sheetName val="ROE Recon Budget"/>
      <sheetName val="ROE Ratios"/>
      <sheetName val="ROR Adjustments"/>
      <sheetName val="Equity Adjustments"/>
      <sheetName val="ROE Detail"/>
      <sheetName val="OCI and Adj's Tab MC"/>
      <sheetName val="Misc Adj's tab N"/>
      <sheetName val="NOTE"/>
      <sheetName val="Cash Flow tab W"/>
      <sheetName val="Doc Review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/>
      <sheetData sheetId="3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"/>
      <sheetName val="take 1"/>
      <sheetName val="2018 Strat Plan"/>
      <sheetName val="2018 Forecast"/>
      <sheetName val="Specific FP"/>
      <sheetName val="Growth Initiatives"/>
      <sheetName val="2018 CIBS &amp; PPP"/>
      <sheetName val="FD 6"/>
      <sheetName val="Variance to 11+1 Summary"/>
      <sheetName val="Variance to 11+1 Detail"/>
      <sheetName val="FM 5"/>
      <sheetName val="FQ 6"/>
      <sheetName val="FY 5"/>
      <sheetName val="FF 5"/>
      <sheetName val="FM Summary"/>
      <sheetName val="FQ Summary"/>
      <sheetName val="FY Summary"/>
      <sheetName val="FF Summary"/>
      <sheetName val="Variance to Budget Detail"/>
      <sheetName val="Construction Plan"/>
      <sheetName val="Working Table"/>
      <sheetName val="Input"/>
      <sheetName val="Working"/>
      <sheetName val="Working Field Table"/>
      <sheetName val="PF Field Table"/>
      <sheetName val="Prior Forecast"/>
      <sheetName val="Q2 Forecast"/>
      <sheetName val="Q1 Forecast"/>
      <sheetName val="2018 Budget"/>
      <sheetName val="2017 Actuals"/>
      <sheetName val="2017 Budget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MFormattingSheet"/>
      <sheetName val="TRIAL_BALANCE_SORT"/>
      <sheetName val="TRIAL_BALANCE_BALANCES"/>
      <sheetName val="FERC_ACCOUNT"/>
      <sheetName val="FERC REPORT"/>
      <sheetName val="EPMFormattingSheetFERC"/>
      <sheetName val="TRIAL_BALANCE_SORT3"/>
    </sheetNames>
    <definedNames>
      <definedName name="REFRESH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ULTRAUS"/>
      <sheetName val="ULTCONSOL"/>
      <sheetName val="TCAEUS"/>
      <sheetName val="TCAEUS-QTR"/>
      <sheetName val="GOCONSOL"/>
      <sheetName val="SJCONSOL"/>
      <sheetName val="IPCONSOL"/>
      <sheetName val="TEJASCONSOL"/>
      <sheetName val="PVCONSOL"/>
      <sheetName val="TPSPVCONS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2 Month Summary"/>
      <sheetName val="IS ACCOUNTS"/>
      <sheetName val="BS ACCOUNTS"/>
      <sheetName val="CASH FLOW"/>
      <sheetName val="TEFIS"/>
      <sheetName val="Yearly Summary"/>
      <sheetName val="TEC NOL Utilization"/>
      <sheetName val="BUDGET VS REFORECAST YR"/>
      <sheetName val="RTP DATA"/>
      <sheetName val="MONTHS"/>
      <sheetName val="COMPARISONS ---&gt;"/>
      <sheetName val="YEAR COMPARISON TO BUDGETS"/>
      <sheetName val="MONTHLY COMPARISON TO BUDGETS"/>
      <sheetName val="ACTUAL"/>
      <sheetName val="CORP BUDGET"/>
      <sheetName val="CURRENT FORECAST"/>
      <sheetName val="2018 Q1F"/>
      <sheetName val="2018 Q3F"/>
      <sheetName val="2018 10+2"/>
      <sheetName val="FORECAST DETAILS ----&gt;"/>
      <sheetName val="2018 Income Tax Check"/>
      <sheetName val="FORECAST"/>
      <sheetName val="TAX PAYMENTS"/>
      <sheetName val="TAXES"/>
      <sheetName val="Production Deduction"/>
      <sheetName val="NU Payments"/>
      <sheetName val="51004"/>
      <sheetName val="51004 Non Oper"/>
      <sheetName val="51024"/>
      <sheetName val="51040"/>
      <sheetName val="51052"/>
      <sheetName val="51052 act 2820610 no Flowthr"/>
      <sheetName val="54530"/>
      <sheetName val="51004 NU Prior Yr"/>
      <sheetName val="2019 Income Tax Check"/>
      <sheetName val="FORECAST CB"/>
      <sheetName val="TAX PAYMENTS CB"/>
      <sheetName val="Production Deduction CB"/>
      <sheetName val="TAXES CB"/>
      <sheetName val="NU Payments CB"/>
      <sheetName val="51004 CB"/>
      <sheetName val="51004 Non Oper CB"/>
      <sheetName val="51024 CB"/>
      <sheetName val="51040 CB"/>
      <sheetName val="51052 CB"/>
      <sheetName val="51052 act 2820610 no Flowthr CB"/>
      <sheetName val="54530 CB"/>
      <sheetName val="51004 NU Prior Yr CB"/>
      <sheetName val="EXCESS CALCULATION"/>
      <sheetName val="Capex - Tax"/>
      <sheetName val="PLANT M-1 SUMMARY FOR STRAT"/>
      <sheetName val="2020 Forecast"/>
      <sheetName val="2020 Tax Payments"/>
      <sheetName val="2019 Production Deduction"/>
      <sheetName val="2021 Forecast"/>
      <sheetName val="2021 Tax Payments"/>
      <sheetName val="2020 Production Deduction"/>
      <sheetName val="2022 Forecast"/>
      <sheetName val="2022 Tax Payments"/>
      <sheetName val="2021 Production Deduction"/>
      <sheetName val="2023 Forecast"/>
      <sheetName val="2023 Tax Payments"/>
      <sheetName val="2022 Production Deduction"/>
      <sheetName val="2024 Forecast"/>
      <sheetName val="2024 Tax Payments"/>
      <sheetName val="2023 Production Deduction"/>
      <sheetName val="2025 Forecast"/>
      <sheetName val="2025 Tax Payments"/>
      <sheetName val="2024 Production Deduction"/>
      <sheetName val="2026 Forecast"/>
      <sheetName val="2026 Tax Payments"/>
      <sheetName val="2025 Production Deduction"/>
      <sheetName val="2027 Forecast"/>
      <sheetName val="2027 Tax Payments"/>
      <sheetName val="2026 Production Deduction"/>
      <sheetName val="2028 Forecast"/>
      <sheetName val="2028 Tax Payments"/>
      <sheetName val="2027 Production Deduction"/>
      <sheetName val="2029 Forecast"/>
      <sheetName val="2029 Tax Payments"/>
      <sheetName val="2028 Production Deduction"/>
      <sheetName val="Yearly 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FORMS"/>
      <sheetName val="May Payroll Query "/>
      <sheetName val="Apr True up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CF 9&amp;3 VS BUDGET"/>
      <sheetName val="DATA 2011"/>
      <sheetName val="Data 2012"/>
      <sheetName val="GL Lookup"/>
      <sheetName val="RECON Detail"/>
      <sheetName val="Presentation pages"/>
      <sheetName val="RECONS Variance"/>
      <sheetName val="RECONS Variance (2)"/>
      <sheetName val="O&amp;M reconcile"/>
      <sheetName val="Sheet1"/>
      <sheetName val="MEMO"/>
      <sheetName val="DOWNLOAD"/>
      <sheetName val="New format"/>
      <sheetName val="MTHLY RECON"/>
      <sheetName val="OTHER"/>
      <sheetName val="QTR RECON"/>
      <sheetName val="OOR"/>
      <sheetName val="O_INC_DED"/>
      <sheetName val="OTHER (2)"/>
      <sheetName val="BALANCE SH."/>
      <sheetName val="INCOME STAT."/>
      <sheetName val="BS ACCTS"/>
      <sheetName val="Conversion file"/>
      <sheetName val="IS ACCTS"/>
      <sheetName val="CASH FLOWS"/>
      <sheetName val="CASH FLOWS BKUP"/>
      <sheetName val="New CF Pres"/>
      <sheetName val="CF impact"/>
      <sheetName val="CASH FLOWS (95)"/>
      <sheetName val="CASH FLOWS BKUP (95)"/>
      <sheetName val="PLANT"/>
      <sheetName val="CF Hybrid"/>
      <sheetName val="OTHER INC."/>
      <sheetName val="O M"/>
      <sheetName val="Cash Pres 1"/>
      <sheetName val="Cash Pres 2"/>
      <sheetName val="Cash Pres 3"/>
      <sheetName val="Cash Pres 4"/>
      <sheetName val="CF GOALS"/>
      <sheetName val="FOR INCENTIVE GOAL"/>
      <sheetName val="CF BKUP TECO ENERGY"/>
      <sheetName val="CAPITAL"/>
      <sheetName val="TEC_Earning Analysis"/>
      <sheetName val="Business Plan"/>
      <sheetName val="Estimates Recon"/>
      <sheetName val="STOCK"/>
      <sheetName val="REVENUE"/>
      <sheetName val="CONS ROI"/>
      <sheetName val="ENVIR ROI"/>
      <sheetName val="OBISACCTS"/>
      <sheetName val="VISACCTS"/>
      <sheetName val="PYISACCTS"/>
      <sheetName val="VPYISACCTS"/>
      <sheetName val="GOAL 7 BUD"/>
      <sheetName val="OOR TEFIS"/>
      <sheetName val="O_INC_DED TEFIS"/>
      <sheetName val="DEF REV INT 99"/>
      <sheetName val="DEF REV INT 98"/>
      <sheetName val="DEF REV JE"/>
      <sheetName val="REV REFUND "/>
      <sheetName val="INT ANALYSIS"/>
      <sheetName val="DEF REV INT 95"/>
      <sheetName val="DEF REV INT 96"/>
      <sheetName val="DEF REV INT 97"/>
      <sheetName val="OOR MEMO"/>
      <sheetName val="N E L"/>
      <sheetName val="OBBSACCTS"/>
      <sheetName val="VBSACCTS"/>
      <sheetName val="CF Recon "/>
      <sheetName val="HEADING"/>
      <sheetName val="RECONS"/>
      <sheetName val="RANGENAMES"/>
      <sheetName val="Polk_recon"/>
      <sheetName val="OBINCOME STAT."/>
      <sheetName val="OBREVENUE"/>
      <sheetName val="OOR VAR"/>
      <sheetName val="BUDGET RECON"/>
      <sheetName val="PROCEDURES"/>
      <sheetName val="EE Procedures"/>
      <sheetName val="2010 CF Budget"/>
      <sheetName val="10 CF BUD WKST"/>
      <sheetName val="2009 BS A Budget (FINAL)"/>
      <sheetName val="2009 BS L Budget (FINAL)"/>
      <sheetName val="TECO BS TEMPLATE"/>
      <sheetName val="2009 IS Budget  (FINAL)"/>
      <sheetName val="TECO IS TEMPLATE"/>
      <sheetName val="Review sheet"/>
      <sheetName val="CF detail"/>
      <sheetName val="BALANCE SH. (new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BUDGETED M-1s"/>
      <sheetName val="INCOME STATEMENT FROM EPM"/>
      <sheetName val="BALANCE SHEET ACTIVITY FROM EPM"/>
      <sheetName val="TAX CREDITS &amp; ADJUST. ----&gt;"/>
      <sheetName val="GENERAL BUSINESS CREDIT"/>
      <sheetName val="ITC 26% SOLAR CREDIT"/>
      <sheetName val="ITC AMORTIZATION"/>
      <sheetName val="TRANSPORTATION FRINGE"/>
      <sheetName val="EMPL RETENTION CR"/>
      <sheetName val="SOLAR ITC FT ITEMS SUMMARY"/>
      <sheetName val="OTHER TEMP. DIFFS SUPPORT ----&gt;"/>
      <sheetName val="SERP DISTRIBUTIONS"/>
      <sheetName val="BONDS"/>
      <sheetName val="DEFERRED LEASES"/>
      <sheetName val="FIBER OPTICS"/>
      <sheetName val="IRS SETTLEMNT INT ACCRUAL"/>
      <sheetName val="UNBILLED"/>
      <sheetName val="PAYROLL TAX"/>
      <sheetName val="OTHER ITEMS ----&gt;"/>
      <sheetName val="REG ASSET MED D"/>
      <sheetName val="UNPROTECTED EXCESS DIT"/>
      <sheetName val="INDIRECT COSTS CAPITIALIZED --&gt;"/>
      <sheetName val="INDIRECT COSTS"/>
      <sheetName val="INDIRECT COSTS EXPENSE"/>
      <sheetName val="PENSION"/>
      <sheetName val="PENSION CONTRIBUTIONS"/>
      <sheetName val="FAS 106"/>
      <sheetName val="FAS 106 MED D AMORT"/>
      <sheetName val="FAS 112"/>
      <sheetName val="VACATION"/>
      <sheetName val="VACATION SUPPORT"/>
      <sheetName val="2019 7+5 VACATION"/>
      <sheetName val="VACATION CAPITALIZED %"/>
      <sheetName val="PLANT SUPPORT ----&gt;"/>
      <sheetName val="PLANT M-1"/>
      <sheetName val="BOOK DEPRECIATION"/>
      <sheetName val="COR"/>
      <sheetName val="RATE CASE EXP"/>
      <sheetName val="VACATION LIABILITY"/>
      <sheetName val="2020 VA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 (2)"/>
      <sheetName val="Detail "/>
      <sheetName val="Sheet1"/>
      <sheetName val="Page 4"/>
      <sheetName val="DOWNLOAD"/>
      <sheetName val="2005_BUDGET"/>
      <sheetName val="DL1204"/>
      <sheetName val="DEC03 DOWNLOAD"/>
      <sheetName val="TEST Presentation"/>
      <sheetName val="CF Pres"/>
      <sheetName val="Presentation"/>
      <sheetName val="Detail (Old version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 ENERGY"/>
      <sheetName val="DOWNLOAD"/>
      <sheetName val="Page 1"/>
      <sheetName val="Estimate"/>
      <sheetName val="PEC Income Stmt"/>
      <sheetName val="Consolidated IS"/>
      <sheetName val="PEC Budget IS"/>
      <sheetName val="IS Worksheet"/>
      <sheetName val="PEC Budg IS WKT"/>
      <sheetName val="Page 2"/>
      <sheetName val="Page 3"/>
      <sheetName val="Consolidated BS"/>
      <sheetName val="BS Worksheet"/>
      <sheetName val="Page 4"/>
      <sheetName val="CF Pres"/>
      <sheetName val="RECONCILATION"/>
      <sheetName val="2002_BUDGET"/>
      <sheetName val="Cons. CF"/>
      <sheetName val="TECO ENERGY"/>
      <sheetName val="DOWNLOAD01"/>
      <sheetName val="Page 5"/>
      <sheetName val="Page 6"/>
      <sheetName val="Page 7"/>
      <sheetName val="Page 8"/>
      <sheetName val="Page 9"/>
      <sheetName val="Page 10"/>
      <sheetName val="Page 11"/>
      <sheetName val="UPDATES"/>
      <sheetName val="Reformat Cons"/>
      <sheetName val="RegulatoryInfo"/>
      <sheetName val="ESOP GOALS"/>
      <sheetName val="REG. A. L."/>
      <sheetName val="Detail"/>
      <sheetName val="Presentation"/>
      <sheetName val="DOWNLOAD98"/>
      <sheetName val="1999_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1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12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1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238EE-00E8-49AC-9C4F-28C820A0E2E2}">
  <dimension ref="A1:L50"/>
  <sheetViews>
    <sheetView tabSelected="1" showOutlineSymbols="0" view="pageBreakPreview" zoomScaleNormal="100" zoomScaleSheetLayoutView="100" workbookViewId="0">
      <selection activeCell="L15" sqref="L15"/>
    </sheetView>
  </sheetViews>
  <sheetFormatPr defaultColWidth="11.6640625" defaultRowHeight="15" customHeight="1" x14ac:dyDescent="0.2"/>
  <cols>
    <col min="1" max="1" width="4.44140625" style="1" customWidth="1"/>
    <col min="2" max="2" width="43.109375" style="1" customWidth="1"/>
    <col min="3" max="3" width="19.109375" style="1" customWidth="1"/>
    <col min="4" max="4" width="1.109375" style="1" customWidth="1"/>
    <col min="5" max="5" width="19.109375" style="1" customWidth="1"/>
    <col min="6" max="6" width="3.33203125" style="1" customWidth="1"/>
    <col min="7" max="7" width="19.109375" style="1" customWidth="1"/>
    <col min="8" max="8" width="3.33203125" style="1" customWidth="1"/>
    <col min="9" max="9" width="19.109375" style="1" customWidth="1"/>
    <col min="10" max="10" width="5.6640625" style="1" customWidth="1"/>
    <col min="11" max="11" width="19.109375" style="1" customWidth="1"/>
    <col min="12" max="12" width="10.109375" style="1" customWidth="1"/>
    <col min="13" max="28" width="11.6640625" style="1" customWidth="1"/>
    <col min="29" max="30" width="8.109375" style="1" customWidth="1"/>
    <col min="31" max="31" width="37.44140625" style="1" customWidth="1"/>
    <col min="32" max="32" width="3.33203125" style="1" customWidth="1"/>
    <col min="33" max="33" width="15.44140625" style="1" customWidth="1"/>
    <col min="34" max="34" width="3.33203125" style="1" customWidth="1"/>
    <col min="35" max="35" width="15.44140625" style="1" customWidth="1"/>
    <col min="36" max="36" width="3.33203125" style="1" customWidth="1"/>
    <col min="37" max="37" width="15.44140625" style="1" customWidth="1"/>
    <col min="38" max="38" width="3.33203125" style="1" customWidth="1"/>
    <col min="39" max="39" width="15.44140625" style="1" customWidth="1"/>
    <col min="40" max="40" width="3.33203125" style="1" customWidth="1"/>
    <col min="41" max="41" width="15.44140625" style="1" customWidth="1"/>
    <col min="42" max="42" width="3.33203125" style="1" customWidth="1"/>
    <col min="43" max="43" width="15.44140625" style="1" customWidth="1"/>
    <col min="44" max="44" width="3.33203125" style="1" customWidth="1"/>
    <col min="45" max="45" width="15.44140625" style="1" customWidth="1"/>
    <col min="46" max="46" width="3.33203125" style="1" customWidth="1"/>
    <col min="47" max="47" width="15.44140625" style="1" customWidth="1"/>
    <col min="48" max="48" width="3.33203125" style="1" customWidth="1"/>
    <col min="49" max="49" width="15.44140625" style="1" customWidth="1"/>
    <col min="50" max="50" width="3.33203125" style="1" customWidth="1"/>
    <col min="51" max="51" width="15.44140625" style="1" customWidth="1"/>
    <col min="52" max="52" width="3.33203125" style="1" customWidth="1"/>
    <col min="53" max="53" width="15.44140625" style="1" customWidth="1"/>
    <col min="54" max="54" width="3.33203125" style="1" customWidth="1"/>
    <col min="55" max="55" width="15.44140625" style="1" customWidth="1"/>
    <col min="56" max="56" width="3.33203125" style="1" customWidth="1"/>
    <col min="57" max="57" width="16.6640625" style="1" customWidth="1"/>
    <col min="58" max="59" width="11.6640625" style="1" customWidth="1"/>
    <col min="60" max="61" width="8.109375" style="1" customWidth="1"/>
    <col min="62" max="62" width="33.6640625" style="1" customWidth="1"/>
    <col min="63" max="63" width="3.33203125" style="1" customWidth="1"/>
    <col min="64" max="64" width="14.33203125" style="1" customWidth="1"/>
    <col min="65" max="65" width="3.33203125" style="1" customWidth="1"/>
    <col min="66" max="66" width="14.33203125" style="1" customWidth="1"/>
    <col min="67" max="67" width="3.33203125" style="1" customWidth="1"/>
    <col min="68" max="68" width="14.33203125" style="1" customWidth="1"/>
    <col min="69" max="69" width="3.33203125" style="1" customWidth="1"/>
    <col min="70" max="70" width="14.33203125" style="1" customWidth="1"/>
    <col min="71" max="71" width="3.33203125" style="1" customWidth="1"/>
    <col min="72" max="72" width="14.33203125" style="1" customWidth="1"/>
    <col min="73" max="73" width="3.33203125" style="1" customWidth="1"/>
    <col min="74" max="74" width="14.33203125" style="1" customWidth="1"/>
    <col min="75" max="75" width="3.33203125" style="1" customWidth="1"/>
    <col min="76" max="76" width="14.33203125" style="1" customWidth="1"/>
    <col min="77" max="77" width="3.33203125" style="1" customWidth="1"/>
    <col min="78" max="78" width="14.33203125" style="1" customWidth="1"/>
    <col min="79" max="79" width="3.33203125" style="1" customWidth="1"/>
    <col min="80" max="80" width="14.33203125" style="1" customWidth="1"/>
    <col min="81" max="81" width="3.33203125" style="1" customWidth="1"/>
    <col min="82" max="82" width="14.33203125" style="1" customWidth="1"/>
    <col min="83" max="83" width="3.33203125" style="1" customWidth="1"/>
    <col min="84" max="84" width="14.33203125" style="1" customWidth="1"/>
    <col min="85" max="85" width="3.33203125" style="1" customWidth="1"/>
    <col min="86" max="86" width="14.33203125" style="1" customWidth="1"/>
    <col min="87" max="87" width="3.33203125" style="1" customWidth="1"/>
    <col min="88" max="88" width="14.33203125" style="1" customWidth="1"/>
    <col min="89" max="89" width="3.33203125" style="1" customWidth="1"/>
    <col min="90" max="90" width="14.33203125" style="1" customWidth="1"/>
    <col min="91" max="91" width="3.33203125" style="1" customWidth="1"/>
    <col min="92" max="92" width="6.88671875" style="1" customWidth="1"/>
    <col min="93" max="256" width="11.6640625" style="1"/>
    <col min="257" max="257" width="4.44140625" style="1" customWidth="1"/>
    <col min="258" max="258" width="58.33203125" style="1" customWidth="1"/>
    <col min="259" max="259" width="19.109375" style="1" customWidth="1"/>
    <col min="260" max="260" width="1.109375" style="1" customWidth="1"/>
    <col min="261" max="261" width="19.109375" style="1" customWidth="1"/>
    <col min="262" max="262" width="3.33203125" style="1" customWidth="1"/>
    <col min="263" max="263" width="19.109375" style="1" customWidth="1"/>
    <col min="264" max="264" width="3.33203125" style="1" customWidth="1"/>
    <col min="265" max="265" width="19.109375" style="1" customWidth="1"/>
    <col min="266" max="266" width="3.33203125" style="1" customWidth="1"/>
    <col min="267" max="267" width="19.109375" style="1" customWidth="1"/>
    <col min="268" max="284" width="11.6640625" style="1" customWidth="1"/>
    <col min="285" max="286" width="8.109375" style="1" customWidth="1"/>
    <col min="287" max="287" width="37.44140625" style="1" customWidth="1"/>
    <col min="288" max="288" width="3.33203125" style="1" customWidth="1"/>
    <col min="289" max="289" width="15.44140625" style="1" customWidth="1"/>
    <col min="290" max="290" width="3.33203125" style="1" customWidth="1"/>
    <col min="291" max="291" width="15.44140625" style="1" customWidth="1"/>
    <col min="292" max="292" width="3.33203125" style="1" customWidth="1"/>
    <col min="293" max="293" width="15.44140625" style="1" customWidth="1"/>
    <col min="294" max="294" width="3.33203125" style="1" customWidth="1"/>
    <col min="295" max="295" width="15.44140625" style="1" customWidth="1"/>
    <col min="296" max="296" width="3.33203125" style="1" customWidth="1"/>
    <col min="297" max="297" width="15.44140625" style="1" customWidth="1"/>
    <col min="298" max="298" width="3.33203125" style="1" customWidth="1"/>
    <col min="299" max="299" width="15.44140625" style="1" customWidth="1"/>
    <col min="300" max="300" width="3.33203125" style="1" customWidth="1"/>
    <col min="301" max="301" width="15.44140625" style="1" customWidth="1"/>
    <col min="302" max="302" width="3.33203125" style="1" customWidth="1"/>
    <col min="303" max="303" width="15.44140625" style="1" customWidth="1"/>
    <col min="304" max="304" width="3.33203125" style="1" customWidth="1"/>
    <col min="305" max="305" width="15.44140625" style="1" customWidth="1"/>
    <col min="306" max="306" width="3.33203125" style="1" customWidth="1"/>
    <col min="307" max="307" width="15.44140625" style="1" customWidth="1"/>
    <col min="308" max="308" width="3.33203125" style="1" customWidth="1"/>
    <col min="309" max="309" width="15.44140625" style="1" customWidth="1"/>
    <col min="310" max="310" width="3.33203125" style="1" customWidth="1"/>
    <col min="311" max="311" width="15.44140625" style="1" customWidth="1"/>
    <col min="312" max="312" width="3.33203125" style="1" customWidth="1"/>
    <col min="313" max="313" width="16.6640625" style="1" customWidth="1"/>
    <col min="314" max="315" width="11.6640625" style="1" customWidth="1"/>
    <col min="316" max="317" width="8.109375" style="1" customWidth="1"/>
    <col min="318" max="318" width="33.6640625" style="1" customWidth="1"/>
    <col min="319" max="319" width="3.33203125" style="1" customWidth="1"/>
    <col min="320" max="320" width="14.33203125" style="1" customWidth="1"/>
    <col min="321" max="321" width="3.33203125" style="1" customWidth="1"/>
    <col min="322" max="322" width="14.33203125" style="1" customWidth="1"/>
    <col min="323" max="323" width="3.33203125" style="1" customWidth="1"/>
    <col min="324" max="324" width="14.33203125" style="1" customWidth="1"/>
    <col min="325" max="325" width="3.33203125" style="1" customWidth="1"/>
    <col min="326" max="326" width="14.33203125" style="1" customWidth="1"/>
    <col min="327" max="327" width="3.33203125" style="1" customWidth="1"/>
    <col min="328" max="328" width="14.33203125" style="1" customWidth="1"/>
    <col min="329" max="329" width="3.33203125" style="1" customWidth="1"/>
    <col min="330" max="330" width="14.33203125" style="1" customWidth="1"/>
    <col min="331" max="331" width="3.33203125" style="1" customWidth="1"/>
    <col min="332" max="332" width="14.33203125" style="1" customWidth="1"/>
    <col min="333" max="333" width="3.33203125" style="1" customWidth="1"/>
    <col min="334" max="334" width="14.33203125" style="1" customWidth="1"/>
    <col min="335" max="335" width="3.33203125" style="1" customWidth="1"/>
    <col min="336" max="336" width="14.33203125" style="1" customWidth="1"/>
    <col min="337" max="337" width="3.33203125" style="1" customWidth="1"/>
    <col min="338" max="338" width="14.33203125" style="1" customWidth="1"/>
    <col min="339" max="339" width="3.33203125" style="1" customWidth="1"/>
    <col min="340" max="340" width="14.33203125" style="1" customWidth="1"/>
    <col min="341" max="341" width="3.33203125" style="1" customWidth="1"/>
    <col min="342" max="342" width="14.33203125" style="1" customWidth="1"/>
    <col min="343" max="343" width="3.33203125" style="1" customWidth="1"/>
    <col min="344" max="344" width="14.33203125" style="1" customWidth="1"/>
    <col min="345" max="345" width="3.33203125" style="1" customWidth="1"/>
    <col min="346" max="346" width="14.33203125" style="1" customWidth="1"/>
    <col min="347" max="347" width="3.33203125" style="1" customWidth="1"/>
    <col min="348" max="348" width="6.88671875" style="1" customWidth="1"/>
    <col min="349" max="512" width="11.6640625" style="1"/>
    <col min="513" max="513" width="4.44140625" style="1" customWidth="1"/>
    <col min="514" max="514" width="58.33203125" style="1" customWidth="1"/>
    <col min="515" max="515" width="19.109375" style="1" customWidth="1"/>
    <col min="516" max="516" width="1.109375" style="1" customWidth="1"/>
    <col min="517" max="517" width="19.109375" style="1" customWidth="1"/>
    <col min="518" max="518" width="3.33203125" style="1" customWidth="1"/>
    <col min="519" max="519" width="19.109375" style="1" customWidth="1"/>
    <col min="520" max="520" width="3.33203125" style="1" customWidth="1"/>
    <col min="521" max="521" width="19.109375" style="1" customWidth="1"/>
    <col min="522" max="522" width="3.33203125" style="1" customWidth="1"/>
    <col min="523" max="523" width="19.109375" style="1" customWidth="1"/>
    <col min="524" max="540" width="11.6640625" style="1" customWidth="1"/>
    <col min="541" max="542" width="8.109375" style="1" customWidth="1"/>
    <col min="543" max="543" width="37.44140625" style="1" customWidth="1"/>
    <col min="544" max="544" width="3.33203125" style="1" customWidth="1"/>
    <col min="545" max="545" width="15.44140625" style="1" customWidth="1"/>
    <col min="546" max="546" width="3.33203125" style="1" customWidth="1"/>
    <col min="547" max="547" width="15.44140625" style="1" customWidth="1"/>
    <col min="548" max="548" width="3.33203125" style="1" customWidth="1"/>
    <col min="549" max="549" width="15.44140625" style="1" customWidth="1"/>
    <col min="550" max="550" width="3.33203125" style="1" customWidth="1"/>
    <col min="551" max="551" width="15.44140625" style="1" customWidth="1"/>
    <col min="552" max="552" width="3.33203125" style="1" customWidth="1"/>
    <col min="553" max="553" width="15.44140625" style="1" customWidth="1"/>
    <col min="554" max="554" width="3.33203125" style="1" customWidth="1"/>
    <col min="555" max="555" width="15.44140625" style="1" customWidth="1"/>
    <col min="556" max="556" width="3.33203125" style="1" customWidth="1"/>
    <col min="557" max="557" width="15.44140625" style="1" customWidth="1"/>
    <col min="558" max="558" width="3.33203125" style="1" customWidth="1"/>
    <col min="559" max="559" width="15.44140625" style="1" customWidth="1"/>
    <col min="560" max="560" width="3.33203125" style="1" customWidth="1"/>
    <col min="561" max="561" width="15.44140625" style="1" customWidth="1"/>
    <col min="562" max="562" width="3.33203125" style="1" customWidth="1"/>
    <col min="563" max="563" width="15.44140625" style="1" customWidth="1"/>
    <col min="564" max="564" width="3.33203125" style="1" customWidth="1"/>
    <col min="565" max="565" width="15.44140625" style="1" customWidth="1"/>
    <col min="566" max="566" width="3.33203125" style="1" customWidth="1"/>
    <col min="567" max="567" width="15.44140625" style="1" customWidth="1"/>
    <col min="568" max="568" width="3.33203125" style="1" customWidth="1"/>
    <col min="569" max="569" width="16.6640625" style="1" customWidth="1"/>
    <col min="570" max="571" width="11.6640625" style="1" customWidth="1"/>
    <col min="572" max="573" width="8.109375" style="1" customWidth="1"/>
    <col min="574" max="574" width="33.6640625" style="1" customWidth="1"/>
    <col min="575" max="575" width="3.33203125" style="1" customWidth="1"/>
    <col min="576" max="576" width="14.33203125" style="1" customWidth="1"/>
    <col min="577" max="577" width="3.33203125" style="1" customWidth="1"/>
    <col min="578" max="578" width="14.33203125" style="1" customWidth="1"/>
    <col min="579" max="579" width="3.33203125" style="1" customWidth="1"/>
    <col min="580" max="580" width="14.33203125" style="1" customWidth="1"/>
    <col min="581" max="581" width="3.33203125" style="1" customWidth="1"/>
    <col min="582" max="582" width="14.33203125" style="1" customWidth="1"/>
    <col min="583" max="583" width="3.33203125" style="1" customWidth="1"/>
    <col min="584" max="584" width="14.33203125" style="1" customWidth="1"/>
    <col min="585" max="585" width="3.33203125" style="1" customWidth="1"/>
    <col min="586" max="586" width="14.33203125" style="1" customWidth="1"/>
    <col min="587" max="587" width="3.33203125" style="1" customWidth="1"/>
    <col min="588" max="588" width="14.33203125" style="1" customWidth="1"/>
    <col min="589" max="589" width="3.33203125" style="1" customWidth="1"/>
    <col min="590" max="590" width="14.33203125" style="1" customWidth="1"/>
    <col min="591" max="591" width="3.33203125" style="1" customWidth="1"/>
    <col min="592" max="592" width="14.33203125" style="1" customWidth="1"/>
    <col min="593" max="593" width="3.33203125" style="1" customWidth="1"/>
    <col min="594" max="594" width="14.33203125" style="1" customWidth="1"/>
    <col min="595" max="595" width="3.33203125" style="1" customWidth="1"/>
    <col min="596" max="596" width="14.33203125" style="1" customWidth="1"/>
    <col min="597" max="597" width="3.33203125" style="1" customWidth="1"/>
    <col min="598" max="598" width="14.33203125" style="1" customWidth="1"/>
    <col min="599" max="599" width="3.33203125" style="1" customWidth="1"/>
    <col min="600" max="600" width="14.33203125" style="1" customWidth="1"/>
    <col min="601" max="601" width="3.33203125" style="1" customWidth="1"/>
    <col min="602" max="602" width="14.33203125" style="1" customWidth="1"/>
    <col min="603" max="603" width="3.33203125" style="1" customWidth="1"/>
    <col min="604" max="604" width="6.88671875" style="1" customWidth="1"/>
    <col min="605" max="768" width="11.6640625" style="1"/>
    <col min="769" max="769" width="4.44140625" style="1" customWidth="1"/>
    <col min="770" max="770" width="58.33203125" style="1" customWidth="1"/>
    <col min="771" max="771" width="19.109375" style="1" customWidth="1"/>
    <col min="772" max="772" width="1.109375" style="1" customWidth="1"/>
    <col min="773" max="773" width="19.109375" style="1" customWidth="1"/>
    <col min="774" max="774" width="3.33203125" style="1" customWidth="1"/>
    <col min="775" max="775" width="19.109375" style="1" customWidth="1"/>
    <col min="776" max="776" width="3.33203125" style="1" customWidth="1"/>
    <col min="777" max="777" width="19.109375" style="1" customWidth="1"/>
    <col min="778" max="778" width="3.33203125" style="1" customWidth="1"/>
    <col min="779" max="779" width="19.109375" style="1" customWidth="1"/>
    <col min="780" max="796" width="11.6640625" style="1" customWidth="1"/>
    <col min="797" max="798" width="8.109375" style="1" customWidth="1"/>
    <col min="799" max="799" width="37.44140625" style="1" customWidth="1"/>
    <col min="800" max="800" width="3.33203125" style="1" customWidth="1"/>
    <col min="801" max="801" width="15.44140625" style="1" customWidth="1"/>
    <col min="802" max="802" width="3.33203125" style="1" customWidth="1"/>
    <col min="803" max="803" width="15.44140625" style="1" customWidth="1"/>
    <col min="804" max="804" width="3.33203125" style="1" customWidth="1"/>
    <col min="805" max="805" width="15.44140625" style="1" customWidth="1"/>
    <col min="806" max="806" width="3.33203125" style="1" customWidth="1"/>
    <col min="807" max="807" width="15.44140625" style="1" customWidth="1"/>
    <col min="808" max="808" width="3.33203125" style="1" customWidth="1"/>
    <col min="809" max="809" width="15.44140625" style="1" customWidth="1"/>
    <col min="810" max="810" width="3.33203125" style="1" customWidth="1"/>
    <col min="811" max="811" width="15.44140625" style="1" customWidth="1"/>
    <col min="812" max="812" width="3.33203125" style="1" customWidth="1"/>
    <col min="813" max="813" width="15.44140625" style="1" customWidth="1"/>
    <col min="814" max="814" width="3.33203125" style="1" customWidth="1"/>
    <col min="815" max="815" width="15.44140625" style="1" customWidth="1"/>
    <col min="816" max="816" width="3.33203125" style="1" customWidth="1"/>
    <col min="817" max="817" width="15.44140625" style="1" customWidth="1"/>
    <col min="818" max="818" width="3.33203125" style="1" customWidth="1"/>
    <col min="819" max="819" width="15.44140625" style="1" customWidth="1"/>
    <col min="820" max="820" width="3.33203125" style="1" customWidth="1"/>
    <col min="821" max="821" width="15.44140625" style="1" customWidth="1"/>
    <col min="822" max="822" width="3.33203125" style="1" customWidth="1"/>
    <col min="823" max="823" width="15.44140625" style="1" customWidth="1"/>
    <col min="824" max="824" width="3.33203125" style="1" customWidth="1"/>
    <col min="825" max="825" width="16.6640625" style="1" customWidth="1"/>
    <col min="826" max="827" width="11.6640625" style="1" customWidth="1"/>
    <col min="828" max="829" width="8.109375" style="1" customWidth="1"/>
    <col min="830" max="830" width="33.6640625" style="1" customWidth="1"/>
    <col min="831" max="831" width="3.33203125" style="1" customWidth="1"/>
    <col min="832" max="832" width="14.33203125" style="1" customWidth="1"/>
    <col min="833" max="833" width="3.33203125" style="1" customWidth="1"/>
    <col min="834" max="834" width="14.33203125" style="1" customWidth="1"/>
    <col min="835" max="835" width="3.33203125" style="1" customWidth="1"/>
    <col min="836" max="836" width="14.33203125" style="1" customWidth="1"/>
    <col min="837" max="837" width="3.33203125" style="1" customWidth="1"/>
    <col min="838" max="838" width="14.33203125" style="1" customWidth="1"/>
    <col min="839" max="839" width="3.33203125" style="1" customWidth="1"/>
    <col min="840" max="840" width="14.33203125" style="1" customWidth="1"/>
    <col min="841" max="841" width="3.33203125" style="1" customWidth="1"/>
    <col min="842" max="842" width="14.33203125" style="1" customWidth="1"/>
    <col min="843" max="843" width="3.33203125" style="1" customWidth="1"/>
    <col min="844" max="844" width="14.33203125" style="1" customWidth="1"/>
    <col min="845" max="845" width="3.33203125" style="1" customWidth="1"/>
    <col min="846" max="846" width="14.33203125" style="1" customWidth="1"/>
    <col min="847" max="847" width="3.33203125" style="1" customWidth="1"/>
    <col min="848" max="848" width="14.33203125" style="1" customWidth="1"/>
    <col min="849" max="849" width="3.33203125" style="1" customWidth="1"/>
    <col min="850" max="850" width="14.33203125" style="1" customWidth="1"/>
    <col min="851" max="851" width="3.33203125" style="1" customWidth="1"/>
    <col min="852" max="852" width="14.33203125" style="1" customWidth="1"/>
    <col min="853" max="853" width="3.33203125" style="1" customWidth="1"/>
    <col min="854" max="854" width="14.33203125" style="1" customWidth="1"/>
    <col min="855" max="855" width="3.33203125" style="1" customWidth="1"/>
    <col min="856" max="856" width="14.33203125" style="1" customWidth="1"/>
    <col min="857" max="857" width="3.33203125" style="1" customWidth="1"/>
    <col min="858" max="858" width="14.33203125" style="1" customWidth="1"/>
    <col min="859" max="859" width="3.33203125" style="1" customWidth="1"/>
    <col min="860" max="860" width="6.88671875" style="1" customWidth="1"/>
    <col min="861" max="1024" width="11.6640625" style="1"/>
    <col min="1025" max="1025" width="4.44140625" style="1" customWidth="1"/>
    <col min="1026" max="1026" width="58.33203125" style="1" customWidth="1"/>
    <col min="1027" max="1027" width="19.109375" style="1" customWidth="1"/>
    <col min="1028" max="1028" width="1.109375" style="1" customWidth="1"/>
    <col min="1029" max="1029" width="19.109375" style="1" customWidth="1"/>
    <col min="1030" max="1030" width="3.33203125" style="1" customWidth="1"/>
    <col min="1031" max="1031" width="19.109375" style="1" customWidth="1"/>
    <col min="1032" max="1032" width="3.33203125" style="1" customWidth="1"/>
    <col min="1033" max="1033" width="19.109375" style="1" customWidth="1"/>
    <col min="1034" max="1034" width="3.33203125" style="1" customWidth="1"/>
    <col min="1035" max="1035" width="19.109375" style="1" customWidth="1"/>
    <col min="1036" max="1052" width="11.6640625" style="1" customWidth="1"/>
    <col min="1053" max="1054" width="8.109375" style="1" customWidth="1"/>
    <col min="1055" max="1055" width="37.44140625" style="1" customWidth="1"/>
    <col min="1056" max="1056" width="3.33203125" style="1" customWidth="1"/>
    <col min="1057" max="1057" width="15.44140625" style="1" customWidth="1"/>
    <col min="1058" max="1058" width="3.33203125" style="1" customWidth="1"/>
    <col min="1059" max="1059" width="15.44140625" style="1" customWidth="1"/>
    <col min="1060" max="1060" width="3.33203125" style="1" customWidth="1"/>
    <col min="1061" max="1061" width="15.44140625" style="1" customWidth="1"/>
    <col min="1062" max="1062" width="3.33203125" style="1" customWidth="1"/>
    <col min="1063" max="1063" width="15.44140625" style="1" customWidth="1"/>
    <col min="1064" max="1064" width="3.33203125" style="1" customWidth="1"/>
    <col min="1065" max="1065" width="15.44140625" style="1" customWidth="1"/>
    <col min="1066" max="1066" width="3.33203125" style="1" customWidth="1"/>
    <col min="1067" max="1067" width="15.44140625" style="1" customWidth="1"/>
    <col min="1068" max="1068" width="3.33203125" style="1" customWidth="1"/>
    <col min="1069" max="1069" width="15.44140625" style="1" customWidth="1"/>
    <col min="1070" max="1070" width="3.33203125" style="1" customWidth="1"/>
    <col min="1071" max="1071" width="15.44140625" style="1" customWidth="1"/>
    <col min="1072" max="1072" width="3.33203125" style="1" customWidth="1"/>
    <col min="1073" max="1073" width="15.44140625" style="1" customWidth="1"/>
    <col min="1074" max="1074" width="3.33203125" style="1" customWidth="1"/>
    <col min="1075" max="1075" width="15.44140625" style="1" customWidth="1"/>
    <col min="1076" max="1076" width="3.33203125" style="1" customWidth="1"/>
    <col min="1077" max="1077" width="15.44140625" style="1" customWidth="1"/>
    <col min="1078" max="1078" width="3.33203125" style="1" customWidth="1"/>
    <col min="1079" max="1079" width="15.44140625" style="1" customWidth="1"/>
    <col min="1080" max="1080" width="3.33203125" style="1" customWidth="1"/>
    <col min="1081" max="1081" width="16.6640625" style="1" customWidth="1"/>
    <col min="1082" max="1083" width="11.6640625" style="1" customWidth="1"/>
    <col min="1084" max="1085" width="8.109375" style="1" customWidth="1"/>
    <col min="1086" max="1086" width="33.6640625" style="1" customWidth="1"/>
    <col min="1087" max="1087" width="3.33203125" style="1" customWidth="1"/>
    <col min="1088" max="1088" width="14.33203125" style="1" customWidth="1"/>
    <col min="1089" max="1089" width="3.33203125" style="1" customWidth="1"/>
    <col min="1090" max="1090" width="14.33203125" style="1" customWidth="1"/>
    <col min="1091" max="1091" width="3.33203125" style="1" customWidth="1"/>
    <col min="1092" max="1092" width="14.33203125" style="1" customWidth="1"/>
    <col min="1093" max="1093" width="3.33203125" style="1" customWidth="1"/>
    <col min="1094" max="1094" width="14.33203125" style="1" customWidth="1"/>
    <col min="1095" max="1095" width="3.33203125" style="1" customWidth="1"/>
    <col min="1096" max="1096" width="14.33203125" style="1" customWidth="1"/>
    <col min="1097" max="1097" width="3.33203125" style="1" customWidth="1"/>
    <col min="1098" max="1098" width="14.33203125" style="1" customWidth="1"/>
    <col min="1099" max="1099" width="3.33203125" style="1" customWidth="1"/>
    <col min="1100" max="1100" width="14.33203125" style="1" customWidth="1"/>
    <col min="1101" max="1101" width="3.33203125" style="1" customWidth="1"/>
    <col min="1102" max="1102" width="14.33203125" style="1" customWidth="1"/>
    <col min="1103" max="1103" width="3.33203125" style="1" customWidth="1"/>
    <col min="1104" max="1104" width="14.33203125" style="1" customWidth="1"/>
    <col min="1105" max="1105" width="3.33203125" style="1" customWidth="1"/>
    <col min="1106" max="1106" width="14.33203125" style="1" customWidth="1"/>
    <col min="1107" max="1107" width="3.33203125" style="1" customWidth="1"/>
    <col min="1108" max="1108" width="14.33203125" style="1" customWidth="1"/>
    <col min="1109" max="1109" width="3.33203125" style="1" customWidth="1"/>
    <col min="1110" max="1110" width="14.33203125" style="1" customWidth="1"/>
    <col min="1111" max="1111" width="3.33203125" style="1" customWidth="1"/>
    <col min="1112" max="1112" width="14.33203125" style="1" customWidth="1"/>
    <col min="1113" max="1113" width="3.33203125" style="1" customWidth="1"/>
    <col min="1114" max="1114" width="14.33203125" style="1" customWidth="1"/>
    <col min="1115" max="1115" width="3.33203125" style="1" customWidth="1"/>
    <col min="1116" max="1116" width="6.88671875" style="1" customWidth="1"/>
    <col min="1117" max="1280" width="11.6640625" style="1"/>
    <col min="1281" max="1281" width="4.44140625" style="1" customWidth="1"/>
    <col min="1282" max="1282" width="58.33203125" style="1" customWidth="1"/>
    <col min="1283" max="1283" width="19.109375" style="1" customWidth="1"/>
    <col min="1284" max="1284" width="1.109375" style="1" customWidth="1"/>
    <col min="1285" max="1285" width="19.109375" style="1" customWidth="1"/>
    <col min="1286" max="1286" width="3.33203125" style="1" customWidth="1"/>
    <col min="1287" max="1287" width="19.109375" style="1" customWidth="1"/>
    <col min="1288" max="1288" width="3.33203125" style="1" customWidth="1"/>
    <col min="1289" max="1289" width="19.109375" style="1" customWidth="1"/>
    <col min="1290" max="1290" width="3.33203125" style="1" customWidth="1"/>
    <col min="1291" max="1291" width="19.109375" style="1" customWidth="1"/>
    <col min="1292" max="1308" width="11.6640625" style="1" customWidth="1"/>
    <col min="1309" max="1310" width="8.109375" style="1" customWidth="1"/>
    <col min="1311" max="1311" width="37.44140625" style="1" customWidth="1"/>
    <col min="1312" max="1312" width="3.33203125" style="1" customWidth="1"/>
    <col min="1313" max="1313" width="15.44140625" style="1" customWidth="1"/>
    <col min="1314" max="1314" width="3.33203125" style="1" customWidth="1"/>
    <col min="1315" max="1315" width="15.44140625" style="1" customWidth="1"/>
    <col min="1316" max="1316" width="3.33203125" style="1" customWidth="1"/>
    <col min="1317" max="1317" width="15.44140625" style="1" customWidth="1"/>
    <col min="1318" max="1318" width="3.33203125" style="1" customWidth="1"/>
    <col min="1319" max="1319" width="15.44140625" style="1" customWidth="1"/>
    <col min="1320" max="1320" width="3.33203125" style="1" customWidth="1"/>
    <col min="1321" max="1321" width="15.44140625" style="1" customWidth="1"/>
    <col min="1322" max="1322" width="3.33203125" style="1" customWidth="1"/>
    <col min="1323" max="1323" width="15.44140625" style="1" customWidth="1"/>
    <col min="1324" max="1324" width="3.33203125" style="1" customWidth="1"/>
    <col min="1325" max="1325" width="15.44140625" style="1" customWidth="1"/>
    <col min="1326" max="1326" width="3.33203125" style="1" customWidth="1"/>
    <col min="1327" max="1327" width="15.44140625" style="1" customWidth="1"/>
    <col min="1328" max="1328" width="3.33203125" style="1" customWidth="1"/>
    <col min="1329" max="1329" width="15.44140625" style="1" customWidth="1"/>
    <col min="1330" max="1330" width="3.33203125" style="1" customWidth="1"/>
    <col min="1331" max="1331" width="15.44140625" style="1" customWidth="1"/>
    <col min="1332" max="1332" width="3.33203125" style="1" customWidth="1"/>
    <col min="1333" max="1333" width="15.44140625" style="1" customWidth="1"/>
    <col min="1334" max="1334" width="3.33203125" style="1" customWidth="1"/>
    <col min="1335" max="1335" width="15.44140625" style="1" customWidth="1"/>
    <col min="1336" max="1336" width="3.33203125" style="1" customWidth="1"/>
    <col min="1337" max="1337" width="16.6640625" style="1" customWidth="1"/>
    <col min="1338" max="1339" width="11.6640625" style="1" customWidth="1"/>
    <col min="1340" max="1341" width="8.109375" style="1" customWidth="1"/>
    <col min="1342" max="1342" width="33.6640625" style="1" customWidth="1"/>
    <col min="1343" max="1343" width="3.33203125" style="1" customWidth="1"/>
    <col min="1344" max="1344" width="14.33203125" style="1" customWidth="1"/>
    <col min="1345" max="1345" width="3.33203125" style="1" customWidth="1"/>
    <col min="1346" max="1346" width="14.33203125" style="1" customWidth="1"/>
    <col min="1347" max="1347" width="3.33203125" style="1" customWidth="1"/>
    <col min="1348" max="1348" width="14.33203125" style="1" customWidth="1"/>
    <col min="1349" max="1349" width="3.33203125" style="1" customWidth="1"/>
    <col min="1350" max="1350" width="14.33203125" style="1" customWidth="1"/>
    <col min="1351" max="1351" width="3.33203125" style="1" customWidth="1"/>
    <col min="1352" max="1352" width="14.33203125" style="1" customWidth="1"/>
    <col min="1353" max="1353" width="3.33203125" style="1" customWidth="1"/>
    <col min="1354" max="1354" width="14.33203125" style="1" customWidth="1"/>
    <col min="1355" max="1355" width="3.33203125" style="1" customWidth="1"/>
    <col min="1356" max="1356" width="14.33203125" style="1" customWidth="1"/>
    <col min="1357" max="1357" width="3.33203125" style="1" customWidth="1"/>
    <col min="1358" max="1358" width="14.33203125" style="1" customWidth="1"/>
    <col min="1359" max="1359" width="3.33203125" style="1" customWidth="1"/>
    <col min="1360" max="1360" width="14.33203125" style="1" customWidth="1"/>
    <col min="1361" max="1361" width="3.33203125" style="1" customWidth="1"/>
    <col min="1362" max="1362" width="14.33203125" style="1" customWidth="1"/>
    <col min="1363" max="1363" width="3.33203125" style="1" customWidth="1"/>
    <col min="1364" max="1364" width="14.33203125" style="1" customWidth="1"/>
    <col min="1365" max="1365" width="3.33203125" style="1" customWidth="1"/>
    <col min="1366" max="1366" width="14.33203125" style="1" customWidth="1"/>
    <col min="1367" max="1367" width="3.33203125" style="1" customWidth="1"/>
    <col min="1368" max="1368" width="14.33203125" style="1" customWidth="1"/>
    <col min="1369" max="1369" width="3.33203125" style="1" customWidth="1"/>
    <col min="1370" max="1370" width="14.33203125" style="1" customWidth="1"/>
    <col min="1371" max="1371" width="3.33203125" style="1" customWidth="1"/>
    <col min="1372" max="1372" width="6.88671875" style="1" customWidth="1"/>
    <col min="1373" max="1536" width="11.6640625" style="1"/>
    <col min="1537" max="1537" width="4.44140625" style="1" customWidth="1"/>
    <col min="1538" max="1538" width="58.33203125" style="1" customWidth="1"/>
    <col min="1539" max="1539" width="19.109375" style="1" customWidth="1"/>
    <col min="1540" max="1540" width="1.109375" style="1" customWidth="1"/>
    <col min="1541" max="1541" width="19.109375" style="1" customWidth="1"/>
    <col min="1542" max="1542" width="3.33203125" style="1" customWidth="1"/>
    <col min="1543" max="1543" width="19.109375" style="1" customWidth="1"/>
    <col min="1544" max="1544" width="3.33203125" style="1" customWidth="1"/>
    <col min="1545" max="1545" width="19.109375" style="1" customWidth="1"/>
    <col min="1546" max="1546" width="3.33203125" style="1" customWidth="1"/>
    <col min="1547" max="1547" width="19.109375" style="1" customWidth="1"/>
    <col min="1548" max="1564" width="11.6640625" style="1" customWidth="1"/>
    <col min="1565" max="1566" width="8.109375" style="1" customWidth="1"/>
    <col min="1567" max="1567" width="37.44140625" style="1" customWidth="1"/>
    <col min="1568" max="1568" width="3.33203125" style="1" customWidth="1"/>
    <col min="1569" max="1569" width="15.44140625" style="1" customWidth="1"/>
    <col min="1570" max="1570" width="3.33203125" style="1" customWidth="1"/>
    <col min="1571" max="1571" width="15.44140625" style="1" customWidth="1"/>
    <col min="1572" max="1572" width="3.33203125" style="1" customWidth="1"/>
    <col min="1573" max="1573" width="15.44140625" style="1" customWidth="1"/>
    <col min="1574" max="1574" width="3.33203125" style="1" customWidth="1"/>
    <col min="1575" max="1575" width="15.44140625" style="1" customWidth="1"/>
    <col min="1576" max="1576" width="3.33203125" style="1" customWidth="1"/>
    <col min="1577" max="1577" width="15.44140625" style="1" customWidth="1"/>
    <col min="1578" max="1578" width="3.33203125" style="1" customWidth="1"/>
    <col min="1579" max="1579" width="15.44140625" style="1" customWidth="1"/>
    <col min="1580" max="1580" width="3.33203125" style="1" customWidth="1"/>
    <col min="1581" max="1581" width="15.44140625" style="1" customWidth="1"/>
    <col min="1582" max="1582" width="3.33203125" style="1" customWidth="1"/>
    <col min="1583" max="1583" width="15.44140625" style="1" customWidth="1"/>
    <col min="1584" max="1584" width="3.33203125" style="1" customWidth="1"/>
    <col min="1585" max="1585" width="15.44140625" style="1" customWidth="1"/>
    <col min="1586" max="1586" width="3.33203125" style="1" customWidth="1"/>
    <col min="1587" max="1587" width="15.44140625" style="1" customWidth="1"/>
    <col min="1588" max="1588" width="3.33203125" style="1" customWidth="1"/>
    <col min="1589" max="1589" width="15.44140625" style="1" customWidth="1"/>
    <col min="1590" max="1590" width="3.33203125" style="1" customWidth="1"/>
    <col min="1591" max="1591" width="15.44140625" style="1" customWidth="1"/>
    <col min="1592" max="1592" width="3.33203125" style="1" customWidth="1"/>
    <col min="1593" max="1593" width="16.6640625" style="1" customWidth="1"/>
    <col min="1594" max="1595" width="11.6640625" style="1" customWidth="1"/>
    <col min="1596" max="1597" width="8.109375" style="1" customWidth="1"/>
    <col min="1598" max="1598" width="33.6640625" style="1" customWidth="1"/>
    <col min="1599" max="1599" width="3.33203125" style="1" customWidth="1"/>
    <col min="1600" max="1600" width="14.33203125" style="1" customWidth="1"/>
    <col min="1601" max="1601" width="3.33203125" style="1" customWidth="1"/>
    <col min="1602" max="1602" width="14.33203125" style="1" customWidth="1"/>
    <col min="1603" max="1603" width="3.33203125" style="1" customWidth="1"/>
    <col min="1604" max="1604" width="14.33203125" style="1" customWidth="1"/>
    <col min="1605" max="1605" width="3.33203125" style="1" customWidth="1"/>
    <col min="1606" max="1606" width="14.33203125" style="1" customWidth="1"/>
    <col min="1607" max="1607" width="3.33203125" style="1" customWidth="1"/>
    <col min="1608" max="1608" width="14.33203125" style="1" customWidth="1"/>
    <col min="1609" max="1609" width="3.33203125" style="1" customWidth="1"/>
    <col min="1610" max="1610" width="14.33203125" style="1" customWidth="1"/>
    <col min="1611" max="1611" width="3.33203125" style="1" customWidth="1"/>
    <col min="1612" max="1612" width="14.33203125" style="1" customWidth="1"/>
    <col min="1613" max="1613" width="3.33203125" style="1" customWidth="1"/>
    <col min="1614" max="1614" width="14.33203125" style="1" customWidth="1"/>
    <col min="1615" max="1615" width="3.33203125" style="1" customWidth="1"/>
    <col min="1616" max="1616" width="14.33203125" style="1" customWidth="1"/>
    <col min="1617" max="1617" width="3.33203125" style="1" customWidth="1"/>
    <col min="1618" max="1618" width="14.33203125" style="1" customWidth="1"/>
    <col min="1619" max="1619" width="3.33203125" style="1" customWidth="1"/>
    <col min="1620" max="1620" width="14.33203125" style="1" customWidth="1"/>
    <col min="1621" max="1621" width="3.33203125" style="1" customWidth="1"/>
    <col min="1622" max="1622" width="14.33203125" style="1" customWidth="1"/>
    <col min="1623" max="1623" width="3.33203125" style="1" customWidth="1"/>
    <col min="1624" max="1624" width="14.33203125" style="1" customWidth="1"/>
    <col min="1625" max="1625" width="3.33203125" style="1" customWidth="1"/>
    <col min="1626" max="1626" width="14.33203125" style="1" customWidth="1"/>
    <col min="1627" max="1627" width="3.33203125" style="1" customWidth="1"/>
    <col min="1628" max="1628" width="6.88671875" style="1" customWidth="1"/>
    <col min="1629" max="1792" width="11.6640625" style="1"/>
    <col min="1793" max="1793" width="4.44140625" style="1" customWidth="1"/>
    <col min="1794" max="1794" width="58.33203125" style="1" customWidth="1"/>
    <col min="1795" max="1795" width="19.109375" style="1" customWidth="1"/>
    <col min="1796" max="1796" width="1.109375" style="1" customWidth="1"/>
    <col min="1797" max="1797" width="19.109375" style="1" customWidth="1"/>
    <col min="1798" max="1798" width="3.33203125" style="1" customWidth="1"/>
    <col min="1799" max="1799" width="19.109375" style="1" customWidth="1"/>
    <col min="1800" max="1800" width="3.33203125" style="1" customWidth="1"/>
    <col min="1801" max="1801" width="19.109375" style="1" customWidth="1"/>
    <col min="1802" max="1802" width="3.33203125" style="1" customWidth="1"/>
    <col min="1803" max="1803" width="19.109375" style="1" customWidth="1"/>
    <col min="1804" max="1820" width="11.6640625" style="1" customWidth="1"/>
    <col min="1821" max="1822" width="8.109375" style="1" customWidth="1"/>
    <col min="1823" max="1823" width="37.44140625" style="1" customWidth="1"/>
    <col min="1824" max="1824" width="3.33203125" style="1" customWidth="1"/>
    <col min="1825" max="1825" width="15.44140625" style="1" customWidth="1"/>
    <col min="1826" max="1826" width="3.33203125" style="1" customWidth="1"/>
    <col min="1827" max="1827" width="15.44140625" style="1" customWidth="1"/>
    <col min="1828" max="1828" width="3.33203125" style="1" customWidth="1"/>
    <col min="1829" max="1829" width="15.44140625" style="1" customWidth="1"/>
    <col min="1830" max="1830" width="3.33203125" style="1" customWidth="1"/>
    <col min="1831" max="1831" width="15.44140625" style="1" customWidth="1"/>
    <col min="1832" max="1832" width="3.33203125" style="1" customWidth="1"/>
    <col min="1833" max="1833" width="15.44140625" style="1" customWidth="1"/>
    <col min="1834" max="1834" width="3.33203125" style="1" customWidth="1"/>
    <col min="1835" max="1835" width="15.44140625" style="1" customWidth="1"/>
    <col min="1836" max="1836" width="3.33203125" style="1" customWidth="1"/>
    <col min="1837" max="1837" width="15.44140625" style="1" customWidth="1"/>
    <col min="1838" max="1838" width="3.33203125" style="1" customWidth="1"/>
    <col min="1839" max="1839" width="15.44140625" style="1" customWidth="1"/>
    <col min="1840" max="1840" width="3.33203125" style="1" customWidth="1"/>
    <col min="1841" max="1841" width="15.44140625" style="1" customWidth="1"/>
    <col min="1842" max="1842" width="3.33203125" style="1" customWidth="1"/>
    <col min="1843" max="1843" width="15.44140625" style="1" customWidth="1"/>
    <col min="1844" max="1844" width="3.33203125" style="1" customWidth="1"/>
    <col min="1845" max="1845" width="15.44140625" style="1" customWidth="1"/>
    <col min="1846" max="1846" width="3.33203125" style="1" customWidth="1"/>
    <col min="1847" max="1847" width="15.44140625" style="1" customWidth="1"/>
    <col min="1848" max="1848" width="3.33203125" style="1" customWidth="1"/>
    <col min="1849" max="1849" width="16.6640625" style="1" customWidth="1"/>
    <col min="1850" max="1851" width="11.6640625" style="1" customWidth="1"/>
    <col min="1852" max="1853" width="8.109375" style="1" customWidth="1"/>
    <col min="1854" max="1854" width="33.6640625" style="1" customWidth="1"/>
    <col min="1855" max="1855" width="3.33203125" style="1" customWidth="1"/>
    <col min="1856" max="1856" width="14.33203125" style="1" customWidth="1"/>
    <col min="1857" max="1857" width="3.33203125" style="1" customWidth="1"/>
    <col min="1858" max="1858" width="14.33203125" style="1" customWidth="1"/>
    <col min="1859" max="1859" width="3.33203125" style="1" customWidth="1"/>
    <col min="1860" max="1860" width="14.33203125" style="1" customWidth="1"/>
    <col min="1861" max="1861" width="3.33203125" style="1" customWidth="1"/>
    <col min="1862" max="1862" width="14.33203125" style="1" customWidth="1"/>
    <col min="1863" max="1863" width="3.33203125" style="1" customWidth="1"/>
    <col min="1864" max="1864" width="14.33203125" style="1" customWidth="1"/>
    <col min="1865" max="1865" width="3.33203125" style="1" customWidth="1"/>
    <col min="1866" max="1866" width="14.33203125" style="1" customWidth="1"/>
    <col min="1867" max="1867" width="3.33203125" style="1" customWidth="1"/>
    <col min="1868" max="1868" width="14.33203125" style="1" customWidth="1"/>
    <col min="1869" max="1869" width="3.33203125" style="1" customWidth="1"/>
    <col min="1870" max="1870" width="14.33203125" style="1" customWidth="1"/>
    <col min="1871" max="1871" width="3.33203125" style="1" customWidth="1"/>
    <col min="1872" max="1872" width="14.33203125" style="1" customWidth="1"/>
    <col min="1873" max="1873" width="3.33203125" style="1" customWidth="1"/>
    <col min="1874" max="1874" width="14.33203125" style="1" customWidth="1"/>
    <col min="1875" max="1875" width="3.33203125" style="1" customWidth="1"/>
    <col min="1876" max="1876" width="14.33203125" style="1" customWidth="1"/>
    <col min="1877" max="1877" width="3.33203125" style="1" customWidth="1"/>
    <col min="1878" max="1878" width="14.33203125" style="1" customWidth="1"/>
    <col min="1879" max="1879" width="3.33203125" style="1" customWidth="1"/>
    <col min="1880" max="1880" width="14.33203125" style="1" customWidth="1"/>
    <col min="1881" max="1881" width="3.33203125" style="1" customWidth="1"/>
    <col min="1882" max="1882" width="14.33203125" style="1" customWidth="1"/>
    <col min="1883" max="1883" width="3.33203125" style="1" customWidth="1"/>
    <col min="1884" max="1884" width="6.88671875" style="1" customWidth="1"/>
    <col min="1885" max="2048" width="11.6640625" style="1"/>
    <col min="2049" max="2049" width="4.44140625" style="1" customWidth="1"/>
    <col min="2050" max="2050" width="58.33203125" style="1" customWidth="1"/>
    <col min="2051" max="2051" width="19.109375" style="1" customWidth="1"/>
    <col min="2052" max="2052" width="1.109375" style="1" customWidth="1"/>
    <col min="2053" max="2053" width="19.109375" style="1" customWidth="1"/>
    <col min="2054" max="2054" width="3.33203125" style="1" customWidth="1"/>
    <col min="2055" max="2055" width="19.109375" style="1" customWidth="1"/>
    <col min="2056" max="2056" width="3.33203125" style="1" customWidth="1"/>
    <col min="2057" max="2057" width="19.109375" style="1" customWidth="1"/>
    <col min="2058" max="2058" width="3.33203125" style="1" customWidth="1"/>
    <col min="2059" max="2059" width="19.109375" style="1" customWidth="1"/>
    <col min="2060" max="2076" width="11.6640625" style="1" customWidth="1"/>
    <col min="2077" max="2078" width="8.109375" style="1" customWidth="1"/>
    <col min="2079" max="2079" width="37.44140625" style="1" customWidth="1"/>
    <col min="2080" max="2080" width="3.33203125" style="1" customWidth="1"/>
    <col min="2081" max="2081" width="15.44140625" style="1" customWidth="1"/>
    <col min="2082" max="2082" width="3.33203125" style="1" customWidth="1"/>
    <col min="2083" max="2083" width="15.44140625" style="1" customWidth="1"/>
    <col min="2084" max="2084" width="3.33203125" style="1" customWidth="1"/>
    <col min="2085" max="2085" width="15.44140625" style="1" customWidth="1"/>
    <col min="2086" max="2086" width="3.33203125" style="1" customWidth="1"/>
    <col min="2087" max="2087" width="15.44140625" style="1" customWidth="1"/>
    <col min="2088" max="2088" width="3.33203125" style="1" customWidth="1"/>
    <col min="2089" max="2089" width="15.44140625" style="1" customWidth="1"/>
    <col min="2090" max="2090" width="3.33203125" style="1" customWidth="1"/>
    <col min="2091" max="2091" width="15.44140625" style="1" customWidth="1"/>
    <col min="2092" max="2092" width="3.33203125" style="1" customWidth="1"/>
    <col min="2093" max="2093" width="15.44140625" style="1" customWidth="1"/>
    <col min="2094" max="2094" width="3.33203125" style="1" customWidth="1"/>
    <col min="2095" max="2095" width="15.44140625" style="1" customWidth="1"/>
    <col min="2096" max="2096" width="3.33203125" style="1" customWidth="1"/>
    <col min="2097" max="2097" width="15.44140625" style="1" customWidth="1"/>
    <col min="2098" max="2098" width="3.33203125" style="1" customWidth="1"/>
    <col min="2099" max="2099" width="15.44140625" style="1" customWidth="1"/>
    <col min="2100" max="2100" width="3.33203125" style="1" customWidth="1"/>
    <col min="2101" max="2101" width="15.44140625" style="1" customWidth="1"/>
    <col min="2102" max="2102" width="3.33203125" style="1" customWidth="1"/>
    <col min="2103" max="2103" width="15.44140625" style="1" customWidth="1"/>
    <col min="2104" max="2104" width="3.33203125" style="1" customWidth="1"/>
    <col min="2105" max="2105" width="16.6640625" style="1" customWidth="1"/>
    <col min="2106" max="2107" width="11.6640625" style="1" customWidth="1"/>
    <col min="2108" max="2109" width="8.109375" style="1" customWidth="1"/>
    <col min="2110" max="2110" width="33.6640625" style="1" customWidth="1"/>
    <col min="2111" max="2111" width="3.33203125" style="1" customWidth="1"/>
    <col min="2112" max="2112" width="14.33203125" style="1" customWidth="1"/>
    <col min="2113" max="2113" width="3.33203125" style="1" customWidth="1"/>
    <col min="2114" max="2114" width="14.33203125" style="1" customWidth="1"/>
    <col min="2115" max="2115" width="3.33203125" style="1" customWidth="1"/>
    <col min="2116" max="2116" width="14.33203125" style="1" customWidth="1"/>
    <col min="2117" max="2117" width="3.33203125" style="1" customWidth="1"/>
    <col min="2118" max="2118" width="14.33203125" style="1" customWidth="1"/>
    <col min="2119" max="2119" width="3.33203125" style="1" customWidth="1"/>
    <col min="2120" max="2120" width="14.33203125" style="1" customWidth="1"/>
    <col min="2121" max="2121" width="3.33203125" style="1" customWidth="1"/>
    <col min="2122" max="2122" width="14.33203125" style="1" customWidth="1"/>
    <col min="2123" max="2123" width="3.33203125" style="1" customWidth="1"/>
    <col min="2124" max="2124" width="14.33203125" style="1" customWidth="1"/>
    <col min="2125" max="2125" width="3.33203125" style="1" customWidth="1"/>
    <col min="2126" max="2126" width="14.33203125" style="1" customWidth="1"/>
    <col min="2127" max="2127" width="3.33203125" style="1" customWidth="1"/>
    <col min="2128" max="2128" width="14.33203125" style="1" customWidth="1"/>
    <col min="2129" max="2129" width="3.33203125" style="1" customWidth="1"/>
    <col min="2130" max="2130" width="14.33203125" style="1" customWidth="1"/>
    <col min="2131" max="2131" width="3.33203125" style="1" customWidth="1"/>
    <col min="2132" max="2132" width="14.33203125" style="1" customWidth="1"/>
    <col min="2133" max="2133" width="3.33203125" style="1" customWidth="1"/>
    <col min="2134" max="2134" width="14.33203125" style="1" customWidth="1"/>
    <col min="2135" max="2135" width="3.33203125" style="1" customWidth="1"/>
    <col min="2136" max="2136" width="14.33203125" style="1" customWidth="1"/>
    <col min="2137" max="2137" width="3.33203125" style="1" customWidth="1"/>
    <col min="2138" max="2138" width="14.33203125" style="1" customWidth="1"/>
    <col min="2139" max="2139" width="3.33203125" style="1" customWidth="1"/>
    <col min="2140" max="2140" width="6.88671875" style="1" customWidth="1"/>
    <col min="2141" max="2304" width="11.6640625" style="1"/>
    <col min="2305" max="2305" width="4.44140625" style="1" customWidth="1"/>
    <col min="2306" max="2306" width="58.33203125" style="1" customWidth="1"/>
    <col min="2307" max="2307" width="19.109375" style="1" customWidth="1"/>
    <col min="2308" max="2308" width="1.109375" style="1" customWidth="1"/>
    <col min="2309" max="2309" width="19.109375" style="1" customWidth="1"/>
    <col min="2310" max="2310" width="3.33203125" style="1" customWidth="1"/>
    <col min="2311" max="2311" width="19.109375" style="1" customWidth="1"/>
    <col min="2312" max="2312" width="3.33203125" style="1" customWidth="1"/>
    <col min="2313" max="2313" width="19.109375" style="1" customWidth="1"/>
    <col min="2314" max="2314" width="3.33203125" style="1" customWidth="1"/>
    <col min="2315" max="2315" width="19.109375" style="1" customWidth="1"/>
    <col min="2316" max="2332" width="11.6640625" style="1" customWidth="1"/>
    <col min="2333" max="2334" width="8.109375" style="1" customWidth="1"/>
    <col min="2335" max="2335" width="37.44140625" style="1" customWidth="1"/>
    <col min="2336" max="2336" width="3.33203125" style="1" customWidth="1"/>
    <col min="2337" max="2337" width="15.44140625" style="1" customWidth="1"/>
    <col min="2338" max="2338" width="3.33203125" style="1" customWidth="1"/>
    <col min="2339" max="2339" width="15.44140625" style="1" customWidth="1"/>
    <col min="2340" max="2340" width="3.33203125" style="1" customWidth="1"/>
    <col min="2341" max="2341" width="15.44140625" style="1" customWidth="1"/>
    <col min="2342" max="2342" width="3.33203125" style="1" customWidth="1"/>
    <col min="2343" max="2343" width="15.44140625" style="1" customWidth="1"/>
    <col min="2344" max="2344" width="3.33203125" style="1" customWidth="1"/>
    <col min="2345" max="2345" width="15.44140625" style="1" customWidth="1"/>
    <col min="2346" max="2346" width="3.33203125" style="1" customWidth="1"/>
    <col min="2347" max="2347" width="15.44140625" style="1" customWidth="1"/>
    <col min="2348" max="2348" width="3.33203125" style="1" customWidth="1"/>
    <col min="2349" max="2349" width="15.44140625" style="1" customWidth="1"/>
    <col min="2350" max="2350" width="3.33203125" style="1" customWidth="1"/>
    <col min="2351" max="2351" width="15.44140625" style="1" customWidth="1"/>
    <col min="2352" max="2352" width="3.33203125" style="1" customWidth="1"/>
    <col min="2353" max="2353" width="15.44140625" style="1" customWidth="1"/>
    <col min="2354" max="2354" width="3.33203125" style="1" customWidth="1"/>
    <col min="2355" max="2355" width="15.44140625" style="1" customWidth="1"/>
    <col min="2356" max="2356" width="3.33203125" style="1" customWidth="1"/>
    <col min="2357" max="2357" width="15.44140625" style="1" customWidth="1"/>
    <col min="2358" max="2358" width="3.33203125" style="1" customWidth="1"/>
    <col min="2359" max="2359" width="15.44140625" style="1" customWidth="1"/>
    <col min="2360" max="2360" width="3.33203125" style="1" customWidth="1"/>
    <col min="2361" max="2361" width="16.6640625" style="1" customWidth="1"/>
    <col min="2362" max="2363" width="11.6640625" style="1" customWidth="1"/>
    <col min="2364" max="2365" width="8.109375" style="1" customWidth="1"/>
    <col min="2366" max="2366" width="33.6640625" style="1" customWidth="1"/>
    <col min="2367" max="2367" width="3.33203125" style="1" customWidth="1"/>
    <col min="2368" max="2368" width="14.33203125" style="1" customWidth="1"/>
    <col min="2369" max="2369" width="3.33203125" style="1" customWidth="1"/>
    <col min="2370" max="2370" width="14.33203125" style="1" customWidth="1"/>
    <col min="2371" max="2371" width="3.33203125" style="1" customWidth="1"/>
    <col min="2372" max="2372" width="14.33203125" style="1" customWidth="1"/>
    <col min="2373" max="2373" width="3.33203125" style="1" customWidth="1"/>
    <col min="2374" max="2374" width="14.33203125" style="1" customWidth="1"/>
    <col min="2375" max="2375" width="3.33203125" style="1" customWidth="1"/>
    <col min="2376" max="2376" width="14.33203125" style="1" customWidth="1"/>
    <col min="2377" max="2377" width="3.33203125" style="1" customWidth="1"/>
    <col min="2378" max="2378" width="14.33203125" style="1" customWidth="1"/>
    <col min="2379" max="2379" width="3.33203125" style="1" customWidth="1"/>
    <col min="2380" max="2380" width="14.33203125" style="1" customWidth="1"/>
    <col min="2381" max="2381" width="3.33203125" style="1" customWidth="1"/>
    <col min="2382" max="2382" width="14.33203125" style="1" customWidth="1"/>
    <col min="2383" max="2383" width="3.33203125" style="1" customWidth="1"/>
    <col min="2384" max="2384" width="14.33203125" style="1" customWidth="1"/>
    <col min="2385" max="2385" width="3.33203125" style="1" customWidth="1"/>
    <col min="2386" max="2386" width="14.33203125" style="1" customWidth="1"/>
    <col min="2387" max="2387" width="3.33203125" style="1" customWidth="1"/>
    <col min="2388" max="2388" width="14.33203125" style="1" customWidth="1"/>
    <col min="2389" max="2389" width="3.33203125" style="1" customWidth="1"/>
    <col min="2390" max="2390" width="14.33203125" style="1" customWidth="1"/>
    <col min="2391" max="2391" width="3.33203125" style="1" customWidth="1"/>
    <col min="2392" max="2392" width="14.33203125" style="1" customWidth="1"/>
    <col min="2393" max="2393" width="3.33203125" style="1" customWidth="1"/>
    <col min="2394" max="2394" width="14.33203125" style="1" customWidth="1"/>
    <col min="2395" max="2395" width="3.33203125" style="1" customWidth="1"/>
    <col min="2396" max="2396" width="6.88671875" style="1" customWidth="1"/>
    <col min="2397" max="2560" width="11.6640625" style="1"/>
    <col min="2561" max="2561" width="4.44140625" style="1" customWidth="1"/>
    <col min="2562" max="2562" width="58.33203125" style="1" customWidth="1"/>
    <col min="2563" max="2563" width="19.109375" style="1" customWidth="1"/>
    <col min="2564" max="2564" width="1.109375" style="1" customWidth="1"/>
    <col min="2565" max="2565" width="19.109375" style="1" customWidth="1"/>
    <col min="2566" max="2566" width="3.33203125" style="1" customWidth="1"/>
    <col min="2567" max="2567" width="19.109375" style="1" customWidth="1"/>
    <col min="2568" max="2568" width="3.33203125" style="1" customWidth="1"/>
    <col min="2569" max="2569" width="19.109375" style="1" customWidth="1"/>
    <col min="2570" max="2570" width="3.33203125" style="1" customWidth="1"/>
    <col min="2571" max="2571" width="19.109375" style="1" customWidth="1"/>
    <col min="2572" max="2588" width="11.6640625" style="1" customWidth="1"/>
    <col min="2589" max="2590" width="8.109375" style="1" customWidth="1"/>
    <col min="2591" max="2591" width="37.44140625" style="1" customWidth="1"/>
    <col min="2592" max="2592" width="3.33203125" style="1" customWidth="1"/>
    <col min="2593" max="2593" width="15.44140625" style="1" customWidth="1"/>
    <col min="2594" max="2594" width="3.33203125" style="1" customWidth="1"/>
    <col min="2595" max="2595" width="15.44140625" style="1" customWidth="1"/>
    <col min="2596" max="2596" width="3.33203125" style="1" customWidth="1"/>
    <col min="2597" max="2597" width="15.44140625" style="1" customWidth="1"/>
    <col min="2598" max="2598" width="3.33203125" style="1" customWidth="1"/>
    <col min="2599" max="2599" width="15.44140625" style="1" customWidth="1"/>
    <col min="2600" max="2600" width="3.33203125" style="1" customWidth="1"/>
    <col min="2601" max="2601" width="15.44140625" style="1" customWidth="1"/>
    <col min="2602" max="2602" width="3.33203125" style="1" customWidth="1"/>
    <col min="2603" max="2603" width="15.44140625" style="1" customWidth="1"/>
    <col min="2604" max="2604" width="3.33203125" style="1" customWidth="1"/>
    <col min="2605" max="2605" width="15.44140625" style="1" customWidth="1"/>
    <col min="2606" max="2606" width="3.33203125" style="1" customWidth="1"/>
    <col min="2607" max="2607" width="15.44140625" style="1" customWidth="1"/>
    <col min="2608" max="2608" width="3.33203125" style="1" customWidth="1"/>
    <col min="2609" max="2609" width="15.44140625" style="1" customWidth="1"/>
    <col min="2610" max="2610" width="3.33203125" style="1" customWidth="1"/>
    <col min="2611" max="2611" width="15.44140625" style="1" customWidth="1"/>
    <col min="2612" max="2612" width="3.33203125" style="1" customWidth="1"/>
    <col min="2613" max="2613" width="15.44140625" style="1" customWidth="1"/>
    <col min="2614" max="2614" width="3.33203125" style="1" customWidth="1"/>
    <col min="2615" max="2615" width="15.44140625" style="1" customWidth="1"/>
    <col min="2616" max="2616" width="3.33203125" style="1" customWidth="1"/>
    <col min="2617" max="2617" width="16.6640625" style="1" customWidth="1"/>
    <col min="2618" max="2619" width="11.6640625" style="1" customWidth="1"/>
    <col min="2620" max="2621" width="8.109375" style="1" customWidth="1"/>
    <col min="2622" max="2622" width="33.6640625" style="1" customWidth="1"/>
    <col min="2623" max="2623" width="3.33203125" style="1" customWidth="1"/>
    <col min="2624" max="2624" width="14.33203125" style="1" customWidth="1"/>
    <col min="2625" max="2625" width="3.33203125" style="1" customWidth="1"/>
    <col min="2626" max="2626" width="14.33203125" style="1" customWidth="1"/>
    <col min="2627" max="2627" width="3.33203125" style="1" customWidth="1"/>
    <col min="2628" max="2628" width="14.33203125" style="1" customWidth="1"/>
    <col min="2629" max="2629" width="3.33203125" style="1" customWidth="1"/>
    <col min="2630" max="2630" width="14.33203125" style="1" customWidth="1"/>
    <col min="2631" max="2631" width="3.33203125" style="1" customWidth="1"/>
    <col min="2632" max="2632" width="14.33203125" style="1" customWidth="1"/>
    <col min="2633" max="2633" width="3.33203125" style="1" customWidth="1"/>
    <col min="2634" max="2634" width="14.33203125" style="1" customWidth="1"/>
    <col min="2635" max="2635" width="3.33203125" style="1" customWidth="1"/>
    <col min="2636" max="2636" width="14.33203125" style="1" customWidth="1"/>
    <col min="2637" max="2637" width="3.33203125" style="1" customWidth="1"/>
    <col min="2638" max="2638" width="14.33203125" style="1" customWidth="1"/>
    <col min="2639" max="2639" width="3.33203125" style="1" customWidth="1"/>
    <col min="2640" max="2640" width="14.33203125" style="1" customWidth="1"/>
    <col min="2641" max="2641" width="3.33203125" style="1" customWidth="1"/>
    <col min="2642" max="2642" width="14.33203125" style="1" customWidth="1"/>
    <col min="2643" max="2643" width="3.33203125" style="1" customWidth="1"/>
    <col min="2644" max="2644" width="14.33203125" style="1" customWidth="1"/>
    <col min="2645" max="2645" width="3.33203125" style="1" customWidth="1"/>
    <col min="2646" max="2646" width="14.33203125" style="1" customWidth="1"/>
    <col min="2647" max="2647" width="3.33203125" style="1" customWidth="1"/>
    <col min="2648" max="2648" width="14.33203125" style="1" customWidth="1"/>
    <col min="2649" max="2649" width="3.33203125" style="1" customWidth="1"/>
    <col min="2650" max="2650" width="14.33203125" style="1" customWidth="1"/>
    <col min="2651" max="2651" width="3.33203125" style="1" customWidth="1"/>
    <col min="2652" max="2652" width="6.88671875" style="1" customWidth="1"/>
    <col min="2653" max="2816" width="11.6640625" style="1"/>
    <col min="2817" max="2817" width="4.44140625" style="1" customWidth="1"/>
    <col min="2818" max="2818" width="58.33203125" style="1" customWidth="1"/>
    <col min="2819" max="2819" width="19.109375" style="1" customWidth="1"/>
    <col min="2820" max="2820" width="1.109375" style="1" customWidth="1"/>
    <col min="2821" max="2821" width="19.109375" style="1" customWidth="1"/>
    <col min="2822" max="2822" width="3.33203125" style="1" customWidth="1"/>
    <col min="2823" max="2823" width="19.109375" style="1" customWidth="1"/>
    <col min="2824" max="2824" width="3.33203125" style="1" customWidth="1"/>
    <col min="2825" max="2825" width="19.109375" style="1" customWidth="1"/>
    <col min="2826" max="2826" width="3.33203125" style="1" customWidth="1"/>
    <col min="2827" max="2827" width="19.109375" style="1" customWidth="1"/>
    <col min="2828" max="2844" width="11.6640625" style="1" customWidth="1"/>
    <col min="2845" max="2846" width="8.109375" style="1" customWidth="1"/>
    <col min="2847" max="2847" width="37.44140625" style="1" customWidth="1"/>
    <col min="2848" max="2848" width="3.33203125" style="1" customWidth="1"/>
    <col min="2849" max="2849" width="15.44140625" style="1" customWidth="1"/>
    <col min="2850" max="2850" width="3.33203125" style="1" customWidth="1"/>
    <col min="2851" max="2851" width="15.44140625" style="1" customWidth="1"/>
    <col min="2852" max="2852" width="3.33203125" style="1" customWidth="1"/>
    <col min="2853" max="2853" width="15.44140625" style="1" customWidth="1"/>
    <col min="2854" max="2854" width="3.33203125" style="1" customWidth="1"/>
    <col min="2855" max="2855" width="15.44140625" style="1" customWidth="1"/>
    <col min="2856" max="2856" width="3.33203125" style="1" customWidth="1"/>
    <col min="2857" max="2857" width="15.44140625" style="1" customWidth="1"/>
    <col min="2858" max="2858" width="3.33203125" style="1" customWidth="1"/>
    <col min="2859" max="2859" width="15.44140625" style="1" customWidth="1"/>
    <col min="2860" max="2860" width="3.33203125" style="1" customWidth="1"/>
    <col min="2861" max="2861" width="15.44140625" style="1" customWidth="1"/>
    <col min="2862" max="2862" width="3.33203125" style="1" customWidth="1"/>
    <col min="2863" max="2863" width="15.44140625" style="1" customWidth="1"/>
    <col min="2864" max="2864" width="3.33203125" style="1" customWidth="1"/>
    <col min="2865" max="2865" width="15.44140625" style="1" customWidth="1"/>
    <col min="2866" max="2866" width="3.33203125" style="1" customWidth="1"/>
    <col min="2867" max="2867" width="15.44140625" style="1" customWidth="1"/>
    <col min="2868" max="2868" width="3.33203125" style="1" customWidth="1"/>
    <col min="2869" max="2869" width="15.44140625" style="1" customWidth="1"/>
    <col min="2870" max="2870" width="3.33203125" style="1" customWidth="1"/>
    <col min="2871" max="2871" width="15.44140625" style="1" customWidth="1"/>
    <col min="2872" max="2872" width="3.33203125" style="1" customWidth="1"/>
    <col min="2873" max="2873" width="16.6640625" style="1" customWidth="1"/>
    <col min="2874" max="2875" width="11.6640625" style="1" customWidth="1"/>
    <col min="2876" max="2877" width="8.109375" style="1" customWidth="1"/>
    <col min="2878" max="2878" width="33.6640625" style="1" customWidth="1"/>
    <col min="2879" max="2879" width="3.33203125" style="1" customWidth="1"/>
    <col min="2880" max="2880" width="14.33203125" style="1" customWidth="1"/>
    <col min="2881" max="2881" width="3.33203125" style="1" customWidth="1"/>
    <col min="2882" max="2882" width="14.33203125" style="1" customWidth="1"/>
    <col min="2883" max="2883" width="3.33203125" style="1" customWidth="1"/>
    <col min="2884" max="2884" width="14.33203125" style="1" customWidth="1"/>
    <col min="2885" max="2885" width="3.33203125" style="1" customWidth="1"/>
    <col min="2886" max="2886" width="14.33203125" style="1" customWidth="1"/>
    <col min="2887" max="2887" width="3.33203125" style="1" customWidth="1"/>
    <col min="2888" max="2888" width="14.33203125" style="1" customWidth="1"/>
    <col min="2889" max="2889" width="3.33203125" style="1" customWidth="1"/>
    <col min="2890" max="2890" width="14.33203125" style="1" customWidth="1"/>
    <col min="2891" max="2891" width="3.33203125" style="1" customWidth="1"/>
    <col min="2892" max="2892" width="14.33203125" style="1" customWidth="1"/>
    <col min="2893" max="2893" width="3.33203125" style="1" customWidth="1"/>
    <col min="2894" max="2894" width="14.33203125" style="1" customWidth="1"/>
    <col min="2895" max="2895" width="3.33203125" style="1" customWidth="1"/>
    <col min="2896" max="2896" width="14.33203125" style="1" customWidth="1"/>
    <col min="2897" max="2897" width="3.33203125" style="1" customWidth="1"/>
    <col min="2898" max="2898" width="14.33203125" style="1" customWidth="1"/>
    <col min="2899" max="2899" width="3.33203125" style="1" customWidth="1"/>
    <col min="2900" max="2900" width="14.33203125" style="1" customWidth="1"/>
    <col min="2901" max="2901" width="3.33203125" style="1" customWidth="1"/>
    <col min="2902" max="2902" width="14.33203125" style="1" customWidth="1"/>
    <col min="2903" max="2903" width="3.33203125" style="1" customWidth="1"/>
    <col min="2904" max="2904" width="14.33203125" style="1" customWidth="1"/>
    <col min="2905" max="2905" width="3.33203125" style="1" customWidth="1"/>
    <col min="2906" max="2906" width="14.33203125" style="1" customWidth="1"/>
    <col min="2907" max="2907" width="3.33203125" style="1" customWidth="1"/>
    <col min="2908" max="2908" width="6.88671875" style="1" customWidth="1"/>
    <col min="2909" max="3072" width="11.6640625" style="1"/>
    <col min="3073" max="3073" width="4.44140625" style="1" customWidth="1"/>
    <col min="3074" max="3074" width="58.33203125" style="1" customWidth="1"/>
    <col min="3075" max="3075" width="19.109375" style="1" customWidth="1"/>
    <col min="3076" max="3076" width="1.109375" style="1" customWidth="1"/>
    <col min="3077" max="3077" width="19.109375" style="1" customWidth="1"/>
    <col min="3078" max="3078" width="3.33203125" style="1" customWidth="1"/>
    <col min="3079" max="3079" width="19.109375" style="1" customWidth="1"/>
    <col min="3080" max="3080" width="3.33203125" style="1" customWidth="1"/>
    <col min="3081" max="3081" width="19.109375" style="1" customWidth="1"/>
    <col min="3082" max="3082" width="3.33203125" style="1" customWidth="1"/>
    <col min="3083" max="3083" width="19.109375" style="1" customWidth="1"/>
    <col min="3084" max="3100" width="11.6640625" style="1" customWidth="1"/>
    <col min="3101" max="3102" width="8.109375" style="1" customWidth="1"/>
    <col min="3103" max="3103" width="37.44140625" style="1" customWidth="1"/>
    <col min="3104" max="3104" width="3.33203125" style="1" customWidth="1"/>
    <col min="3105" max="3105" width="15.44140625" style="1" customWidth="1"/>
    <col min="3106" max="3106" width="3.33203125" style="1" customWidth="1"/>
    <col min="3107" max="3107" width="15.44140625" style="1" customWidth="1"/>
    <col min="3108" max="3108" width="3.33203125" style="1" customWidth="1"/>
    <col min="3109" max="3109" width="15.44140625" style="1" customWidth="1"/>
    <col min="3110" max="3110" width="3.33203125" style="1" customWidth="1"/>
    <col min="3111" max="3111" width="15.44140625" style="1" customWidth="1"/>
    <col min="3112" max="3112" width="3.33203125" style="1" customWidth="1"/>
    <col min="3113" max="3113" width="15.44140625" style="1" customWidth="1"/>
    <col min="3114" max="3114" width="3.33203125" style="1" customWidth="1"/>
    <col min="3115" max="3115" width="15.44140625" style="1" customWidth="1"/>
    <col min="3116" max="3116" width="3.33203125" style="1" customWidth="1"/>
    <col min="3117" max="3117" width="15.44140625" style="1" customWidth="1"/>
    <col min="3118" max="3118" width="3.33203125" style="1" customWidth="1"/>
    <col min="3119" max="3119" width="15.44140625" style="1" customWidth="1"/>
    <col min="3120" max="3120" width="3.33203125" style="1" customWidth="1"/>
    <col min="3121" max="3121" width="15.44140625" style="1" customWidth="1"/>
    <col min="3122" max="3122" width="3.33203125" style="1" customWidth="1"/>
    <col min="3123" max="3123" width="15.44140625" style="1" customWidth="1"/>
    <col min="3124" max="3124" width="3.33203125" style="1" customWidth="1"/>
    <col min="3125" max="3125" width="15.44140625" style="1" customWidth="1"/>
    <col min="3126" max="3126" width="3.33203125" style="1" customWidth="1"/>
    <col min="3127" max="3127" width="15.44140625" style="1" customWidth="1"/>
    <col min="3128" max="3128" width="3.33203125" style="1" customWidth="1"/>
    <col min="3129" max="3129" width="16.6640625" style="1" customWidth="1"/>
    <col min="3130" max="3131" width="11.6640625" style="1" customWidth="1"/>
    <col min="3132" max="3133" width="8.109375" style="1" customWidth="1"/>
    <col min="3134" max="3134" width="33.6640625" style="1" customWidth="1"/>
    <col min="3135" max="3135" width="3.33203125" style="1" customWidth="1"/>
    <col min="3136" max="3136" width="14.33203125" style="1" customWidth="1"/>
    <col min="3137" max="3137" width="3.33203125" style="1" customWidth="1"/>
    <col min="3138" max="3138" width="14.33203125" style="1" customWidth="1"/>
    <col min="3139" max="3139" width="3.33203125" style="1" customWidth="1"/>
    <col min="3140" max="3140" width="14.33203125" style="1" customWidth="1"/>
    <col min="3141" max="3141" width="3.33203125" style="1" customWidth="1"/>
    <col min="3142" max="3142" width="14.33203125" style="1" customWidth="1"/>
    <col min="3143" max="3143" width="3.33203125" style="1" customWidth="1"/>
    <col min="3144" max="3144" width="14.33203125" style="1" customWidth="1"/>
    <col min="3145" max="3145" width="3.33203125" style="1" customWidth="1"/>
    <col min="3146" max="3146" width="14.33203125" style="1" customWidth="1"/>
    <col min="3147" max="3147" width="3.33203125" style="1" customWidth="1"/>
    <col min="3148" max="3148" width="14.33203125" style="1" customWidth="1"/>
    <col min="3149" max="3149" width="3.33203125" style="1" customWidth="1"/>
    <col min="3150" max="3150" width="14.33203125" style="1" customWidth="1"/>
    <col min="3151" max="3151" width="3.33203125" style="1" customWidth="1"/>
    <col min="3152" max="3152" width="14.33203125" style="1" customWidth="1"/>
    <col min="3153" max="3153" width="3.33203125" style="1" customWidth="1"/>
    <col min="3154" max="3154" width="14.33203125" style="1" customWidth="1"/>
    <col min="3155" max="3155" width="3.33203125" style="1" customWidth="1"/>
    <col min="3156" max="3156" width="14.33203125" style="1" customWidth="1"/>
    <col min="3157" max="3157" width="3.33203125" style="1" customWidth="1"/>
    <col min="3158" max="3158" width="14.33203125" style="1" customWidth="1"/>
    <col min="3159" max="3159" width="3.33203125" style="1" customWidth="1"/>
    <col min="3160" max="3160" width="14.33203125" style="1" customWidth="1"/>
    <col min="3161" max="3161" width="3.33203125" style="1" customWidth="1"/>
    <col min="3162" max="3162" width="14.33203125" style="1" customWidth="1"/>
    <col min="3163" max="3163" width="3.33203125" style="1" customWidth="1"/>
    <col min="3164" max="3164" width="6.88671875" style="1" customWidth="1"/>
    <col min="3165" max="3328" width="11.6640625" style="1"/>
    <col min="3329" max="3329" width="4.44140625" style="1" customWidth="1"/>
    <col min="3330" max="3330" width="58.33203125" style="1" customWidth="1"/>
    <col min="3331" max="3331" width="19.109375" style="1" customWidth="1"/>
    <col min="3332" max="3332" width="1.109375" style="1" customWidth="1"/>
    <col min="3333" max="3333" width="19.109375" style="1" customWidth="1"/>
    <col min="3334" max="3334" width="3.33203125" style="1" customWidth="1"/>
    <col min="3335" max="3335" width="19.109375" style="1" customWidth="1"/>
    <col min="3336" max="3336" width="3.33203125" style="1" customWidth="1"/>
    <col min="3337" max="3337" width="19.109375" style="1" customWidth="1"/>
    <col min="3338" max="3338" width="3.33203125" style="1" customWidth="1"/>
    <col min="3339" max="3339" width="19.109375" style="1" customWidth="1"/>
    <col min="3340" max="3356" width="11.6640625" style="1" customWidth="1"/>
    <col min="3357" max="3358" width="8.109375" style="1" customWidth="1"/>
    <col min="3359" max="3359" width="37.44140625" style="1" customWidth="1"/>
    <col min="3360" max="3360" width="3.33203125" style="1" customWidth="1"/>
    <col min="3361" max="3361" width="15.44140625" style="1" customWidth="1"/>
    <col min="3362" max="3362" width="3.33203125" style="1" customWidth="1"/>
    <col min="3363" max="3363" width="15.44140625" style="1" customWidth="1"/>
    <col min="3364" max="3364" width="3.33203125" style="1" customWidth="1"/>
    <col min="3365" max="3365" width="15.44140625" style="1" customWidth="1"/>
    <col min="3366" max="3366" width="3.33203125" style="1" customWidth="1"/>
    <col min="3367" max="3367" width="15.44140625" style="1" customWidth="1"/>
    <col min="3368" max="3368" width="3.33203125" style="1" customWidth="1"/>
    <col min="3369" max="3369" width="15.44140625" style="1" customWidth="1"/>
    <col min="3370" max="3370" width="3.33203125" style="1" customWidth="1"/>
    <col min="3371" max="3371" width="15.44140625" style="1" customWidth="1"/>
    <col min="3372" max="3372" width="3.33203125" style="1" customWidth="1"/>
    <col min="3373" max="3373" width="15.44140625" style="1" customWidth="1"/>
    <col min="3374" max="3374" width="3.33203125" style="1" customWidth="1"/>
    <col min="3375" max="3375" width="15.44140625" style="1" customWidth="1"/>
    <col min="3376" max="3376" width="3.33203125" style="1" customWidth="1"/>
    <col min="3377" max="3377" width="15.44140625" style="1" customWidth="1"/>
    <col min="3378" max="3378" width="3.33203125" style="1" customWidth="1"/>
    <col min="3379" max="3379" width="15.44140625" style="1" customWidth="1"/>
    <col min="3380" max="3380" width="3.33203125" style="1" customWidth="1"/>
    <col min="3381" max="3381" width="15.44140625" style="1" customWidth="1"/>
    <col min="3382" max="3382" width="3.33203125" style="1" customWidth="1"/>
    <col min="3383" max="3383" width="15.44140625" style="1" customWidth="1"/>
    <col min="3384" max="3384" width="3.33203125" style="1" customWidth="1"/>
    <col min="3385" max="3385" width="16.6640625" style="1" customWidth="1"/>
    <col min="3386" max="3387" width="11.6640625" style="1" customWidth="1"/>
    <col min="3388" max="3389" width="8.109375" style="1" customWidth="1"/>
    <col min="3390" max="3390" width="33.6640625" style="1" customWidth="1"/>
    <col min="3391" max="3391" width="3.33203125" style="1" customWidth="1"/>
    <col min="3392" max="3392" width="14.33203125" style="1" customWidth="1"/>
    <col min="3393" max="3393" width="3.33203125" style="1" customWidth="1"/>
    <col min="3394" max="3394" width="14.33203125" style="1" customWidth="1"/>
    <col min="3395" max="3395" width="3.33203125" style="1" customWidth="1"/>
    <col min="3396" max="3396" width="14.33203125" style="1" customWidth="1"/>
    <col min="3397" max="3397" width="3.33203125" style="1" customWidth="1"/>
    <col min="3398" max="3398" width="14.33203125" style="1" customWidth="1"/>
    <col min="3399" max="3399" width="3.33203125" style="1" customWidth="1"/>
    <col min="3400" max="3400" width="14.33203125" style="1" customWidth="1"/>
    <col min="3401" max="3401" width="3.33203125" style="1" customWidth="1"/>
    <col min="3402" max="3402" width="14.33203125" style="1" customWidth="1"/>
    <col min="3403" max="3403" width="3.33203125" style="1" customWidth="1"/>
    <col min="3404" max="3404" width="14.33203125" style="1" customWidth="1"/>
    <col min="3405" max="3405" width="3.33203125" style="1" customWidth="1"/>
    <col min="3406" max="3406" width="14.33203125" style="1" customWidth="1"/>
    <col min="3407" max="3407" width="3.33203125" style="1" customWidth="1"/>
    <col min="3408" max="3408" width="14.33203125" style="1" customWidth="1"/>
    <col min="3409" max="3409" width="3.33203125" style="1" customWidth="1"/>
    <col min="3410" max="3410" width="14.33203125" style="1" customWidth="1"/>
    <col min="3411" max="3411" width="3.33203125" style="1" customWidth="1"/>
    <col min="3412" max="3412" width="14.33203125" style="1" customWidth="1"/>
    <col min="3413" max="3413" width="3.33203125" style="1" customWidth="1"/>
    <col min="3414" max="3414" width="14.33203125" style="1" customWidth="1"/>
    <col min="3415" max="3415" width="3.33203125" style="1" customWidth="1"/>
    <col min="3416" max="3416" width="14.33203125" style="1" customWidth="1"/>
    <col min="3417" max="3417" width="3.33203125" style="1" customWidth="1"/>
    <col min="3418" max="3418" width="14.33203125" style="1" customWidth="1"/>
    <col min="3419" max="3419" width="3.33203125" style="1" customWidth="1"/>
    <col min="3420" max="3420" width="6.88671875" style="1" customWidth="1"/>
    <col min="3421" max="3584" width="11.6640625" style="1"/>
    <col min="3585" max="3585" width="4.44140625" style="1" customWidth="1"/>
    <col min="3586" max="3586" width="58.33203125" style="1" customWidth="1"/>
    <col min="3587" max="3587" width="19.109375" style="1" customWidth="1"/>
    <col min="3588" max="3588" width="1.109375" style="1" customWidth="1"/>
    <col min="3589" max="3589" width="19.109375" style="1" customWidth="1"/>
    <col min="3590" max="3590" width="3.33203125" style="1" customWidth="1"/>
    <col min="3591" max="3591" width="19.109375" style="1" customWidth="1"/>
    <col min="3592" max="3592" width="3.33203125" style="1" customWidth="1"/>
    <col min="3593" max="3593" width="19.109375" style="1" customWidth="1"/>
    <col min="3594" max="3594" width="3.33203125" style="1" customWidth="1"/>
    <col min="3595" max="3595" width="19.109375" style="1" customWidth="1"/>
    <col min="3596" max="3612" width="11.6640625" style="1" customWidth="1"/>
    <col min="3613" max="3614" width="8.109375" style="1" customWidth="1"/>
    <col min="3615" max="3615" width="37.44140625" style="1" customWidth="1"/>
    <col min="3616" max="3616" width="3.33203125" style="1" customWidth="1"/>
    <col min="3617" max="3617" width="15.44140625" style="1" customWidth="1"/>
    <col min="3618" max="3618" width="3.33203125" style="1" customWidth="1"/>
    <col min="3619" max="3619" width="15.44140625" style="1" customWidth="1"/>
    <col min="3620" max="3620" width="3.33203125" style="1" customWidth="1"/>
    <col min="3621" max="3621" width="15.44140625" style="1" customWidth="1"/>
    <col min="3622" max="3622" width="3.33203125" style="1" customWidth="1"/>
    <col min="3623" max="3623" width="15.44140625" style="1" customWidth="1"/>
    <col min="3624" max="3624" width="3.33203125" style="1" customWidth="1"/>
    <col min="3625" max="3625" width="15.44140625" style="1" customWidth="1"/>
    <col min="3626" max="3626" width="3.33203125" style="1" customWidth="1"/>
    <col min="3627" max="3627" width="15.44140625" style="1" customWidth="1"/>
    <col min="3628" max="3628" width="3.33203125" style="1" customWidth="1"/>
    <col min="3629" max="3629" width="15.44140625" style="1" customWidth="1"/>
    <col min="3630" max="3630" width="3.33203125" style="1" customWidth="1"/>
    <col min="3631" max="3631" width="15.44140625" style="1" customWidth="1"/>
    <col min="3632" max="3632" width="3.33203125" style="1" customWidth="1"/>
    <col min="3633" max="3633" width="15.44140625" style="1" customWidth="1"/>
    <col min="3634" max="3634" width="3.33203125" style="1" customWidth="1"/>
    <col min="3635" max="3635" width="15.44140625" style="1" customWidth="1"/>
    <col min="3636" max="3636" width="3.33203125" style="1" customWidth="1"/>
    <col min="3637" max="3637" width="15.44140625" style="1" customWidth="1"/>
    <col min="3638" max="3638" width="3.33203125" style="1" customWidth="1"/>
    <col min="3639" max="3639" width="15.44140625" style="1" customWidth="1"/>
    <col min="3640" max="3640" width="3.33203125" style="1" customWidth="1"/>
    <col min="3641" max="3641" width="16.6640625" style="1" customWidth="1"/>
    <col min="3642" max="3643" width="11.6640625" style="1" customWidth="1"/>
    <col min="3644" max="3645" width="8.109375" style="1" customWidth="1"/>
    <col min="3646" max="3646" width="33.6640625" style="1" customWidth="1"/>
    <col min="3647" max="3647" width="3.33203125" style="1" customWidth="1"/>
    <col min="3648" max="3648" width="14.33203125" style="1" customWidth="1"/>
    <col min="3649" max="3649" width="3.33203125" style="1" customWidth="1"/>
    <col min="3650" max="3650" width="14.33203125" style="1" customWidth="1"/>
    <col min="3651" max="3651" width="3.33203125" style="1" customWidth="1"/>
    <col min="3652" max="3652" width="14.33203125" style="1" customWidth="1"/>
    <col min="3653" max="3653" width="3.33203125" style="1" customWidth="1"/>
    <col min="3654" max="3654" width="14.33203125" style="1" customWidth="1"/>
    <col min="3655" max="3655" width="3.33203125" style="1" customWidth="1"/>
    <col min="3656" max="3656" width="14.33203125" style="1" customWidth="1"/>
    <col min="3657" max="3657" width="3.33203125" style="1" customWidth="1"/>
    <col min="3658" max="3658" width="14.33203125" style="1" customWidth="1"/>
    <col min="3659" max="3659" width="3.33203125" style="1" customWidth="1"/>
    <col min="3660" max="3660" width="14.33203125" style="1" customWidth="1"/>
    <col min="3661" max="3661" width="3.33203125" style="1" customWidth="1"/>
    <col min="3662" max="3662" width="14.33203125" style="1" customWidth="1"/>
    <col min="3663" max="3663" width="3.33203125" style="1" customWidth="1"/>
    <col min="3664" max="3664" width="14.33203125" style="1" customWidth="1"/>
    <col min="3665" max="3665" width="3.33203125" style="1" customWidth="1"/>
    <col min="3666" max="3666" width="14.33203125" style="1" customWidth="1"/>
    <col min="3667" max="3667" width="3.33203125" style="1" customWidth="1"/>
    <col min="3668" max="3668" width="14.33203125" style="1" customWidth="1"/>
    <col min="3669" max="3669" width="3.33203125" style="1" customWidth="1"/>
    <col min="3670" max="3670" width="14.33203125" style="1" customWidth="1"/>
    <col min="3671" max="3671" width="3.33203125" style="1" customWidth="1"/>
    <col min="3672" max="3672" width="14.33203125" style="1" customWidth="1"/>
    <col min="3673" max="3673" width="3.33203125" style="1" customWidth="1"/>
    <col min="3674" max="3674" width="14.33203125" style="1" customWidth="1"/>
    <col min="3675" max="3675" width="3.33203125" style="1" customWidth="1"/>
    <col min="3676" max="3676" width="6.88671875" style="1" customWidth="1"/>
    <col min="3677" max="3840" width="11.6640625" style="1"/>
    <col min="3841" max="3841" width="4.44140625" style="1" customWidth="1"/>
    <col min="3842" max="3842" width="58.33203125" style="1" customWidth="1"/>
    <col min="3843" max="3843" width="19.109375" style="1" customWidth="1"/>
    <col min="3844" max="3844" width="1.109375" style="1" customWidth="1"/>
    <col min="3845" max="3845" width="19.109375" style="1" customWidth="1"/>
    <col min="3846" max="3846" width="3.33203125" style="1" customWidth="1"/>
    <col min="3847" max="3847" width="19.109375" style="1" customWidth="1"/>
    <col min="3848" max="3848" width="3.33203125" style="1" customWidth="1"/>
    <col min="3849" max="3849" width="19.109375" style="1" customWidth="1"/>
    <col min="3850" max="3850" width="3.33203125" style="1" customWidth="1"/>
    <col min="3851" max="3851" width="19.109375" style="1" customWidth="1"/>
    <col min="3852" max="3868" width="11.6640625" style="1" customWidth="1"/>
    <col min="3869" max="3870" width="8.109375" style="1" customWidth="1"/>
    <col min="3871" max="3871" width="37.44140625" style="1" customWidth="1"/>
    <col min="3872" max="3872" width="3.33203125" style="1" customWidth="1"/>
    <col min="3873" max="3873" width="15.44140625" style="1" customWidth="1"/>
    <col min="3874" max="3874" width="3.33203125" style="1" customWidth="1"/>
    <col min="3875" max="3875" width="15.44140625" style="1" customWidth="1"/>
    <col min="3876" max="3876" width="3.33203125" style="1" customWidth="1"/>
    <col min="3877" max="3877" width="15.44140625" style="1" customWidth="1"/>
    <col min="3878" max="3878" width="3.33203125" style="1" customWidth="1"/>
    <col min="3879" max="3879" width="15.44140625" style="1" customWidth="1"/>
    <col min="3880" max="3880" width="3.33203125" style="1" customWidth="1"/>
    <col min="3881" max="3881" width="15.44140625" style="1" customWidth="1"/>
    <col min="3882" max="3882" width="3.33203125" style="1" customWidth="1"/>
    <col min="3883" max="3883" width="15.44140625" style="1" customWidth="1"/>
    <col min="3884" max="3884" width="3.33203125" style="1" customWidth="1"/>
    <col min="3885" max="3885" width="15.44140625" style="1" customWidth="1"/>
    <col min="3886" max="3886" width="3.33203125" style="1" customWidth="1"/>
    <col min="3887" max="3887" width="15.44140625" style="1" customWidth="1"/>
    <col min="3888" max="3888" width="3.33203125" style="1" customWidth="1"/>
    <col min="3889" max="3889" width="15.44140625" style="1" customWidth="1"/>
    <col min="3890" max="3890" width="3.33203125" style="1" customWidth="1"/>
    <col min="3891" max="3891" width="15.44140625" style="1" customWidth="1"/>
    <col min="3892" max="3892" width="3.33203125" style="1" customWidth="1"/>
    <col min="3893" max="3893" width="15.44140625" style="1" customWidth="1"/>
    <col min="3894" max="3894" width="3.33203125" style="1" customWidth="1"/>
    <col min="3895" max="3895" width="15.44140625" style="1" customWidth="1"/>
    <col min="3896" max="3896" width="3.33203125" style="1" customWidth="1"/>
    <col min="3897" max="3897" width="16.6640625" style="1" customWidth="1"/>
    <col min="3898" max="3899" width="11.6640625" style="1" customWidth="1"/>
    <col min="3900" max="3901" width="8.109375" style="1" customWidth="1"/>
    <col min="3902" max="3902" width="33.6640625" style="1" customWidth="1"/>
    <col min="3903" max="3903" width="3.33203125" style="1" customWidth="1"/>
    <col min="3904" max="3904" width="14.33203125" style="1" customWidth="1"/>
    <col min="3905" max="3905" width="3.33203125" style="1" customWidth="1"/>
    <col min="3906" max="3906" width="14.33203125" style="1" customWidth="1"/>
    <col min="3907" max="3907" width="3.33203125" style="1" customWidth="1"/>
    <col min="3908" max="3908" width="14.33203125" style="1" customWidth="1"/>
    <col min="3909" max="3909" width="3.33203125" style="1" customWidth="1"/>
    <col min="3910" max="3910" width="14.33203125" style="1" customWidth="1"/>
    <col min="3911" max="3911" width="3.33203125" style="1" customWidth="1"/>
    <col min="3912" max="3912" width="14.33203125" style="1" customWidth="1"/>
    <col min="3913" max="3913" width="3.33203125" style="1" customWidth="1"/>
    <col min="3914" max="3914" width="14.33203125" style="1" customWidth="1"/>
    <col min="3915" max="3915" width="3.33203125" style="1" customWidth="1"/>
    <col min="3916" max="3916" width="14.33203125" style="1" customWidth="1"/>
    <col min="3917" max="3917" width="3.33203125" style="1" customWidth="1"/>
    <col min="3918" max="3918" width="14.33203125" style="1" customWidth="1"/>
    <col min="3919" max="3919" width="3.33203125" style="1" customWidth="1"/>
    <col min="3920" max="3920" width="14.33203125" style="1" customWidth="1"/>
    <col min="3921" max="3921" width="3.33203125" style="1" customWidth="1"/>
    <col min="3922" max="3922" width="14.33203125" style="1" customWidth="1"/>
    <col min="3923" max="3923" width="3.33203125" style="1" customWidth="1"/>
    <col min="3924" max="3924" width="14.33203125" style="1" customWidth="1"/>
    <col min="3925" max="3925" width="3.33203125" style="1" customWidth="1"/>
    <col min="3926" max="3926" width="14.33203125" style="1" customWidth="1"/>
    <col min="3927" max="3927" width="3.33203125" style="1" customWidth="1"/>
    <col min="3928" max="3928" width="14.33203125" style="1" customWidth="1"/>
    <col min="3929" max="3929" width="3.33203125" style="1" customWidth="1"/>
    <col min="3930" max="3930" width="14.33203125" style="1" customWidth="1"/>
    <col min="3931" max="3931" width="3.33203125" style="1" customWidth="1"/>
    <col min="3932" max="3932" width="6.88671875" style="1" customWidth="1"/>
    <col min="3933" max="4096" width="11.6640625" style="1"/>
    <col min="4097" max="4097" width="4.44140625" style="1" customWidth="1"/>
    <col min="4098" max="4098" width="58.33203125" style="1" customWidth="1"/>
    <col min="4099" max="4099" width="19.109375" style="1" customWidth="1"/>
    <col min="4100" max="4100" width="1.109375" style="1" customWidth="1"/>
    <col min="4101" max="4101" width="19.109375" style="1" customWidth="1"/>
    <col min="4102" max="4102" width="3.33203125" style="1" customWidth="1"/>
    <col min="4103" max="4103" width="19.109375" style="1" customWidth="1"/>
    <col min="4104" max="4104" width="3.33203125" style="1" customWidth="1"/>
    <col min="4105" max="4105" width="19.109375" style="1" customWidth="1"/>
    <col min="4106" max="4106" width="3.33203125" style="1" customWidth="1"/>
    <col min="4107" max="4107" width="19.109375" style="1" customWidth="1"/>
    <col min="4108" max="4124" width="11.6640625" style="1" customWidth="1"/>
    <col min="4125" max="4126" width="8.109375" style="1" customWidth="1"/>
    <col min="4127" max="4127" width="37.44140625" style="1" customWidth="1"/>
    <col min="4128" max="4128" width="3.33203125" style="1" customWidth="1"/>
    <col min="4129" max="4129" width="15.44140625" style="1" customWidth="1"/>
    <col min="4130" max="4130" width="3.33203125" style="1" customWidth="1"/>
    <col min="4131" max="4131" width="15.44140625" style="1" customWidth="1"/>
    <col min="4132" max="4132" width="3.33203125" style="1" customWidth="1"/>
    <col min="4133" max="4133" width="15.44140625" style="1" customWidth="1"/>
    <col min="4134" max="4134" width="3.33203125" style="1" customWidth="1"/>
    <col min="4135" max="4135" width="15.44140625" style="1" customWidth="1"/>
    <col min="4136" max="4136" width="3.33203125" style="1" customWidth="1"/>
    <col min="4137" max="4137" width="15.44140625" style="1" customWidth="1"/>
    <col min="4138" max="4138" width="3.33203125" style="1" customWidth="1"/>
    <col min="4139" max="4139" width="15.44140625" style="1" customWidth="1"/>
    <col min="4140" max="4140" width="3.33203125" style="1" customWidth="1"/>
    <col min="4141" max="4141" width="15.44140625" style="1" customWidth="1"/>
    <col min="4142" max="4142" width="3.33203125" style="1" customWidth="1"/>
    <col min="4143" max="4143" width="15.44140625" style="1" customWidth="1"/>
    <col min="4144" max="4144" width="3.33203125" style="1" customWidth="1"/>
    <col min="4145" max="4145" width="15.44140625" style="1" customWidth="1"/>
    <col min="4146" max="4146" width="3.33203125" style="1" customWidth="1"/>
    <col min="4147" max="4147" width="15.44140625" style="1" customWidth="1"/>
    <col min="4148" max="4148" width="3.33203125" style="1" customWidth="1"/>
    <col min="4149" max="4149" width="15.44140625" style="1" customWidth="1"/>
    <col min="4150" max="4150" width="3.33203125" style="1" customWidth="1"/>
    <col min="4151" max="4151" width="15.44140625" style="1" customWidth="1"/>
    <col min="4152" max="4152" width="3.33203125" style="1" customWidth="1"/>
    <col min="4153" max="4153" width="16.6640625" style="1" customWidth="1"/>
    <col min="4154" max="4155" width="11.6640625" style="1" customWidth="1"/>
    <col min="4156" max="4157" width="8.109375" style="1" customWidth="1"/>
    <col min="4158" max="4158" width="33.6640625" style="1" customWidth="1"/>
    <col min="4159" max="4159" width="3.33203125" style="1" customWidth="1"/>
    <col min="4160" max="4160" width="14.33203125" style="1" customWidth="1"/>
    <col min="4161" max="4161" width="3.33203125" style="1" customWidth="1"/>
    <col min="4162" max="4162" width="14.33203125" style="1" customWidth="1"/>
    <col min="4163" max="4163" width="3.33203125" style="1" customWidth="1"/>
    <col min="4164" max="4164" width="14.33203125" style="1" customWidth="1"/>
    <col min="4165" max="4165" width="3.33203125" style="1" customWidth="1"/>
    <col min="4166" max="4166" width="14.33203125" style="1" customWidth="1"/>
    <col min="4167" max="4167" width="3.33203125" style="1" customWidth="1"/>
    <col min="4168" max="4168" width="14.33203125" style="1" customWidth="1"/>
    <col min="4169" max="4169" width="3.33203125" style="1" customWidth="1"/>
    <col min="4170" max="4170" width="14.33203125" style="1" customWidth="1"/>
    <col min="4171" max="4171" width="3.33203125" style="1" customWidth="1"/>
    <col min="4172" max="4172" width="14.33203125" style="1" customWidth="1"/>
    <col min="4173" max="4173" width="3.33203125" style="1" customWidth="1"/>
    <col min="4174" max="4174" width="14.33203125" style="1" customWidth="1"/>
    <col min="4175" max="4175" width="3.33203125" style="1" customWidth="1"/>
    <col min="4176" max="4176" width="14.33203125" style="1" customWidth="1"/>
    <col min="4177" max="4177" width="3.33203125" style="1" customWidth="1"/>
    <col min="4178" max="4178" width="14.33203125" style="1" customWidth="1"/>
    <col min="4179" max="4179" width="3.33203125" style="1" customWidth="1"/>
    <col min="4180" max="4180" width="14.33203125" style="1" customWidth="1"/>
    <col min="4181" max="4181" width="3.33203125" style="1" customWidth="1"/>
    <col min="4182" max="4182" width="14.33203125" style="1" customWidth="1"/>
    <col min="4183" max="4183" width="3.33203125" style="1" customWidth="1"/>
    <col min="4184" max="4184" width="14.33203125" style="1" customWidth="1"/>
    <col min="4185" max="4185" width="3.33203125" style="1" customWidth="1"/>
    <col min="4186" max="4186" width="14.33203125" style="1" customWidth="1"/>
    <col min="4187" max="4187" width="3.33203125" style="1" customWidth="1"/>
    <col min="4188" max="4188" width="6.88671875" style="1" customWidth="1"/>
    <col min="4189" max="4352" width="11.6640625" style="1"/>
    <col min="4353" max="4353" width="4.44140625" style="1" customWidth="1"/>
    <col min="4354" max="4354" width="58.33203125" style="1" customWidth="1"/>
    <col min="4355" max="4355" width="19.109375" style="1" customWidth="1"/>
    <col min="4356" max="4356" width="1.109375" style="1" customWidth="1"/>
    <col min="4357" max="4357" width="19.109375" style="1" customWidth="1"/>
    <col min="4358" max="4358" width="3.33203125" style="1" customWidth="1"/>
    <col min="4359" max="4359" width="19.109375" style="1" customWidth="1"/>
    <col min="4360" max="4360" width="3.33203125" style="1" customWidth="1"/>
    <col min="4361" max="4361" width="19.109375" style="1" customWidth="1"/>
    <col min="4362" max="4362" width="3.33203125" style="1" customWidth="1"/>
    <col min="4363" max="4363" width="19.109375" style="1" customWidth="1"/>
    <col min="4364" max="4380" width="11.6640625" style="1" customWidth="1"/>
    <col min="4381" max="4382" width="8.109375" style="1" customWidth="1"/>
    <col min="4383" max="4383" width="37.44140625" style="1" customWidth="1"/>
    <col min="4384" max="4384" width="3.33203125" style="1" customWidth="1"/>
    <col min="4385" max="4385" width="15.44140625" style="1" customWidth="1"/>
    <col min="4386" max="4386" width="3.33203125" style="1" customWidth="1"/>
    <col min="4387" max="4387" width="15.44140625" style="1" customWidth="1"/>
    <col min="4388" max="4388" width="3.33203125" style="1" customWidth="1"/>
    <col min="4389" max="4389" width="15.44140625" style="1" customWidth="1"/>
    <col min="4390" max="4390" width="3.33203125" style="1" customWidth="1"/>
    <col min="4391" max="4391" width="15.44140625" style="1" customWidth="1"/>
    <col min="4392" max="4392" width="3.33203125" style="1" customWidth="1"/>
    <col min="4393" max="4393" width="15.44140625" style="1" customWidth="1"/>
    <col min="4394" max="4394" width="3.33203125" style="1" customWidth="1"/>
    <col min="4395" max="4395" width="15.44140625" style="1" customWidth="1"/>
    <col min="4396" max="4396" width="3.33203125" style="1" customWidth="1"/>
    <col min="4397" max="4397" width="15.44140625" style="1" customWidth="1"/>
    <col min="4398" max="4398" width="3.33203125" style="1" customWidth="1"/>
    <col min="4399" max="4399" width="15.44140625" style="1" customWidth="1"/>
    <col min="4400" max="4400" width="3.33203125" style="1" customWidth="1"/>
    <col min="4401" max="4401" width="15.44140625" style="1" customWidth="1"/>
    <col min="4402" max="4402" width="3.33203125" style="1" customWidth="1"/>
    <col min="4403" max="4403" width="15.44140625" style="1" customWidth="1"/>
    <col min="4404" max="4404" width="3.33203125" style="1" customWidth="1"/>
    <col min="4405" max="4405" width="15.44140625" style="1" customWidth="1"/>
    <col min="4406" max="4406" width="3.33203125" style="1" customWidth="1"/>
    <col min="4407" max="4407" width="15.44140625" style="1" customWidth="1"/>
    <col min="4408" max="4408" width="3.33203125" style="1" customWidth="1"/>
    <col min="4409" max="4409" width="16.6640625" style="1" customWidth="1"/>
    <col min="4410" max="4411" width="11.6640625" style="1" customWidth="1"/>
    <col min="4412" max="4413" width="8.109375" style="1" customWidth="1"/>
    <col min="4414" max="4414" width="33.6640625" style="1" customWidth="1"/>
    <col min="4415" max="4415" width="3.33203125" style="1" customWidth="1"/>
    <col min="4416" max="4416" width="14.33203125" style="1" customWidth="1"/>
    <col min="4417" max="4417" width="3.33203125" style="1" customWidth="1"/>
    <col min="4418" max="4418" width="14.33203125" style="1" customWidth="1"/>
    <col min="4419" max="4419" width="3.33203125" style="1" customWidth="1"/>
    <col min="4420" max="4420" width="14.33203125" style="1" customWidth="1"/>
    <col min="4421" max="4421" width="3.33203125" style="1" customWidth="1"/>
    <col min="4422" max="4422" width="14.33203125" style="1" customWidth="1"/>
    <col min="4423" max="4423" width="3.33203125" style="1" customWidth="1"/>
    <col min="4424" max="4424" width="14.33203125" style="1" customWidth="1"/>
    <col min="4425" max="4425" width="3.33203125" style="1" customWidth="1"/>
    <col min="4426" max="4426" width="14.33203125" style="1" customWidth="1"/>
    <col min="4427" max="4427" width="3.33203125" style="1" customWidth="1"/>
    <col min="4428" max="4428" width="14.33203125" style="1" customWidth="1"/>
    <col min="4429" max="4429" width="3.33203125" style="1" customWidth="1"/>
    <col min="4430" max="4430" width="14.33203125" style="1" customWidth="1"/>
    <col min="4431" max="4431" width="3.33203125" style="1" customWidth="1"/>
    <col min="4432" max="4432" width="14.33203125" style="1" customWidth="1"/>
    <col min="4433" max="4433" width="3.33203125" style="1" customWidth="1"/>
    <col min="4434" max="4434" width="14.33203125" style="1" customWidth="1"/>
    <col min="4435" max="4435" width="3.33203125" style="1" customWidth="1"/>
    <col min="4436" max="4436" width="14.33203125" style="1" customWidth="1"/>
    <col min="4437" max="4437" width="3.33203125" style="1" customWidth="1"/>
    <col min="4438" max="4438" width="14.33203125" style="1" customWidth="1"/>
    <col min="4439" max="4439" width="3.33203125" style="1" customWidth="1"/>
    <col min="4440" max="4440" width="14.33203125" style="1" customWidth="1"/>
    <col min="4441" max="4441" width="3.33203125" style="1" customWidth="1"/>
    <col min="4442" max="4442" width="14.33203125" style="1" customWidth="1"/>
    <col min="4443" max="4443" width="3.33203125" style="1" customWidth="1"/>
    <col min="4444" max="4444" width="6.88671875" style="1" customWidth="1"/>
    <col min="4445" max="4608" width="11.6640625" style="1"/>
    <col min="4609" max="4609" width="4.44140625" style="1" customWidth="1"/>
    <col min="4610" max="4610" width="58.33203125" style="1" customWidth="1"/>
    <col min="4611" max="4611" width="19.109375" style="1" customWidth="1"/>
    <col min="4612" max="4612" width="1.109375" style="1" customWidth="1"/>
    <col min="4613" max="4613" width="19.109375" style="1" customWidth="1"/>
    <col min="4614" max="4614" width="3.33203125" style="1" customWidth="1"/>
    <col min="4615" max="4615" width="19.109375" style="1" customWidth="1"/>
    <col min="4616" max="4616" width="3.33203125" style="1" customWidth="1"/>
    <col min="4617" max="4617" width="19.109375" style="1" customWidth="1"/>
    <col min="4618" max="4618" width="3.33203125" style="1" customWidth="1"/>
    <col min="4619" max="4619" width="19.109375" style="1" customWidth="1"/>
    <col min="4620" max="4636" width="11.6640625" style="1" customWidth="1"/>
    <col min="4637" max="4638" width="8.109375" style="1" customWidth="1"/>
    <col min="4639" max="4639" width="37.44140625" style="1" customWidth="1"/>
    <col min="4640" max="4640" width="3.33203125" style="1" customWidth="1"/>
    <col min="4641" max="4641" width="15.44140625" style="1" customWidth="1"/>
    <col min="4642" max="4642" width="3.33203125" style="1" customWidth="1"/>
    <col min="4643" max="4643" width="15.44140625" style="1" customWidth="1"/>
    <col min="4644" max="4644" width="3.33203125" style="1" customWidth="1"/>
    <col min="4645" max="4645" width="15.44140625" style="1" customWidth="1"/>
    <col min="4646" max="4646" width="3.33203125" style="1" customWidth="1"/>
    <col min="4647" max="4647" width="15.44140625" style="1" customWidth="1"/>
    <col min="4648" max="4648" width="3.33203125" style="1" customWidth="1"/>
    <col min="4649" max="4649" width="15.44140625" style="1" customWidth="1"/>
    <col min="4650" max="4650" width="3.33203125" style="1" customWidth="1"/>
    <col min="4651" max="4651" width="15.44140625" style="1" customWidth="1"/>
    <col min="4652" max="4652" width="3.33203125" style="1" customWidth="1"/>
    <col min="4653" max="4653" width="15.44140625" style="1" customWidth="1"/>
    <col min="4654" max="4654" width="3.33203125" style="1" customWidth="1"/>
    <col min="4655" max="4655" width="15.44140625" style="1" customWidth="1"/>
    <col min="4656" max="4656" width="3.33203125" style="1" customWidth="1"/>
    <col min="4657" max="4657" width="15.44140625" style="1" customWidth="1"/>
    <col min="4658" max="4658" width="3.33203125" style="1" customWidth="1"/>
    <col min="4659" max="4659" width="15.44140625" style="1" customWidth="1"/>
    <col min="4660" max="4660" width="3.33203125" style="1" customWidth="1"/>
    <col min="4661" max="4661" width="15.44140625" style="1" customWidth="1"/>
    <col min="4662" max="4662" width="3.33203125" style="1" customWidth="1"/>
    <col min="4663" max="4663" width="15.44140625" style="1" customWidth="1"/>
    <col min="4664" max="4664" width="3.33203125" style="1" customWidth="1"/>
    <col min="4665" max="4665" width="16.6640625" style="1" customWidth="1"/>
    <col min="4666" max="4667" width="11.6640625" style="1" customWidth="1"/>
    <col min="4668" max="4669" width="8.109375" style="1" customWidth="1"/>
    <col min="4670" max="4670" width="33.6640625" style="1" customWidth="1"/>
    <col min="4671" max="4671" width="3.33203125" style="1" customWidth="1"/>
    <col min="4672" max="4672" width="14.33203125" style="1" customWidth="1"/>
    <col min="4673" max="4673" width="3.33203125" style="1" customWidth="1"/>
    <col min="4674" max="4674" width="14.33203125" style="1" customWidth="1"/>
    <col min="4675" max="4675" width="3.33203125" style="1" customWidth="1"/>
    <col min="4676" max="4676" width="14.33203125" style="1" customWidth="1"/>
    <col min="4677" max="4677" width="3.33203125" style="1" customWidth="1"/>
    <col min="4678" max="4678" width="14.33203125" style="1" customWidth="1"/>
    <col min="4679" max="4679" width="3.33203125" style="1" customWidth="1"/>
    <col min="4680" max="4680" width="14.33203125" style="1" customWidth="1"/>
    <col min="4681" max="4681" width="3.33203125" style="1" customWidth="1"/>
    <col min="4682" max="4682" width="14.33203125" style="1" customWidth="1"/>
    <col min="4683" max="4683" width="3.33203125" style="1" customWidth="1"/>
    <col min="4684" max="4684" width="14.33203125" style="1" customWidth="1"/>
    <col min="4685" max="4685" width="3.33203125" style="1" customWidth="1"/>
    <col min="4686" max="4686" width="14.33203125" style="1" customWidth="1"/>
    <col min="4687" max="4687" width="3.33203125" style="1" customWidth="1"/>
    <col min="4688" max="4688" width="14.33203125" style="1" customWidth="1"/>
    <col min="4689" max="4689" width="3.33203125" style="1" customWidth="1"/>
    <col min="4690" max="4690" width="14.33203125" style="1" customWidth="1"/>
    <col min="4691" max="4691" width="3.33203125" style="1" customWidth="1"/>
    <col min="4692" max="4692" width="14.33203125" style="1" customWidth="1"/>
    <col min="4693" max="4693" width="3.33203125" style="1" customWidth="1"/>
    <col min="4694" max="4694" width="14.33203125" style="1" customWidth="1"/>
    <col min="4695" max="4695" width="3.33203125" style="1" customWidth="1"/>
    <col min="4696" max="4696" width="14.33203125" style="1" customWidth="1"/>
    <col min="4697" max="4697" width="3.33203125" style="1" customWidth="1"/>
    <col min="4698" max="4698" width="14.33203125" style="1" customWidth="1"/>
    <col min="4699" max="4699" width="3.33203125" style="1" customWidth="1"/>
    <col min="4700" max="4700" width="6.88671875" style="1" customWidth="1"/>
    <col min="4701" max="4864" width="11.6640625" style="1"/>
    <col min="4865" max="4865" width="4.44140625" style="1" customWidth="1"/>
    <col min="4866" max="4866" width="58.33203125" style="1" customWidth="1"/>
    <col min="4867" max="4867" width="19.109375" style="1" customWidth="1"/>
    <col min="4868" max="4868" width="1.109375" style="1" customWidth="1"/>
    <col min="4869" max="4869" width="19.109375" style="1" customWidth="1"/>
    <col min="4870" max="4870" width="3.33203125" style="1" customWidth="1"/>
    <col min="4871" max="4871" width="19.109375" style="1" customWidth="1"/>
    <col min="4872" max="4872" width="3.33203125" style="1" customWidth="1"/>
    <col min="4873" max="4873" width="19.109375" style="1" customWidth="1"/>
    <col min="4874" max="4874" width="3.33203125" style="1" customWidth="1"/>
    <col min="4875" max="4875" width="19.109375" style="1" customWidth="1"/>
    <col min="4876" max="4892" width="11.6640625" style="1" customWidth="1"/>
    <col min="4893" max="4894" width="8.109375" style="1" customWidth="1"/>
    <col min="4895" max="4895" width="37.44140625" style="1" customWidth="1"/>
    <col min="4896" max="4896" width="3.33203125" style="1" customWidth="1"/>
    <col min="4897" max="4897" width="15.44140625" style="1" customWidth="1"/>
    <col min="4898" max="4898" width="3.33203125" style="1" customWidth="1"/>
    <col min="4899" max="4899" width="15.44140625" style="1" customWidth="1"/>
    <col min="4900" max="4900" width="3.33203125" style="1" customWidth="1"/>
    <col min="4901" max="4901" width="15.44140625" style="1" customWidth="1"/>
    <col min="4902" max="4902" width="3.33203125" style="1" customWidth="1"/>
    <col min="4903" max="4903" width="15.44140625" style="1" customWidth="1"/>
    <col min="4904" max="4904" width="3.33203125" style="1" customWidth="1"/>
    <col min="4905" max="4905" width="15.44140625" style="1" customWidth="1"/>
    <col min="4906" max="4906" width="3.33203125" style="1" customWidth="1"/>
    <col min="4907" max="4907" width="15.44140625" style="1" customWidth="1"/>
    <col min="4908" max="4908" width="3.33203125" style="1" customWidth="1"/>
    <col min="4909" max="4909" width="15.44140625" style="1" customWidth="1"/>
    <col min="4910" max="4910" width="3.33203125" style="1" customWidth="1"/>
    <col min="4911" max="4911" width="15.44140625" style="1" customWidth="1"/>
    <col min="4912" max="4912" width="3.33203125" style="1" customWidth="1"/>
    <col min="4913" max="4913" width="15.44140625" style="1" customWidth="1"/>
    <col min="4914" max="4914" width="3.33203125" style="1" customWidth="1"/>
    <col min="4915" max="4915" width="15.44140625" style="1" customWidth="1"/>
    <col min="4916" max="4916" width="3.33203125" style="1" customWidth="1"/>
    <col min="4917" max="4917" width="15.44140625" style="1" customWidth="1"/>
    <col min="4918" max="4918" width="3.33203125" style="1" customWidth="1"/>
    <col min="4919" max="4919" width="15.44140625" style="1" customWidth="1"/>
    <col min="4920" max="4920" width="3.33203125" style="1" customWidth="1"/>
    <col min="4921" max="4921" width="16.6640625" style="1" customWidth="1"/>
    <col min="4922" max="4923" width="11.6640625" style="1" customWidth="1"/>
    <col min="4924" max="4925" width="8.109375" style="1" customWidth="1"/>
    <col min="4926" max="4926" width="33.6640625" style="1" customWidth="1"/>
    <col min="4927" max="4927" width="3.33203125" style="1" customWidth="1"/>
    <col min="4928" max="4928" width="14.33203125" style="1" customWidth="1"/>
    <col min="4929" max="4929" width="3.33203125" style="1" customWidth="1"/>
    <col min="4930" max="4930" width="14.33203125" style="1" customWidth="1"/>
    <col min="4931" max="4931" width="3.33203125" style="1" customWidth="1"/>
    <col min="4932" max="4932" width="14.33203125" style="1" customWidth="1"/>
    <col min="4933" max="4933" width="3.33203125" style="1" customWidth="1"/>
    <col min="4934" max="4934" width="14.33203125" style="1" customWidth="1"/>
    <col min="4935" max="4935" width="3.33203125" style="1" customWidth="1"/>
    <col min="4936" max="4936" width="14.33203125" style="1" customWidth="1"/>
    <col min="4937" max="4937" width="3.33203125" style="1" customWidth="1"/>
    <col min="4938" max="4938" width="14.33203125" style="1" customWidth="1"/>
    <col min="4939" max="4939" width="3.33203125" style="1" customWidth="1"/>
    <col min="4940" max="4940" width="14.33203125" style="1" customWidth="1"/>
    <col min="4941" max="4941" width="3.33203125" style="1" customWidth="1"/>
    <col min="4942" max="4942" width="14.33203125" style="1" customWidth="1"/>
    <col min="4943" max="4943" width="3.33203125" style="1" customWidth="1"/>
    <col min="4944" max="4944" width="14.33203125" style="1" customWidth="1"/>
    <col min="4945" max="4945" width="3.33203125" style="1" customWidth="1"/>
    <col min="4946" max="4946" width="14.33203125" style="1" customWidth="1"/>
    <col min="4947" max="4947" width="3.33203125" style="1" customWidth="1"/>
    <col min="4948" max="4948" width="14.33203125" style="1" customWidth="1"/>
    <col min="4949" max="4949" width="3.33203125" style="1" customWidth="1"/>
    <col min="4950" max="4950" width="14.33203125" style="1" customWidth="1"/>
    <col min="4951" max="4951" width="3.33203125" style="1" customWidth="1"/>
    <col min="4952" max="4952" width="14.33203125" style="1" customWidth="1"/>
    <col min="4953" max="4953" width="3.33203125" style="1" customWidth="1"/>
    <col min="4954" max="4954" width="14.33203125" style="1" customWidth="1"/>
    <col min="4955" max="4955" width="3.33203125" style="1" customWidth="1"/>
    <col min="4956" max="4956" width="6.88671875" style="1" customWidth="1"/>
    <col min="4957" max="5120" width="11.6640625" style="1"/>
    <col min="5121" max="5121" width="4.44140625" style="1" customWidth="1"/>
    <col min="5122" max="5122" width="58.33203125" style="1" customWidth="1"/>
    <col min="5123" max="5123" width="19.109375" style="1" customWidth="1"/>
    <col min="5124" max="5124" width="1.109375" style="1" customWidth="1"/>
    <col min="5125" max="5125" width="19.109375" style="1" customWidth="1"/>
    <col min="5126" max="5126" width="3.33203125" style="1" customWidth="1"/>
    <col min="5127" max="5127" width="19.109375" style="1" customWidth="1"/>
    <col min="5128" max="5128" width="3.33203125" style="1" customWidth="1"/>
    <col min="5129" max="5129" width="19.109375" style="1" customWidth="1"/>
    <col min="5130" max="5130" width="3.33203125" style="1" customWidth="1"/>
    <col min="5131" max="5131" width="19.109375" style="1" customWidth="1"/>
    <col min="5132" max="5148" width="11.6640625" style="1" customWidth="1"/>
    <col min="5149" max="5150" width="8.109375" style="1" customWidth="1"/>
    <col min="5151" max="5151" width="37.44140625" style="1" customWidth="1"/>
    <col min="5152" max="5152" width="3.33203125" style="1" customWidth="1"/>
    <col min="5153" max="5153" width="15.44140625" style="1" customWidth="1"/>
    <col min="5154" max="5154" width="3.33203125" style="1" customWidth="1"/>
    <col min="5155" max="5155" width="15.44140625" style="1" customWidth="1"/>
    <col min="5156" max="5156" width="3.33203125" style="1" customWidth="1"/>
    <col min="5157" max="5157" width="15.44140625" style="1" customWidth="1"/>
    <col min="5158" max="5158" width="3.33203125" style="1" customWidth="1"/>
    <col min="5159" max="5159" width="15.44140625" style="1" customWidth="1"/>
    <col min="5160" max="5160" width="3.33203125" style="1" customWidth="1"/>
    <col min="5161" max="5161" width="15.44140625" style="1" customWidth="1"/>
    <col min="5162" max="5162" width="3.33203125" style="1" customWidth="1"/>
    <col min="5163" max="5163" width="15.44140625" style="1" customWidth="1"/>
    <col min="5164" max="5164" width="3.33203125" style="1" customWidth="1"/>
    <col min="5165" max="5165" width="15.44140625" style="1" customWidth="1"/>
    <col min="5166" max="5166" width="3.33203125" style="1" customWidth="1"/>
    <col min="5167" max="5167" width="15.44140625" style="1" customWidth="1"/>
    <col min="5168" max="5168" width="3.33203125" style="1" customWidth="1"/>
    <col min="5169" max="5169" width="15.44140625" style="1" customWidth="1"/>
    <col min="5170" max="5170" width="3.33203125" style="1" customWidth="1"/>
    <col min="5171" max="5171" width="15.44140625" style="1" customWidth="1"/>
    <col min="5172" max="5172" width="3.33203125" style="1" customWidth="1"/>
    <col min="5173" max="5173" width="15.44140625" style="1" customWidth="1"/>
    <col min="5174" max="5174" width="3.33203125" style="1" customWidth="1"/>
    <col min="5175" max="5175" width="15.44140625" style="1" customWidth="1"/>
    <col min="5176" max="5176" width="3.33203125" style="1" customWidth="1"/>
    <col min="5177" max="5177" width="16.6640625" style="1" customWidth="1"/>
    <col min="5178" max="5179" width="11.6640625" style="1" customWidth="1"/>
    <col min="5180" max="5181" width="8.109375" style="1" customWidth="1"/>
    <col min="5182" max="5182" width="33.6640625" style="1" customWidth="1"/>
    <col min="5183" max="5183" width="3.33203125" style="1" customWidth="1"/>
    <col min="5184" max="5184" width="14.33203125" style="1" customWidth="1"/>
    <col min="5185" max="5185" width="3.33203125" style="1" customWidth="1"/>
    <col min="5186" max="5186" width="14.33203125" style="1" customWidth="1"/>
    <col min="5187" max="5187" width="3.33203125" style="1" customWidth="1"/>
    <col min="5188" max="5188" width="14.33203125" style="1" customWidth="1"/>
    <col min="5189" max="5189" width="3.33203125" style="1" customWidth="1"/>
    <col min="5190" max="5190" width="14.33203125" style="1" customWidth="1"/>
    <col min="5191" max="5191" width="3.33203125" style="1" customWidth="1"/>
    <col min="5192" max="5192" width="14.33203125" style="1" customWidth="1"/>
    <col min="5193" max="5193" width="3.33203125" style="1" customWidth="1"/>
    <col min="5194" max="5194" width="14.33203125" style="1" customWidth="1"/>
    <col min="5195" max="5195" width="3.33203125" style="1" customWidth="1"/>
    <col min="5196" max="5196" width="14.33203125" style="1" customWidth="1"/>
    <col min="5197" max="5197" width="3.33203125" style="1" customWidth="1"/>
    <col min="5198" max="5198" width="14.33203125" style="1" customWidth="1"/>
    <col min="5199" max="5199" width="3.33203125" style="1" customWidth="1"/>
    <col min="5200" max="5200" width="14.33203125" style="1" customWidth="1"/>
    <col min="5201" max="5201" width="3.33203125" style="1" customWidth="1"/>
    <col min="5202" max="5202" width="14.33203125" style="1" customWidth="1"/>
    <col min="5203" max="5203" width="3.33203125" style="1" customWidth="1"/>
    <col min="5204" max="5204" width="14.33203125" style="1" customWidth="1"/>
    <col min="5205" max="5205" width="3.33203125" style="1" customWidth="1"/>
    <col min="5206" max="5206" width="14.33203125" style="1" customWidth="1"/>
    <col min="5207" max="5207" width="3.33203125" style="1" customWidth="1"/>
    <col min="5208" max="5208" width="14.33203125" style="1" customWidth="1"/>
    <col min="5209" max="5209" width="3.33203125" style="1" customWidth="1"/>
    <col min="5210" max="5210" width="14.33203125" style="1" customWidth="1"/>
    <col min="5211" max="5211" width="3.33203125" style="1" customWidth="1"/>
    <col min="5212" max="5212" width="6.88671875" style="1" customWidth="1"/>
    <col min="5213" max="5376" width="11.6640625" style="1"/>
    <col min="5377" max="5377" width="4.44140625" style="1" customWidth="1"/>
    <col min="5378" max="5378" width="58.33203125" style="1" customWidth="1"/>
    <col min="5379" max="5379" width="19.109375" style="1" customWidth="1"/>
    <col min="5380" max="5380" width="1.109375" style="1" customWidth="1"/>
    <col min="5381" max="5381" width="19.109375" style="1" customWidth="1"/>
    <col min="5382" max="5382" width="3.33203125" style="1" customWidth="1"/>
    <col min="5383" max="5383" width="19.109375" style="1" customWidth="1"/>
    <col min="5384" max="5384" width="3.33203125" style="1" customWidth="1"/>
    <col min="5385" max="5385" width="19.109375" style="1" customWidth="1"/>
    <col min="5386" max="5386" width="3.33203125" style="1" customWidth="1"/>
    <col min="5387" max="5387" width="19.109375" style="1" customWidth="1"/>
    <col min="5388" max="5404" width="11.6640625" style="1" customWidth="1"/>
    <col min="5405" max="5406" width="8.109375" style="1" customWidth="1"/>
    <col min="5407" max="5407" width="37.44140625" style="1" customWidth="1"/>
    <col min="5408" max="5408" width="3.33203125" style="1" customWidth="1"/>
    <col min="5409" max="5409" width="15.44140625" style="1" customWidth="1"/>
    <col min="5410" max="5410" width="3.33203125" style="1" customWidth="1"/>
    <col min="5411" max="5411" width="15.44140625" style="1" customWidth="1"/>
    <col min="5412" max="5412" width="3.33203125" style="1" customWidth="1"/>
    <col min="5413" max="5413" width="15.44140625" style="1" customWidth="1"/>
    <col min="5414" max="5414" width="3.33203125" style="1" customWidth="1"/>
    <col min="5415" max="5415" width="15.44140625" style="1" customWidth="1"/>
    <col min="5416" max="5416" width="3.33203125" style="1" customWidth="1"/>
    <col min="5417" max="5417" width="15.44140625" style="1" customWidth="1"/>
    <col min="5418" max="5418" width="3.33203125" style="1" customWidth="1"/>
    <col min="5419" max="5419" width="15.44140625" style="1" customWidth="1"/>
    <col min="5420" max="5420" width="3.33203125" style="1" customWidth="1"/>
    <col min="5421" max="5421" width="15.44140625" style="1" customWidth="1"/>
    <col min="5422" max="5422" width="3.33203125" style="1" customWidth="1"/>
    <col min="5423" max="5423" width="15.44140625" style="1" customWidth="1"/>
    <col min="5424" max="5424" width="3.33203125" style="1" customWidth="1"/>
    <col min="5425" max="5425" width="15.44140625" style="1" customWidth="1"/>
    <col min="5426" max="5426" width="3.33203125" style="1" customWidth="1"/>
    <col min="5427" max="5427" width="15.44140625" style="1" customWidth="1"/>
    <col min="5428" max="5428" width="3.33203125" style="1" customWidth="1"/>
    <col min="5429" max="5429" width="15.44140625" style="1" customWidth="1"/>
    <col min="5430" max="5430" width="3.33203125" style="1" customWidth="1"/>
    <col min="5431" max="5431" width="15.44140625" style="1" customWidth="1"/>
    <col min="5432" max="5432" width="3.33203125" style="1" customWidth="1"/>
    <col min="5433" max="5433" width="16.6640625" style="1" customWidth="1"/>
    <col min="5434" max="5435" width="11.6640625" style="1" customWidth="1"/>
    <col min="5436" max="5437" width="8.109375" style="1" customWidth="1"/>
    <col min="5438" max="5438" width="33.6640625" style="1" customWidth="1"/>
    <col min="5439" max="5439" width="3.33203125" style="1" customWidth="1"/>
    <col min="5440" max="5440" width="14.33203125" style="1" customWidth="1"/>
    <col min="5441" max="5441" width="3.33203125" style="1" customWidth="1"/>
    <col min="5442" max="5442" width="14.33203125" style="1" customWidth="1"/>
    <col min="5443" max="5443" width="3.33203125" style="1" customWidth="1"/>
    <col min="5444" max="5444" width="14.33203125" style="1" customWidth="1"/>
    <col min="5445" max="5445" width="3.33203125" style="1" customWidth="1"/>
    <col min="5446" max="5446" width="14.33203125" style="1" customWidth="1"/>
    <col min="5447" max="5447" width="3.33203125" style="1" customWidth="1"/>
    <col min="5448" max="5448" width="14.33203125" style="1" customWidth="1"/>
    <col min="5449" max="5449" width="3.33203125" style="1" customWidth="1"/>
    <col min="5450" max="5450" width="14.33203125" style="1" customWidth="1"/>
    <col min="5451" max="5451" width="3.33203125" style="1" customWidth="1"/>
    <col min="5452" max="5452" width="14.33203125" style="1" customWidth="1"/>
    <col min="5453" max="5453" width="3.33203125" style="1" customWidth="1"/>
    <col min="5454" max="5454" width="14.33203125" style="1" customWidth="1"/>
    <col min="5455" max="5455" width="3.33203125" style="1" customWidth="1"/>
    <col min="5456" max="5456" width="14.33203125" style="1" customWidth="1"/>
    <col min="5457" max="5457" width="3.33203125" style="1" customWidth="1"/>
    <col min="5458" max="5458" width="14.33203125" style="1" customWidth="1"/>
    <col min="5459" max="5459" width="3.33203125" style="1" customWidth="1"/>
    <col min="5460" max="5460" width="14.33203125" style="1" customWidth="1"/>
    <col min="5461" max="5461" width="3.33203125" style="1" customWidth="1"/>
    <col min="5462" max="5462" width="14.33203125" style="1" customWidth="1"/>
    <col min="5463" max="5463" width="3.33203125" style="1" customWidth="1"/>
    <col min="5464" max="5464" width="14.33203125" style="1" customWidth="1"/>
    <col min="5465" max="5465" width="3.33203125" style="1" customWidth="1"/>
    <col min="5466" max="5466" width="14.33203125" style="1" customWidth="1"/>
    <col min="5467" max="5467" width="3.33203125" style="1" customWidth="1"/>
    <col min="5468" max="5468" width="6.88671875" style="1" customWidth="1"/>
    <col min="5469" max="5632" width="11.6640625" style="1"/>
    <col min="5633" max="5633" width="4.44140625" style="1" customWidth="1"/>
    <col min="5634" max="5634" width="58.33203125" style="1" customWidth="1"/>
    <col min="5635" max="5635" width="19.109375" style="1" customWidth="1"/>
    <col min="5636" max="5636" width="1.109375" style="1" customWidth="1"/>
    <col min="5637" max="5637" width="19.109375" style="1" customWidth="1"/>
    <col min="5638" max="5638" width="3.33203125" style="1" customWidth="1"/>
    <col min="5639" max="5639" width="19.109375" style="1" customWidth="1"/>
    <col min="5640" max="5640" width="3.33203125" style="1" customWidth="1"/>
    <col min="5641" max="5641" width="19.109375" style="1" customWidth="1"/>
    <col min="5642" max="5642" width="3.33203125" style="1" customWidth="1"/>
    <col min="5643" max="5643" width="19.109375" style="1" customWidth="1"/>
    <col min="5644" max="5660" width="11.6640625" style="1" customWidth="1"/>
    <col min="5661" max="5662" width="8.109375" style="1" customWidth="1"/>
    <col min="5663" max="5663" width="37.44140625" style="1" customWidth="1"/>
    <col min="5664" max="5664" width="3.33203125" style="1" customWidth="1"/>
    <col min="5665" max="5665" width="15.44140625" style="1" customWidth="1"/>
    <col min="5666" max="5666" width="3.33203125" style="1" customWidth="1"/>
    <col min="5667" max="5667" width="15.44140625" style="1" customWidth="1"/>
    <col min="5668" max="5668" width="3.33203125" style="1" customWidth="1"/>
    <col min="5669" max="5669" width="15.44140625" style="1" customWidth="1"/>
    <col min="5670" max="5670" width="3.33203125" style="1" customWidth="1"/>
    <col min="5671" max="5671" width="15.44140625" style="1" customWidth="1"/>
    <col min="5672" max="5672" width="3.33203125" style="1" customWidth="1"/>
    <col min="5673" max="5673" width="15.44140625" style="1" customWidth="1"/>
    <col min="5674" max="5674" width="3.33203125" style="1" customWidth="1"/>
    <col min="5675" max="5675" width="15.44140625" style="1" customWidth="1"/>
    <col min="5676" max="5676" width="3.33203125" style="1" customWidth="1"/>
    <col min="5677" max="5677" width="15.44140625" style="1" customWidth="1"/>
    <col min="5678" max="5678" width="3.33203125" style="1" customWidth="1"/>
    <col min="5679" max="5679" width="15.44140625" style="1" customWidth="1"/>
    <col min="5680" max="5680" width="3.33203125" style="1" customWidth="1"/>
    <col min="5681" max="5681" width="15.44140625" style="1" customWidth="1"/>
    <col min="5682" max="5682" width="3.33203125" style="1" customWidth="1"/>
    <col min="5683" max="5683" width="15.44140625" style="1" customWidth="1"/>
    <col min="5684" max="5684" width="3.33203125" style="1" customWidth="1"/>
    <col min="5685" max="5685" width="15.44140625" style="1" customWidth="1"/>
    <col min="5686" max="5686" width="3.33203125" style="1" customWidth="1"/>
    <col min="5687" max="5687" width="15.44140625" style="1" customWidth="1"/>
    <col min="5688" max="5688" width="3.33203125" style="1" customWidth="1"/>
    <col min="5689" max="5689" width="16.6640625" style="1" customWidth="1"/>
    <col min="5690" max="5691" width="11.6640625" style="1" customWidth="1"/>
    <col min="5692" max="5693" width="8.109375" style="1" customWidth="1"/>
    <col min="5694" max="5694" width="33.6640625" style="1" customWidth="1"/>
    <col min="5695" max="5695" width="3.33203125" style="1" customWidth="1"/>
    <col min="5696" max="5696" width="14.33203125" style="1" customWidth="1"/>
    <col min="5697" max="5697" width="3.33203125" style="1" customWidth="1"/>
    <col min="5698" max="5698" width="14.33203125" style="1" customWidth="1"/>
    <col min="5699" max="5699" width="3.33203125" style="1" customWidth="1"/>
    <col min="5700" max="5700" width="14.33203125" style="1" customWidth="1"/>
    <col min="5701" max="5701" width="3.33203125" style="1" customWidth="1"/>
    <col min="5702" max="5702" width="14.33203125" style="1" customWidth="1"/>
    <col min="5703" max="5703" width="3.33203125" style="1" customWidth="1"/>
    <col min="5704" max="5704" width="14.33203125" style="1" customWidth="1"/>
    <col min="5705" max="5705" width="3.33203125" style="1" customWidth="1"/>
    <col min="5706" max="5706" width="14.33203125" style="1" customWidth="1"/>
    <col min="5707" max="5707" width="3.33203125" style="1" customWidth="1"/>
    <col min="5708" max="5708" width="14.33203125" style="1" customWidth="1"/>
    <col min="5709" max="5709" width="3.33203125" style="1" customWidth="1"/>
    <col min="5710" max="5710" width="14.33203125" style="1" customWidth="1"/>
    <col min="5711" max="5711" width="3.33203125" style="1" customWidth="1"/>
    <col min="5712" max="5712" width="14.33203125" style="1" customWidth="1"/>
    <col min="5713" max="5713" width="3.33203125" style="1" customWidth="1"/>
    <col min="5714" max="5714" width="14.33203125" style="1" customWidth="1"/>
    <col min="5715" max="5715" width="3.33203125" style="1" customWidth="1"/>
    <col min="5716" max="5716" width="14.33203125" style="1" customWidth="1"/>
    <col min="5717" max="5717" width="3.33203125" style="1" customWidth="1"/>
    <col min="5718" max="5718" width="14.33203125" style="1" customWidth="1"/>
    <col min="5719" max="5719" width="3.33203125" style="1" customWidth="1"/>
    <col min="5720" max="5720" width="14.33203125" style="1" customWidth="1"/>
    <col min="5721" max="5721" width="3.33203125" style="1" customWidth="1"/>
    <col min="5722" max="5722" width="14.33203125" style="1" customWidth="1"/>
    <col min="5723" max="5723" width="3.33203125" style="1" customWidth="1"/>
    <col min="5724" max="5724" width="6.88671875" style="1" customWidth="1"/>
    <col min="5725" max="5888" width="11.6640625" style="1"/>
    <col min="5889" max="5889" width="4.44140625" style="1" customWidth="1"/>
    <col min="5890" max="5890" width="58.33203125" style="1" customWidth="1"/>
    <col min="5891" max="5891" width="19.109375" style="1" customWidth="1"/>
    <col min="5892" max="5892" width="1.109375" style="1" customWidth="1"/>
    <col min="5893" max="5893" width="19.109375" style="1" customWidth="1"/>
    <col min="5894" max="5894" width="3.33203125" style="1" customWidth="1"/>
    <col min="5895" max="5895" width="19.109375" style="1" customWidth="1"/>
    <col min="5896" max="5896" width="3.33203125" style="1" customWidth="1"/>
    <col min="5897" max="5897" width="19.109375" style="1" customWidth="1"/>
    <col min="5898" max="5898" width="3.33203125" style="1" customWidth="1"/>
    <col min="5899" max="5899" width="19.109375" style="1" customWidth="1"/>
    <col min="5900" max="5916" width="11.6640625" style="1" customWidth="1"/>
    <col min="5917" max="5918" width="8.109375" style="1" customWidth="1"/>
    <col min="5919" max="5919" width="37.44140625" style="1" customWidth="1"/>
    <col min="5920" max="5920" width="3.33203125" style="1" customWidth="1"/>
    <col min="5921" max="5921" width="15.44140625" style="1" customWidth="1"/>
    <col min="5922" max="5922" width="3.33203125" style="1" customWidth="1"/>
    <col min="5923" max="5923" width="15.44140625" style="1" customWidth="1"/>
    <col min="5924" max="5924" width="3.33203125" style="1" customWidth="1"/>
    <col min="5925" max="5925" width="15.44140625" style="1" customWidth="1"/>
    <col min="5926" max="5926" width="3.33203125" style="1" customWidth="1"/>
    <col min="5927" max="5927" width="15.44140625" style="1" customWidth="1"/>
    <col min="5928" max="5928" width="3.33203125" style="1" customWidth="1"/>
    <col min="5929" max="5929" width="15.44140625" style="1" customWidth="1"/>
    <col min="5930" max="5930" width="3.33203125" style="1" customWidth="1"/>
    <col min="5931" max="5931" width="15.44140625" style="1" customWidth="1"/>
    <col min="5932" max="5932" width="3.33203125" style="1" customWidth="1"/>
    <col min="5933" max="5933" width="15.44140625" style="1" customWidth="1"/>
    <col min="5934" max="5934" width="3.33203125" style="1" customWidth="1"/>
    <col min="5935" max="5935" width="15.44140625" style="1" customWidth="1"/>
    <col min="5936" max="5936" width="3.33203125" style="1" customWidth="1"/>
    <col min="5937" max="5937" width="15.44140625" style="1" customWidth="1"/>
    <col min="5938" max="5938" width="3.33203125" style="1" customWidth="1"/>
    <col min="5939" max="5939" width="15.44140625" style="1" customWidth="1"/>
    <col min="5940" max="5940" width="3.33203125" style="1" customWidth="1"/>
    <col min="5941" max="5941" width="15.44140625" style="1" customWidth="1"/>
    <col min="5942" max="5942" width="3.33203125" style="1" customWidth="1"/>
    <col min="5943" max="5943" width="15.44140625" style="1" customWidth="1"/>
    <col min="5944" max="5944" width="3.33203125" style="1" customWidth="1"/>
    <col min="5945" max="5945" width="16.6640625" style="1" customWidth="1"/>
    <col min="5946" max="5947" width="11.6640625" style="1" customWidth="1"/>
    <col min="5948" max="5949" width="8.109375" style="1" customWidth="1"/>
    <col min="5950" max="5950" width="33.6640625" style="1" customWidth="1"/>
    <col min="5951" max="5951" width="3.33203125" style="1" customWidth="1"/>
    <col min="5952" max="5952" width="14.33203125" style="1" customWidth="1"/>
    <col min="5953" max="5953" width="3.33203125" style="1" customWidth="1"/>
    <col min="5954" max="5954" width="14.33203125" style="1" customWidth="1"/>
    <col min="5955" max="5955" width="3.33203125" style="1" customWidth="1"/>
    <col min="5956" max="5956" width="14.33203125" style="1" customWidth="1"/>
    <col min="5957" max="5957" width="3.33203125" style="1" customWidth="1"/>
    <col min="5958" max="5958" width="14.33203125" style="1" customWidth="1"/>
    <col min="5959" max="5959" width="3.33203125" style="1" customWidth="1"/>
    <col min="5960" max="5960" width="14.33203125" style="1" customWidth="1"/>
    <col min="5961" max="5961" width="3.33203125" style="1" customWidth="1"/>
    <col min="5962" max="5962" width="14.33203125" style="1" customWidth="1"/>
    <col min="5963" max="5963" width="3.33203125" style="1" customWidth="1"/>
    <col min="5964" max="5964" width="14.33203125" style="1" customWidth="1"/>
    <col min="5965" max="5965" width="3.33203125" style="1" customWidth="1"/>
    <col min="5966" max="5966" width="14.33203125" style="1" customWidth="1"/>
    <col min="5967" max="5967" width="3.33203125" style="1" customWidth="1"/>
    <col min="5968" max="5968" width="14.33203125" style="1" customWidth="1"/>
    <col min="5969" max="5969" width="3.33203125" style="1" customWidth="1"/>
    <col min="5970" max="5970" width="14.33203125" style="1" customWidth="1"/>
    <col min="5971" max="5971" width="3.33203125" style="1" customWidth="1"/>
    <col min="5972" max="5972" width="14.33203125" style="1" customWidth="1"/>
    <col min="5973" max="5973" width="3.33203125" style="1" customWidth="1"/>
    <col min="5974" max="5974" width="14.33203125" style="1" customWidth="1"/>
    <col min="5975" max="5975" width="3.33203125" style="1" customWidth="1"/>
    <col min="5976" max="5976" width="14.33203125" style="1" customWidth="1"/>
    <col min="5977" max="5977" width="3.33203125" style="1" customWidth="1"/>
    <col min="5978" max="5978" width="14.33203125" style="1" customWidth="1"/>
    <col min="5979" max="5979" width="3.33203125" style="1" customWidth="1"/>
    <col min="5980" max="5980" width="6.88671875" style="1" customWidth="1"/>
    <col min="5981" max="6144" width="11.6640625" style="1"/>
    <col min="6145" max="6145" width="4.44140625" style="1" customWidth="1"/>
    <col min="6146" max="6146" width="58.33203125" style="1" customWidth="1"/>
    <col min="6147" max="6147" width="19.109375" style="1" customWidth="1"/>
    <col min="6148" max="6148" width="1.109375" style="1" customWidth="1"/>
    <col min="6149" max="6149" width="19.109375" style="1" customWidth="1"/>
    <col min="6150" max="6150" width="3.33203125" style="1" customWidth="1"/>
    <col min="6151" max="6151" width="19.109375" style="1" customWidth="1"/>
    <col min="6152" max="6152" width="3.33203125" style="1" customWidth="1"/>
    <col min="6153" max="6153" width="19.109375" style="1" customWidth="1"/>
    <col min="6154" max="6154" width="3.33203125" style="1" customWidth="1"/>
    <col min="6155" max="6155" width="19.109375" style="1" customWidth="1"/>
    <col min="6156" max="6172" width="11.6640625" style="1" customWidth="1"/>
    <col min="6173" max="6174" width="8.109375" style="1" customWidth="1"/>
    <col min="6175" max="6175" width="37.44140625" style="1" customWidth="1"/>
    <col min="6176" max="6176" width="3.33203125" style="1" customWidth="1"/>
    <col min="6177" max="6177" width="15.44140625" style="1" customWidth="1"/>
    <col min="6178" max="6178" width="3.33203125" style="1" customWidth="1"/>
    <col min="6179" max="6179" width="15.44140625" style="1" customWidth="1"/>
    <col min="6180" max="6180" width="3.33203125" style="1" customWidth="1"/>
    <col min="6181" max="6181" width="15.44140625" style="1" customWidth="1"/>
    <col min="6182" max="6182" width="3.33203125" style="1" customWidth="1"/>
    <col min="6183" max="6183" width="15.44140625" style="1" customWidth="1"/>
    <col min="6184" max="6184" width="3.33203125" style="1" customWidth="1"/>
    <col min="6185" max="6185" width="15.44140625" style="1" customWidth="1"/>
    <col min="6186" max="6186" width="3.33203125" style="1" customWidth="1"/>
    <col min="6187" max="6187" width="15.44140625" style="1" customWidth="1"/>
    <col min="6188" max="6188" width="3.33203125" style="1" customWidth="1"/>
    <col min="6189" max="6189" width="15.44140625" style="1" customWidth="1"/>
    <col min="6190" max="6190" width="3.33203125" style="1" customWidth="1"/>
    <col min="6191" max="6191" width="15.44140625" style="1" customWidth="1"/>
    <col min="6192" max="6192" width="3.33203125" style="1" customWidth="1"/>
    <col min="6193" max="6193" width="15.44140625" style="1" customWidth="1"/>
    <col min="6194" max="6194" width="3.33203125" style="1" customWidth="1"/>
    <col min="6195" max="6195" width="15.44140625" style="1" customWidth="1"/>
    <col min="6196" max="6196" width="3.33203125" style="1" customWidth="1"/>
    <col min="6197" max="6197" width="15.44140625" style="1" customWidth="1"/>
    <col min="6198" max="6198" width="3.33203125" style="1" customWidth="1"/>
    <col min="6199" max="6199" width="15.44140625" style="1" customWidth="1"/>
    <col min="6200" max="6200" width="3.33203125" style="1" customWidth="1"/>
    <col min="6201" max="6201" width="16.6640625" style="1" customWidth="1"/>
    <col min="6202" max="6203" width="11.6640625" style="1" customWidth="1"/>
    <col min="6204" max="6205" width="8.109375" style="1" customWidth="1"/>
    <col min="6206" max="6206" width="33.6640625" style="1" customWidth="1"/>
    <col min="6207" max="6207" width="3.33203125" style="1" customWidth="1"/>
    <col min="6208" max="6208" width="14.33203125" style="1" customWidth="1"/>
    <col min="6209" max="6209" width="3.33203125" style="1" customWidth="1"/>
    <col min="6210" max="6210" width="14.33203125" style="1" customWidth="1"/>
    <col min="6211" max="6211" width="3.33203125" style="1" customWidth="1"/>
    <col min="6212" max="6212" width="14.33203125" style="1" customWidth="1"/>
    <col min="6213" max="6213" width="3.33203125" style="1" customWidth="1"/>
    <col min="6214" max="6214" width="14.33203125" style="1" customWidth="1"/>
    <col min="6215" max="6215" width="3.33203125" style="1" customWidth="1"/>
    <col min="6216" max="6216" width="14.33203125" style="1" customWidth="1"/>
    <col min="6217" max="6217" width="3.33203125" style="1" customWidth="1"/>
    <col min="6218" max="6218" width="14.33203125" style="1" customWidth="1"/>
    <col min="6219" max="6219" width="3.33203125" style="1" customWidth="1"/>
    <col min="6220" max="6220" width="14.33203125" style="1" customWidth="1"/>
    <col min="6221" max="6221" width="3.33203125" style="1" customWidth="1"/>
    <col min="6222" max="6222" width="14.33203125" style="1" customWidth="1"/>
    <col min="6223" max="6223" width="3.33203125" style="1" customWidth="1"/>
    <col min="6224" max="6224" width="14.33203125" style="1" customWidth="1"/>
    <col min="6225" max="6225" width="3.33203125" style="1" customWidth="1"/>
    <col min="6226" max="6226" width="14.33203125" style="1" customWidth="1"/>
    <col min="6227" max="6227" width="3.33203125" style="1" customWidth="1"/>
    <col min="6228" max="6228" width="14.33203125" style="1" customWidth="1"/>
    <col min="6229" max="6229" width="3.33203125" style="1" customWidth="1"/>
    <col min="6230" max="6230" width="14.33203125" style="1" customWidth="1"/>
    <col min="6231" max="6231" width="3.33203125" style="1" customWidth="1"/>
    <col min="6232" max="6232" width="14.33203125" style="1" customWidth="1"/>
    <col min="6233" max="6233" width="3.33203125" style="1" customWidth="1"/>
    <col min="6234" max="6234" width="14.33203125" style="1" customWidth="1"/>
    <col min="6235" max="6235" width="3.33203125" style="1" customWidth="1"/>
    <col min="6236" max="6236" width="6.88671875" style="1" customWidth="1"/>
    <col min="6237" max="6400" width="11.6640625" style="1"/>
    <col min="6401" max="6401" width="4.44140625" style="1" customWidth="1"/>
    <col min="6402" max="6402" width="58.33203125" style="1" customWidth="1"/>
    <col min="6403" max="6403" width="19.109375" style="1" customWidth="1"/>
    <col min="6404" max="6404" width="1.109375" style="1" customWidth="1"/>
    <col min="6405" max="6405" width="19.109375" style="1" customWidth="1"/>
    <col min="6406" max="6406" width="3.33203125" style="1" customWidth="1"/>
    <col min="6407" max="6407" width="19.109375" style="1" customWidth="1"/>
    <col min="6408" max="6408" width="3.33203125" style="1" customWidth="1"/>
    <col min="6409" max="6409" width="19.109375" style="1" customWidth="1"/>
    <col min="6410" max="6410" width="3.33203125" style="1" customWidth="1"/>
    <col min="6411" max="6411" width="19.109375" style="1" customWidth="1"/>
    <col min="6412" max="6428" width="11.6640625" style="1" customWidth="1"/>
    <col min="6429" max="6430" width="8.109375" style="1" customWidth="1"/>
    <col min="6431" max="6431" width="37.44140625" style="1" customWidth="1"/>
    <col min="6432" max="6432" width="3.33203125" style="1" customWidth="1"/>
    <col min="6433" max="6433" width="15.44140625" style="1" customWidth="1"/>
    <col min="6434" max="6434" width="3.33203125" style="1" customWidth="1"/>
    <col min="6435" max="6435" width="15.44140625" style="1" customWidth="1"/>
    <col min="6436" max="6436" width="3.33203125" style="1" customWidth="1"/>
    <col min="6437" max="6437" width="15.44140625" style="1" customWidth="1"/>
    <col min="6438" max="6438" width="3.33203125" style="1" customWidth="1"/>
    <col min="6439" max="6439" width="15.44140625" style="1" customWidth="1"/>
    <col min="6440" max="6440" width="3.33203125" style="1" customWidth="1"/>
    <col min="6441" max="6441" width="15.44140625" style="1" customWidth="1"/>
    <col min="6442" max="6442" width="3.33203125" style="1" customWidth="1"/>
    <col min="6443" max="6443" width="15.44140625" style="1" customWidth="1"/>
    <col min="6444" max="6444" width="3.33203125" style="1" customWidth="1"/>
    <col min="6445" max="6445" width="15.44140625" style="1" customWidth="1"/>
    <col min="6446" max="6446" width="3.33203125" style="1" customWidth="1"/>
    <col min="6447" max="6447" width="15.44140625" style="1" customWidth="1"/>
    <col min="6448" max="6448" width="3.33203125" style="1" customWidth="1"/>
    <col min="6449" max="6449" width="15.44140625" style="1" customWidth="1"/>
    <col min="6450" max="6450" width="3.33203125" style="1" customWidth="1"/>
    <col min="6451" max="6451" width="15.44140625" style="1" customWidth="1"/>
    <col min="6452" max="6452" width="3.33203125" style="1" customWidth="1"/>
    <col min="6453" max="6453" width="15.44140625" style="1" customWidth="1"/>
    <col min="6454" max="6454" width="3.33203125" style="1" customWidth="1"/>
    <col min="6455" max="6455" width="15.44140625" style="1" customWidth="1"/>
    <col min="6456" max="6456" width="3.33203125" style="1" customWidth="1"/>
    <col min="6457" max="6457" width="16.6640625" style="1" customWidth="1"/>
    <col min="6458" max="6459" width="11.6640625" style="1" customWidth="1"/>
    <col min="6460" max="6461" width="8.109375" style="1" customWidth="1"/>
    <col min="6462" max="6462" width="33.6640625" style="1" customWidth="1"/>
    <col min="6463" max="6463" width="3.33203125" style="1" customWidth="1"/>
    <col min="6464" max="6464" width="14.33203125" style="1" customWidth="1"/>
    <col min="6465" max="6465" width="3.33203125" style="1" customWidth="1"/>
    <col min="6466" max="6466" width="14.33203125" style="1" customWidth="1"/>
    <col min="6467" max="6467" width="3.33203125" style="1" customWidth="1"/>
    <col min="6468" max="6468" width="14.33203125" style="1" customWidth="1"/>
    <col min="6469" max="6469" width="3.33203125" style="1" customWidth="1"/>
    <col min="6470" max="6470" width="14.33203125" style="1" customWidth="1"/>
    <col min="6471" max="6471" width="3.33203125" style="1" customWidth="1"/>
    <col min="6472" max="6472" width="14.33203125" style="1" customWidth="1"/>
    <col min="6473" max="6473" width="3.33203125" style="1" customWidth="1"/>
    <col min="6474" max="6474" width="14.33203125" style="1" customWidth="1"/>
    <col min="6475" max="6475" width="3.33203125" style="1" customWidth="1"/>
    <col min="6476" max="6476" width="14.33203125" style="1" customWidth="1"/>
    <col min="6477" max="6477" width="3.33203125" style="1" customWidth="1"/>
    <col min="6478" max="6478" width="14.33203125" style="1" customWidth="1"/>
    <col min="6479" max="6479" width="3.33203125" style="1" customWidth="1"/>
    <col min="6480" max="6480" width="14.33203125" style="1" customWidth="1"/>
    <col min="6481" max="6481" width="3.33203125" style="1" customWidth="1"/>
    <col min="6482" max="6482" width="14.33203125" style="1" customWidth="1"/>
    <col min="6483" max="6483" width="3.33203125" style="1" customWidth="1"/>
    <col min="6484" max="6484" width="14.33203125" style="1" customWidth="1"/>
    <col min="6485" max="6485" width="3.33203125" style="1" customWidth="1"/>
    <col min="6486" max="6486" width="14.33203125" style="1" customWidth="1"/>
    <col min="6487" max="6487" width="3.33203125" style="1" customWidth="1"/>
    <col min="6488" max="6488" width="14.33203125" style="1" customWidth="1"/>
    <col min="6489" max="6489" width="3.33203125" style="1" customWidth="1"/>
    <col min="6490" max="6490" width="14.33203125" style="1" customWidth="1"/>
    <col min="6491" max="6491" width="3.33203125" style="1" customWidth="1"/>
    <col min="6492" max="6492" width="6.88671875" style="1" customWidth="1"/>
    <col min="6493" max="6656" width="11.6640625" style="1"/>
    <col min="6657" max="6657" width="4.44140625" style="1" customWidth="1"/>
    <col min="6658" max="6658" width="58.33203125" style="1" customWidth="1"/>
    <col min="6659" max="6659" width="19.109375" style="1" customWidth="1"/>
    <col min="6660" max="6660" width="1.109375" style="1" customWidth="1"/>
    <col min="6661" max="6661" width="19.109375" style="1" customWidth="1"/>
    <col min="6662" max="6662" width="3.33203125" style="1" customWidth="1"/>
    <col min="6663" max="6663" width="19.109375" style="1" customWidth="1"/>
    <col min="6664" max="6664" width="3.33203125" style="1" customWidth="1"/>
    <col min="6665" max="6665" width="19.109375" style="1" customWidth="1"/>
    <col min="6666" max="6666" width="3.33203125" style="1" customWidth="1"/>
    <col min="6667" max="6667" width="19.109375" style="1" customWidth="1"/>
    <col min="6668" max="6684" width="11.6640625" style="1" customWidth="1"/>
    <col min="6685" max="6686" width="8.109375" style="1" customWidth="1"/>
    <col min="6687" max="6687" width="37.44140625" style="1" customWidth="1"/>
    <col min="6688" max="6688" width="3.33203125" style="1" customWidth="1"/>
    <col min="6689" max="6689" width="15.44140625" style="1" customWidth="1"/>
    <col min="6690" max="6690" width="3.33203125" style="1" customWidth="1"/>
    <col min="6691" max="6691" width="15.44140625" style="1" customWidth="1"/>
    <col min="6692" max="6692" width="3.33203125" style="1" customWidth="1"/>
    <col min="6693" max="6693" width="15.44140625" style="1" customWidth="1"/>
    <col min="6694" max="6694" width="3.33203125" style="1" customWidth="1"/>
    <col min="6695" max="6695" width="15.44140625" style="1" customWidth="1"/>
    <col min="6696" max="6696" width="3.33203125" style="1" customWidth="1"/>
    <col min="6697" max="6697" width="15.44140625" style="1" customWidth="1"/>
    <col min="6698" max="6698" width="3.33203125" style="1" customWidth="1"/>
    <col min="6699" max="6699" width="15.44140625" style="1" customWidth="1"/>
    <col min="6700" max="6700" width="3.33203125" style="1" customWidth="1"/>
    <col min="6701" max="6701" width="15.44140625" style="1" customWidth="1"/>
    <col min="6702" max="6702" width="3.33203125" style="1" customWidth="1"/>
    <col min="6703" max="6703" width="15.44140625" style="1" customWidth="1"/>
    <col min="6704" max="6704" width="3.33203125" style="1" customWidth="1"/>
    <col min="6705" max="6705" width="15.44140625" style="1" customWidth="1"/>
    <col min="6706" max="6706" width="3.33203125" style="1" customWidth="1"/>
    <col min="6707" max="6707" width="15.44140625" style="1" customWidth="1"/>
    <col min="6708" max="6708" width="3.33203125" style="1" customWidth="1"/>
    <col min="6709" max="6709" width="15.44140625" style="1" customWidth="1"/>
    <col min="6710" max="6710" width="3.33203125" style="1" customWidth="1"/>
    <col min="6711" max="6711" width="15.44140625" style="1" customWidth="1"/>
    <col min="6712" max="6712" width="3.33203125" style="1" customWidth="1"/>
    <col min="6713" max="6713" width="16.6640625" style="1" customWidth="1"/>
    <col min="6714" max="6715" width="11.6640625" style="1" customWidth="1"/>
    <col min="6716" max="6717" width="8.109375" style="1" customWidth="1"/>
    <col min="6718" max="6718" width="33.6640625" style="1" customWidth="1"/>
    <col min="6719" max="6719" width="3.33203125" style="1" customWidth="1"/>
    <col min="6720" max="6720" width="14.33203125" style="1" customWidth="1"/>
    <col min="6721" max="6721" width="3.33203125" style="1" customWidth="1"/>
    <col min="6722" max="6722" width="14.33203125" style="1" customWidth="1"/>
    <col min="6723" max="6723" width="3.33203125" style="1" customWidth="1"/>
    <col min="6724" max="6724" width="14.33203125" style="1" customWidth="1"/>
    <col min="6725" max="6725" width="3.33203125" style="1" customWidth="1"/>
    <col min="6726" max="6726" width="14.33203125" style="1" customWidth="1"/>
    <col min="6727" max="6727" width="3.33203125" style="1" customWidth="1"/>
    <col min="6728" max="6728" width="14.33203125" style="1" customWidth="1"/>
    <col min="6729" max="6729" width="3.33203125" style="1" customWidth="1"/>
    <col min="6730" max="6730" width="14.33203125" style="1" customWidth="1"/>
    <col min="6731" max="6731" width="3.33203125" style="1" customWidth="1"/>
    <col min="6732" max="6732" width="14.33203125" style="1" customWidth="1"/>
    <col min="6733" max="6733" width="3.33203125" style="1" customWidth="1"/>
    <col min="6734" max="6734" width="14.33203125" style="1" customWidth="1"/>
    <col min="6735" max="6735" width="3.33203125" style="1" customWidth="1"/>
    <col min="6736" max="6736" width="14.33203125" style="1" customWidth="1"/>
    <col min="6737" max="6737" width="3.33203125" style="1" customWidth="1"/>
    <col min="6738" max="6738" width="14.33203125" style="1" customWidth="1"/>
    <col min="6739" max="6739" width="3.33203125" style="1" customWidth="1"/>
    <col min="6740" max="6740" width="14.33203125" style="1" customWidth="1"/>
    <col min="6741" max="6741" width="3.33203125" style="1" customWidth="1"/>
    <col min="6742" max="6742" width="14.33203125" style="1" customWidth="1"/>
    <col min="6743" max="6743" width="3.33203125" style="1" customWidth="1"/>
    <col min="6744" max="6744" width="14.33203125" style="1" customWidth="1"/>
    <col min="6745" max="6745" width="3.33203125" style="1" customWidth="1"/>
    <col min="6746" max="6746" width="14.33203125" style="1" customWidth="1"/>
    <col min="6747" max="6747" width="3.33203125" style="1" customWidth="1"/>
    <col min="6748" max="6748" width="6.88671875" style="1" customWidth="1"/>
    <col min="6749" max="6912" width="11.6640625" style="1"/>
    <col min="6913" max="6913" width="4.44140625" style="1" customWidth="1"/>
    <col min="6914" max="6914" width="58.33203125" style="1" customWidth="1"/>
    <col min="6915" max="6915" width="19.109375" style="1" customWidth="1"/>
    <col min="6916" max="6916" width="1.109375" style="1" customWidth="1"/>
    <col min="6917" max="6917" width="19.109375" style="1" customWidth="1"/>
    <col min="6918" max="6918" width="3.33203125" style="1" customWidth="1"/>
    <col min="6919" max="6919" width="19.109375" style="1" customWidth="1"/>
    <col min="6920" max="6920" width="3.33203125" style="1" customWidth="1"/>
    <col min="6921" max="6921" width="19.109375" style="1" customWidth="1"/>
    <col min="6922" max="6922" width="3.33203125" style="1" customWidth="1"/>
    <col min="6923" max="6923" width="19.109375" style="1" customWidth="1"/>
    <col min="6924" max="6940" width="11.6640625" style="1" customWidth="1"/>
    <col min="6941" max="6942" width="8.109375" style="1" customWidth="1"/>
    <col min="6943" max="6943" width="37.44140625" style="1" customWidth="1"/>
    <col min="6944" max="6944" width="3.33203125" style="1" customWidth="1"/>
    <col min="6945" max="6945" width="15.44140625" style="1" customWidth="1"/>
    <col min="6946" max="6946" width="3.33203125" style="1" customWidth="1"/>
    <col min="6947" max="6947" width="15.44140625" style="1" customWidth="1"/>
    <col min="6948" max="6948" width="3.33203125" style="1" customWidth="1"/>
    <col min="6949" max="6949" width="15.44140625" style="1" customWidth="1"/>
    <col min="6950" max="6950" width="3.33203125" style="1" customWidth="1"/>
    <col min="6951" max="6951" width="15.44140625" style="1" customWidth="1"/>
    <col min="6952" max="6952" width="3.33203125" style="1" customWidth="1"/>
    <col min="6953" max="6953" width="15.44140625" style="1" customWidth="1"/>
    <col min="6954" max="6954" width="3.33203125" style="1" customWidth="1"/>
    <col min="6955" max="6955" width="15.44140625" style="1" customWidth="1"/>
    <col min="6956" max="6956" width="3.33203125" style="1" customWidth="1"/>
    <col min="6957" max="6957" width="15.44140625" style="1" customWidth="1"/>
    <col min="6958" max="6958" width="3.33203125" style="1" customWidth="1"/>
    <col min="6959" max="6959" width="15.44140625" style="1" customWidth="1"/>
    <col min="6960" max="6960" width="3.33203125" style="1" customWidth="1"/>
    <col min="6961" max="6961" width="15.44140625" style="1" customWidth="1"/>
    <col min="6962" max="6962" width="3.33203125" style="1" customWidth="1"/>
    <col min="6963" max="6963" width="15.44140625" style="1" customWidth="1"/>
    <col min="6964" max="6964" width="3.33203125" style="1" customWidth="1"/>
    <col min="6965" max="6965" width="15.44140625" style="1" customWidth="1"/>
    <col min="6966" max="6966" width="3.33203125" style="1" customWidth="1"/>
    <col min="6967" max="6967" width="15.44140625" style="1" customWidth="1"/>
    <col min="6968" max="6968" width="3.33203125" style="1" customWidth="1"/>
    <col min="6969" max="6969" width="16.6640625" style="1" customWidth="1"/>
    <col min="6970" max="6971" width="11.6640625" style="1" customWidth="1"/>
    <col min="6972" max="6973" width="8.109375" style="1" customWidth="1"/>
    <col min="6974" max="6974" width="33.6640625" style="1" customWidth="1"/>
    <col min="6975" max="6975" width="3.33203125" style="1" customWidth="1"/>
    <col min="6976" max="6976" width="14.33203125" style="1" customWidth="1"/>
    <col min="6977" max="6977" width="3.33203125" style="1" customWidth="1"/>
    <col min="6978" max="6978" width="14.33203125" style="1" customWidth="1"/>
    <col min="6979" max="6979" width="3.33203125" style="1" customWidth="1"/>
    <col min="6980" max="6980" width="14.33203125" style="1" customWidth="1"/>
    <col min="6981" max="6981" width="3.33203125" style="1" customWidth="1"/>
    <col min="6982" max="6982" width="14.33203125" style="1" customWidth="1"/>
    <col min="6983" max="6983" width="3.33203125" style="1" customWidth="1"/>
    <col min="6984" max="6984" width="14.33203125" style="1" customWidth="1"/>
    <col min="6985" max="6985" width="3.33203125" style="1" customWidth="1"/>
    <col min="6986" max="6986" width="14.33203125" style="1" customWidth="1"/>
    <col min="6987" max="6987" width="3.33203125" style="1" customWidth="1"/>
    <col min="6988" max="6988" width="14.33203125" style="1" customWidth="1"/>
    <col min="6989" max="6989" width="3.33203125" style="1" customWidth="1"/>
    <col min="6990" max="6990" width="14.33203125" style="1" customWidth="1"/>
    <col min="6991" max="6991" width="3.33203125" style="1" customWidth="1"/>
    <col min="6992" max="6992" width="14.33203125" style="1" customWidth="1"/>
    <col min="6993" max="6993" width="3.33203125" style="1" customWidth="1"/>
    <col min="6994" max="6994" width="14.33203125" style="1" customWidth="1"/>
    <col min="6995" max="6995" width="3.33203125" style="1" customWidth="1"/>
    <col min="6996" max="6996" width="14.33203125" style="1" customWidth="1"/>
    <col min="6997" max="6997" width="3.33203125" style="1" customWidth="1"/>
    <col min="6998" max="6998" width="14.33203125" style="1" customWidth="1"/>
    <col min="6999" max="6999" width="3.33203125" style="1" customWidth="1"/>
    <col min="7000" max="7000" width="14.33203125" style="1" customWidth="1"/>
    <col min="7001" max="7001" width="3.33203125" style="1" customWidth="1"/>
    <col min="7002" max="7002" width="14.33203125" style="1" customWidth="1"/>
    <col min="7003" max="7003" width="3.33203125" style="1" customWidth="1"/>
    <col min="7004" max="7004" width="6.88671875" style="1" customWidth="1"/>
    <col min="7005" max="7168" width="11.6640625" style="1"/>
    <col min="7169" max="7169" width="4.44140625" style="1" customWidth="1"/>
    <col min="7170" max="7170" width="58.33203125" style="1" customWidth="1"/>
    <col min="7171" max="7171" width="19.109375" style="1" customWidth="1"/>
    <col min="7172" max="7172" width="1.109375" style="1" customWidth="1"/>
    <col min="7173" max="7173" width="19.109375" style="1" customWidth="1"/>
    <col min="7174" max="7174" width="3.33203125" style="1" customWidth="1"/>
    <col min="7175" max="7175" width="19.109375" style="1" customWidth="1"/>
    <col min="7176" max="7176" width="3.33203125" style="1" customWidth="1"/>
    <col min="7177" max="7177" width="19.109375" style="1" customWidth="1"/>
    <col min="7178" max="7178" width="3.33203125" style="1" customWidth="1"/>
    <col min="7179" max="7179" width="19.109375" style="1" customWidth="1"/>
    <col min="7180" max="7196" width="11.6640625" style="1" customWidth="1"/>
    <col min="7197" max="7198" width="8.109375" style="1" customWidth="1"/>
    <col min="7199" max="7199" width="37.44140625" style="1" customWidth="1"/>
    <col min="7200" max="7200" width="3.33203125" style="1" customWidth="1"/>
    <col min="7201" max="7201" width="15.44140625" style="1" customWidth="1"/>
    <col min="7202" max="7202" width="3.33203125" style="1" customWidth="1"/>
    <col min="7203" max="7203" width="15.44140625" style="1" customWidth="1"/>
    <col min="7204" max="7204" width="3.33203125" style="1" customWidth="1"/>
    <col min="7205" max="7205" width="15.44140625" style="1" customWidth="1"/>
    <col min="7206" max="7206" width="3.33203125" style="1" customWidth="1"/>
    <col min="7207" max="7207" width="15.44140625" style="1" customWidth="1"/>
    <col min="7208" max="7208" width="3.33203125" style="1" customWidth="1"/>
    <col min="7209" max="7209" width="15.44140625" style="1" customWidth="1"/>
    <col min="7210" max="7210" width="3.33203125" style="1" customWidth="1"/>
    <col min="7211" max="7211" width="15.44140625" style="1" customWidth="1"/>
    <col min="7212" max="7212" width="3.33203125" style="1" customWidth="1"/>
    <col min="7213" max="7213" width="15.44140625" style="1" customWidth="1"/>
    <col min="7214" max="7214" width="3.33203125" style="1" customWidth="1"/>
    <col min="7215" max="7215" width="15.44140625" style="1" customWidth="1"/>
    <col min="7216" max="7216" width="3.33203125" style="1" customWidth="1"/>
    <col min="7217" max="7217" width="15.44140625" style="1" customWidth="1"/>
    <col min="7218" max="7218" width="3.33203125" style="1" customWidth="1"/>
    <col min="7219" max="7219" width="15.44140625" style="1" customWidth="1"/>
    <col min="7220" max="7220" width="3.33203125" style="1" customWidth="1"/>
    <col min="7221" max="7221" width="15.44140625" style="1" customWidth="1"/>
    <col min="7222" max="7222" width="3.33203125" style="1" customWidth="1"/>
    <col min="7223" max="7223" width="15.44140625" style="1" customWidth="1"/>
    <col min="7224" max="7224" width="3.33203125" style="1" customWidth="1"/>
    <col min="7225" max="7225" width="16.6640625" style="1" customWidth="1"/>
    <col min="7226" max="7227" width="11.6640625" style="1" customWidth="1"/>
    <col min="7228" max="7229" width="8.109375" style="1" customWidth="1"/>
    <col min="7230" max="7230" width="33.6640625" style="1" customWidth="1"/>
    <col min="7231" max="7231" width="3.33203125" style="1" customWidth="1"/>
    <col min="7232" max="7232" width="14.33203125" style="1" customWidth="1"/>
    <col min="7233" max="7233" width="3.33203125" style="1" customWidth="1"/>
    <col min="7234" max="7234" width="14.33203125" style="1" customWidth="1"/>
    <col min="7235" max="7235" width="3.33203125" style="1" customWidth="1"/>
    <col min="7236" max="7236" width="14.33203125" style="1" customWidth="1"/>
    <col min="7237" max="7237" width="3.33203125" style="1" customWidth="1"/>
    <col min="7238" max="7238" width="14.33203125" style="1" customWidth="1"/>
    <col min="7239" max="7239" width="3.33203125" style="1" customWidth="1"/>
    <col min="7240" max="7240" width="14.33203125" style="1" customWidth="1"/>
    <col min="7241" max="7241" width="3.33203125" style="1" customWidth="1"/>
    <col min="7242" max="7242" width="14.33203125" style="1" customWidth="1"/>
    <col min="7243" max="7243" width="3.33203125" style="1" customWidth="1"/>
    <col min="7244" max="7244" width="14.33203125" style="1" customWidth="1"/>
    <col min="7245" max="7245" width="3.33203125" style="1" customWidth="1"/>
    <col min="7246" max="7246" width="14.33203125" style="1" customWidth="1"/>
    <col min="7247" max="7247" width="3.33203125" style="1" customWidth="1"/>
    <col min="7248" max="7248" width="14.33203125" style="1" customWidth="1"/>
    <col min="7249" max="7249" width="3.33203125" style="1" customWidth="1"/>
    <col min="7250" max="7250" width="14.33203125" style="1" customWidth="1"/>
    <col min="7251" max="7251" width="3.33203125" style="1" customWidth="1"/>
    <col min="7252" max="7252" width="14.33203125" style="1" customWidth="1"/>
    <col min="7253" max="7253" width="3.33203125" style="1" customWidth="1"/>
    <col min="7254" max="7254" width="14.33203125" style="1" customWidth="1"/>
    <col min="7255" max="7255" width="3.33203125" style="1" customWidth="1"/>
    <col min="7256" max="7256" width="14.33203125" style="1" customWidth="1"/>
    <col min="7257" max="7257" width="3.33203125" style="1" customWidth="1"/>
    <col min="7258" max="7258" width="14.33203125" style="1" customWidth="1"/>
    <col min="7259" max="7259" width="3.33203125" style="1" customWidth="1"/>
    <col min="7260" max="7260" width="6.88671875" style="1" customWidth="1"/>
    <col min="7261" max="7424" width="11.6640625" style="1"/>
    <col min="7425" max="7425" width="4.44140625" style="1" customWidth="1"/>
    <col min="7426" max="7426" width="58.33203125" style="1" customWidth="1"/>
    <col min="7427" max="7427" width="19.109375" style="1" customWidth="1"/>
    <col min="7428" max="7428" width="1.109375" style="1" customWidth="1"/>
    <col min="7429" max="7429" width="19.109375" style="1" customWidth="1"/>
    <col min="7430" max="7430" width="3.33203125" style="1" customWidth="1"/>
    <col min="7431" max="7431" width="19.109375" style="1" customWidth="1"/>
    <col min="7432" max="7432" width="3.33203125" style="1" customWidth="1"/>
    <col min="7433" max="7433" width="19.109375" style="1" customWidth="1"/>
    <col min="7434" max="7434" width="3.33203125" style="1" customWidth="1"/>
    <col min="7435" max="7435" width="19.109375" style="1" customWidth="1"/>
    <col min="7436" max="7452" width="11.6640625" style="1" customWidth="1"/>
    <col min="7453" max="7454" width="8.109375" style="1" customWidth="1"/>
    <col min="7455" max="7455" width="37.44140625" style="1" customWidth="1"/>
    <col min="7456" max="7456" width="3.33203125" style="1" customWidth="1"/>
    <col min="7457" max="7457" width="15.44140625" style="1" customWidth="1"/>
    <col min="7458" max="7458" width="3.33203125" style="1" customWidth="1"/>
    <col min="7459" max="7459" width="15.44140625" style="1" customWidth="1"/>
    <col min="7460" max="7460" width="3.33203125" style="1" customWidth="1"/>
    <col min="7461" max="7461" width="15.44140625" style="1" customWidth="1"/>
    <col min="7462" max="7462" width="3.33203125" style="1" customWidth="1"/>
    <col min="7463" max="7463" width="15.44140625" style="1" customWidth="1"/>
    <col min="7464" max="7464" width="3.33203125" style="1" customWidth="1"/>
    <col min="7465" max="7465" width="15.44140625" style="1" customWidth="1"/>
    <col min="7466" max="7466" width="3.33203125" style="1" customWidth="1"/>
    <col min="7467" max="7467" width="15.44140625" style="1" customWidth="1"/>
    <col min="7468" max="7468" width="3.33203125" style="1" customWidth="1"/>
    <col min="7469" max="7469" width="15.44140625" style="1" customWidth="1"/>
    <col min="7470" max="7470" width="3.33203125" style="1" customWidth="1"/>
    <col min="7471" max="7471" width="15.44140625" style="1" customWidth="1"/>
    <col min="7472" max="7472" width="3.33203125" style="1" customWidth="1"/>
    <col min="7473" max="7473" width="15.44140625" style="1" customWidth="1"/>
    <col min="7474" max="7474" width="3.33203125" style="1" customWidth="1"/>
    <col min="7475" max="7475" width="15.44140625" style="1" customWidth="1"/>
    <col min="7476" max="7476" width="3.33203125" style="1" customWidth="1"/>
    <col min="7477" max="7477" width="15.44140625" style="1" customWidth="1"/>
    <col min="7478" max="7478" width="3.33203125" style="1" customWidth="1"/>
    <col min="7479" max="7479" width="15.44140625" style="1" customWidth="1"/>
    <col min="7480" max="7480" width="3.33203125" style="1" customWidth="1"/>
    <col min="7481" max="7481" width="16.6640625" style="1" customWidth="1"/>
    <col min="7482" max="7483" width="11.6640625" style="1" customWidth="1"/>
    <col min="7484" max="7485" width="8.109375" style="1" customWidth="1"/>
    <col min="7486" max="7486" width="33.6640625" style="1" customWidth="1"/>
    <col min="7487" max="7487" width="3.33203125" style="1" customWidth="1"/>
    <col min="7488" max="7488" width="14.33203125" style="1" customWidth="1"/>
    <col min="7489" max="7489" width="3.33203125" style="1" customWidth="1"/>
    <col min="7490" max="7490" width="14.33203125" style="1" customWidth="1"/>
    <col min="7491" max="7491" width="3.33203125" style="1" customWidth="1"/>
    <col min="7492" max="7492" width="14.33203125" style="1" customWidth="1"/>
    <col min="7493" max="7493" width="3.33203125" style="1" customWidth="1"/>
    <col min="7494" max="7494" width="14.33203125" style="1" customWidth="1"/>
    <col min="7495" max="7495" width="3.33203125" style="1" customWidth="1"/>
    <col min="7496" max="7496" width="14.33203125" style="1" customWidth="1"/>
    <col min="7497" max="7497" width="3.33203125" style="1" customWidth="1"/>
    <col min="7498" max="7498" width="14.33203125" style="1" customWidth="1"/>
    <col min="7499" max="7499" width="3.33203125" style="1" customWidth="1"/>
    <col min="7500" max="7500" width="14.33203125" style="1" customWidth="1"/>
    <col min="7501" max="7501" width="3.33203125" style="1" customWidth="1"/>
    <col min="7502" max="7502" width="14.33203125" style="1" customWidth="1"/>
    <col min="7503" max="7503" width="3.33203125" style="1" customWidth="1"/>
    <col min="7504" max="7504" width="14.33203125" style="1" customWidth="1"/>
    <col min="7505" max="7505" width="3.33203125" style="1" customWidth="1"/>
    <col min="7506" max="7506" width="14.33203125" style="1" customWidth="1"/>
    <col min="7507" max="7507" width="3.33203125" style="1" customWidth="1"/>
    <col min="7508" max="7508" width="14.33203125" style="1" customWidth="1"/>
    <col min="7509" max="7509" width="3.33203125" style="1" customWidth="1"/>
    <col min="7510" max="7510" width="14.33203125" style="1" customWidth="1"/>
    <col min="7511" max="7511" width="3.33203125" style="1" customWidth="1"/>
    <col min="7512" max="7512" width="14.33203125" style="1" customWidth="1"/>
    <col min="7513" max="7513" width="3.33203125" style="1" customWidth="1"/>
    <col min="7514" max="7514" width="14.33203125" style="1" customWidth="1"/>
    <col min="7515" max="7515" width="3.33203125" style="1" customWidth="1"/>
    <col min="7516" max="7516" width="6.88671875" style="1" customWidth="1"/>
    <col min="7517" max="7680" width="11.6640625" style="1"/>
    <col min="7681" max="7681" width="4.44140625" style="1" customWidth="1"/>
    <col min="7682" max="7682" width="58.33203125" style="1" customWidth="1"/>
    <col min="7683" max="7683" width="19.109375" style="1" customWidth="1"/>
    <col min="7684" max="7684" width="1.109375" style="1" customWidth="1"/>
    <col min="7685" max="7685" width="19.109375" style="1" customWidth="1"/>
    <col min="7686" max="7686" width="3.33203125" style="1" customWidth="1"/>
    <col min="7687" max="7687" width="19.109375" style="1" customWidth="1"/>
    <col min="7688" max="7688" width="3.33203125" style="1" customWidth="1"/>
    <col min="7689" max="7689" width="19.109375" style="1" customWidth="1"/>
    <col min="7690" max="7690" width="3.33203125" style="1" customWidth="1"/>
    <col min="7691" max="7691" width="19.109375" style="1" customWidth="1"/>
    <col min="7692" max="7708" width="11.6640625" style="1" customWidth="1"/>
    <col min="7709" max="7710" width="8.109375" style="1" customWidth="1"/>
    <col min="7711" max="7711" width="37.44140625" style="1" customWidth="1"/>
    <col min="7712" max="7712" width="3.33203125" style="1" customWidth="1"/>
    <col min="7713" max="7713" width="15.44140625" style="1" customWidth="1"/>
    <col min="7714" max="7714" width="3.33203125" style="1" customWidth="1"/>
    <col min="7715" max="7715" width="15.44140625" style="1" customWidth="1"/>
    <col min="7716" max="7716" width="3.33203125" style="1" customWidth="1"/>
    <col min="7717" max="7717" width="15.44140625" style="1" customWidth="1"/>
    <col min="7718" max="7718" width="3.33203125" style="1" customWidth="1"/>
    <col min="7719" max="7719" width="15.44140625" style="1" customWidth="1"/>
    <col min="7720" max="7720" width="3.33203125" style="1" customWidth="1"/>
    <col min="7721" max="7721" width="15.44140625" style="1" customWidth="1"/>
    <col min="7722" max="7722" width="3.33203125" style="1" customWidth="1"/>
    <col min="7723" max="7723" width="15.44140625" style="1" customWidth="1"/>
    <col min="7724" max="7724" width="3.33203125" style="1" customWidth="1"/>
    <col min="7725" max="7725" width="15.44140625" style="1" customWidth="1"/>
    <col min="7726" max="7726" width="3.33203125" style="1" customWidth="1"/>
    <col min="7727" max="7727" width="15.44140625" style="1" customWidth="1"/>
    <col min="7728" max="7728" width="3.33203125" style="1" customWidth="1"/>
    <col min="7729" max="7729" width="15.44140625" style="1" customWidth="1"/>
    <col min="7730" max="7730" width="3.33203125" style="1" customWidth="1"/>
    <col min="7731" max="7731" width="15.44140625" style="1" customWidth="1"/>
    <col min="7732" max="7732" width="3.33203125" style="1" customWidth="1"/>
    <col min="7733" max="7733" width="15.44140625" style="1" customWidth="1"/>
    <col min="7734" max="7734" width="3.33203125" style="1" customWidth="1"/>
    <col min="7735" max="7735" width="15.44140625" style="1" customWidth="1"/>
    <col min="7736" max="7736" width="3.33203125" style="1" customWidth="1"/>
    <col min="7737" max="7737" width="16.6640625" style="1" customWidth="1"/>
    <col min="7738" max="7739" width="11.6640625" style="1" customWidth="1"/>
    <col min="7740" max="7741" width="8.109375" style="1" customWidth="1"/>
    <col min="7742" max="7742" width="33.6640625" style="1" customWidth="1"/>
    <col min="7743" max="7743" width="3.33203125" style="1" customWidth="1"/>
    <col min="7744" max="7744" width="14.33203125" style="1" customWidth="1"/>
    <col min="7745" max="7745" width="3.33203125" style="1" customWidth="1"/>
    <col min="7746" max="7746" width="14.33203125" style="1" customWidth="1"/>
    <col min="7747" max="7747" width="3.33203125" style="1" customWidth="1"/>
    <col min="7748" max="7748" width="14.33203125" style="1" customWidth="1"/>
    <col min="7749" max="7749" width="3.33203125" style="1" customWidth="1"/>
    <col min="7750" max="7750" width="14.33203125" style="1" customWidth="1"/>
    <col min="7751" max="7751" width="3.33203125" style="1" customWidth="1"/>
    <col min="7752" max="7752" width="14.33203125" style="1" customWidth="1"/>
    <col min="7753" max="7753" width="3.33203125" style="1" customWidth="1"/>
    <col min="7754" max="7754" width="14.33203125" style="1" customWidth="1"/>
    <col min="7755" max="7755" width="3.33203125" style="1" customWidth="1"/>
    <col min="7756" max="7756" width="14.33203125" style="1" customWidth="1"/>
    <col min="7757" max="7757" width="3.33203125" style="1" customWidth="1"/>
    <col min="7758" max="7758" width="14.33203125" style="1" customWidth="1"/>
    <col min="7759" max="7759" width="3.33203125" style="1" customWidth="1"/>
    <col min="7760" max="7760" width="14.33203125" style="1" customWidth="1"/>
    <col min="7761" max="7761" width="3.33203125" style="1" customWidth="1"/>
    <col min="7762" max="7762" width="14.33203125" style="1" customWidth="1"/>
    <col min="7763" max="7763" width="3.33203125" style="1" customWidth="1"/>
    <col min="7764" max="7764" width="14.33203125" style="1" customWidth="1"/>
    <col min="7765" max="7765" width="3.33203125" style="1" customWidth="1"/>
    <col min="7766" max="7766" width="14.33203125" style="1" customWidth="1"/>
    <col min="7767" max="7767" width="3.33203125" style="1" customWidth="1"/>
    <col min="7768" max="7768" width="14.33203125" style="1" customWidth="1"/>
    <col min="7769" max="7769" width="3.33203125" style="1" customWidth="1"/>
    <col min="7770" max="7770" width="14.33203125" style="1" customWidth="1"/>
    <col min="7771" max="7771" width="3.33203125" style="1" customWidth="1"/>
    <col min="7772" max="7772" width="6.88671875" style="1" customWidth="1"/>
    <col min="7773" max="7936" width="11.6640625" style="1"/>
    <col min="7937" max="7937" width="4.44140625" style="1" customWidth="1"/>
    <col min="7938" max="7938" width="58.33203125" style="1" customWidth="1"/>
    <col min="7939" max="7939" width="19.109375" style="1" customWidth="1"/>
    <col min="7940" max="7940" width="1.109375" style="1" customWidth="1"/>
    <col min="7941" max="7941" width="19.109375" style="1" customWidth="1"/>
    <col min="7942" max="7942" width="3.33203125" style="1" customWidth="1"/>
    <col min="7943" max="7943" width="19.109375" style="1" customWidth="1"/>
    <col min="7944" max="7944" width="3.33203125" style="1" customWidth="1"/>
    <col min="7945" max="7945" width="19.109375" style="1" customWidth="1"/>
    <col min="7946" max="7946" width="3.33203125" style="1" customWidth="1"/>
    <col min="7947" max="7947" width="19.109375" style="1" customWidth="1"/>
    <col min="7948" max="7964" width="11.6640625" style="1" customWidth="1"/>
    <col min="7965" max="7966" width="8.109375" style="1" customWidth="1"/>
    <col min="7967" max="7967" width="37.44140625" style="1" customWidth="1"/>
    <col min="7968" max="7968" width="3.33203125" style="1" customWidth="1"/>
    <col min="7969" max="7969" width="15.44140625" style="1" customWidth="1"/>
    <col min="7970" max="7970" width="3.33203125" style="1" customWidth="1"/>
    <col min="7971" max="7971" width="15.44140625" style="1" customWidth="1"/>
    <col min="7972" max="7972" width="3.33203125" style="1" customWidth="1"/>
    <col min="7973" max="7973" width="15.44140625" style="1" customWidth="1"/>
    <col min="7974" max="7974" width="3.33203125" style="1" customWidth="1"/>
    <col min="7975" max="7975" width="15.44140625" style="1" customWidth="1"/>
    <col min="7976" max="7976" width="3.33203125" style="1" customWidth="1"/>
    <col min="7977" max="7977" width="15.44140625" style="1" customWidth="1"/>
    <col min="7978" max="7978" width="3.33203125" style="1" customWidth="1"/>
    <col min="7979" max="7979" width="15.44140625" style="1" customWidth="1"/>
    <col min="7980" max="7980" width="3.33203125" style="1" customWidth="1"/>
    <col min="7981" max="7981" width="15.44140625" style="1" customWidth="1"/>
    <col min="7982" max="7982" width="3.33203125" style="1" customWidth="1"/>
    <col min="7983" max="7983" width="15.44140625" style="1" customWidth="1"/>
    <col min="7984" max="7984" width="3.33203125" style="1" customWidth="1"/>
    <col min="7985" max="7985" width="15.44140625" style="1" customWidth="1"/>
    <col min="7986" max="7986" width="3.33203125" style="1" customWidth="1"/>
    <col min="7987" max="7987" width="15.44140625" style="1" customWidth="1"/>
    <col min="7988" max="7988" width="3.33203125" style="1" customWidth="1"/>
    <col min="7989" max="7989" width="15.44140625" style="1" customWidth="1"/>
    <col min="7990" max="7990" width="3.33203125" style="1" customWidth="1"/>
    <col min="7991" max="7991" width="15.44140625" style="1" customWidth="1"/>
    <col min="7992" max="7992" width="3.33203125" style="1" customWidth="1"/>
    <col min="7993" max="7993" width="16.6640625" style="1" customWidth="1"/>
    <col min="7994" max="7995" width="11.6640625" style="1" customWidth="1"/>
    <col min="7996" max="7997" width="8.109375" style="1" customWidth="1"/>
    <col min="7998" max="7998" width="33.6640625" style="1" customWidth="1"/>
    <col min="7999" max="7999" width="3.33203125" style="1" customWidth="1"/>
    <col min="8000" max="8000" width="14.33203125" style="1" customWidth="1"/>
    <col min="8001" max="8001" width="3.33203125" style="1" customWidth="1"/>
    <col min="8002" max="8002" width="14.33203125" style="1" customWidth="1"/>
    <col min="8003" max="8003" width="3.33203125" style="1" customWidth="1"/>
    <col min="8004" max="8004" width="14.33203125" style="1" customWidth="1"/>
    <col min="8005" max="8005" width="3.33203125" style="1" customWidth="1"/>
    <col min="8006" max="8006" width="14.33203125" style="1" customWidth="1"/>
    <col min="8007" max="8007" width="3.33203125" style="1" customWidth="1"/>
    <col min="8008" max="8008" width="14.33203125" style="1" customWidth="1"/>
    <col min="8009" max="8009" width="3.33203125" style="1" customWidth="1"/>
    <col min="8010" max="8010" width="14.33203125" style="1" customWidth="1"/>
    <col min="8011" max="8011" width="3.33203125" style="1" customWidth="1"/>
    <col min="8012" max="8012" width="14.33203125" style="1" customWidth="1"/>
    <col min="8013" max="8013" width="3.33203125" style="1" customWidth="1"/>
    <col min="8014" max="8014" width="14.33203125" style="1" customWidth="1"/>
    <col min="8015" max="8015" width="3.33203125" style="1" customWidth="1"/>
    <col min="8016" max="8016" width="14.33203125" style="1" customWidth="1"/>
    <col min="8017" max="8017" width="3.33203125" style="1" customWidth="1"/>
    <col min="8018" max="8018" width="14.33203125" style="1" customWidth="1"/>
    <col min="8019" max="8019" width="3.33203125" style="1" customWidth="1"/>
    <col min="8020" max="8020" width="14.33203125" style="1" customWidth="1"/>
    <col min="8021" max="8021" width="3.33203125" style="1" customWidth="1"/>
    <col min="8022" max="8022" width="14.33203125" style="1" customWidth="1"/>
    <col min="8023" max="8023" width="3.33203125" style="1" customWidth="1"/>
    <col min="8024" max="8024" width="14.33203125" style="1" customWidth="1"/>
    <col min="8025" max="8025" width="3.33203125" style="1" customWidth="1"/>
    <col min="8026" max="8026" width="14.33203125" style="1" customWidth="1"/>
    <col min="8027" max="8027" width="3.33203125" style="1" customWidth="1"/>
    <col min="8028" max="8028" width="6.88671875" style="1" customWidth="1"/>
    <col min="8029" max="8192" width="11.6640625" style="1"/>
    <col min="8193" max="8193" width="4.44140625" style="1" customWidth="1"/>
    <col min="8194" max="8194" width="58.33203125" style="1" customWidth="1"/>
    <col min="8195" max="8195" width="19.109375" style="1" customWidth="1"/>
    <col min="8196" max="8196" width="1.109375" style="1" customWidth="1"/>
    <col min="8197" max="8197" width="19.109375" style="1" customWidth="1"/>
    <col min="8198" max="8198" width="3.33203125" style="1" customWidth="1"/>
    <col min="8199" max="8199" width="19.109375" style="1" customWidth="1"/>
    <col min="8200" max="8200" width="3.33203125" style="1" customWidth="1"/>
    <col min="8201" max="8201" width="19.109375" style="1" customWidth="1"/>
    <col min="8202" max="8202" width="3.33203125" style="1" customWidth="1"/>
    <col min="8203" max="8203" width="19.109375" style="1" customWidth="1"/>
    <col min="8204" max="8220" width="11.6640625" style="1" customWidth="1"/>
    <col min="8221" max="8222" width="8.109375" style="1" customWidth="1"/>
    <col min="8223" max="8223" width="37.44140625" style="1" customWidth="1"/>
    <col min="8224" max="8224" width="3.33203125" style="1" customWidth="1"/>
    <col min="8225" max="8225" width="15.44140625" style="1" customWidth="1"/>
    <col min="8226" max="8226" width="3.33203125" style="1" customWidth="1"/>
    <col min="8227" max="8227" width="15.44140625" style="1" customWidth="1"/>
    <col min="8228" max="8228" width="3.33203125" style="1" customWidth="1"/>
    <col min="8229" max="8229" width="15.44140625" style="1" customWidth="1"/>
    <col min="8230" max="8230" width="3.33203125" style="1" customWidth="1"/>
    <col min="8231" max="8231" width="15.44140625" style="1" customWidth="1"/>
    <col min="8232" max="8232" width="3.33203125" style="1" customWidth="1"/>
    <col min="8233" max="8233" width="15.44140625" style="1" customWidth="1"/>
    <col min="8234" max="8234" width="3.33203125" style="1" customWidth="1"/>
    <col min="8235" max="8235" width="15.44140625" style="1" customWidth="1"/>
    <col min="8236" max="8236" width="3.33203125" style="1" customWidth="1"/>
    <col min="8237" max="8237" width="15.44140625" style="1" customWidth="1"/>
    <col min="8238" max="8238" width="3.33203125" style="1" customWidth="1"/>
    <col min="8239" max="8239" width="15.44140625" style="1" customWidth="1"/>
    <col min="8240" max="8240" width="3.33203125" style="1" customWidth="1"/>
    <col min="8241" max="8241" width="15.44140625" style="1" customWidth="1"/>
    <col min="8242" max="8242" width="3.33203125" style="1" customWidth="1"/>
    <col min="8243" max="8243" width="15.44140625" style="1" customWidth="1"/>
    <col min="8244" max="8244" width="3.33203125" style="1" customWidth="1"/>
    <col min="8245" max="8245" width="15.44140625" style="1" customWidth="1"/>
    <col min="8246" max="8246" width="3.33203125" style="1" customWidth="1"/>
    <col min="8247" max="8247" width="15.44140625" style="1" customWidth="1"/>
    <col min="8248" max="8248" width="3.33203125" style="1" customWidth="1"/>
    <col min="8249" max="8249" width="16.6640625" style="1" customWidth="1"/>
    <col min="8250" max="8251" width="11.6640625" style="1" customWidth="1"/>
    <col min="8252" max="8253" width="8.109375" style="1" customWidth="1"/>
    <col min="8254" max="8254" width="33.6640625" style="1" customWidth="1"/>
    <col min="8255" max="8255" width="3.33203125" style="1" customWidth="1"/>
    <col min="8256" max="8256" width="14.33203125" style="1" customWidth="1"/>
    <col min="8257" max="8257" width="3.33203125" style="1" customWidth="1"/>
    <col min="8258" max="8258" width="14.33203125" style="1" customWidth="1"/>
    <col min="8259" max="8259" width="3.33203125" style="1" customWidth="1"/>
    <col min="8260" max="8260" width="14.33203125" style="1" customWidth="1"/>
    <col min="8261" max="8261" width="3.33203125" style="1" customWidth="1"/>
    <col min="8262" max="8262" width="14.33203125" style="1" customWidth="1"/>
    <col min="8263" max="8263" width="3.33203125" style="1" customWidth="1"/>
    <col min="8264" max="8264" width="14.33203125" style="1" customWidth="1"/>
    <col min="8265" max="8265" width="3.33203125" style="1" customWidth="1"/>
    <col min="8266" max="8266" width="14.33203125" style="1" customWidth="1"/>
    <col min="8267" max="8267" width="3.33203125" style="1" customWidth="1"/>
    <col min="8268" max="8268" width="14.33203125" style="1" customWidth="1"/>
    <col min="8269" max="8269" width="3.33203125" style="1" customWidth="1"/>
    <col min="8270" max="8270" width="14.33203125" style="1" customWidth="1"/>
    <col min="8271" max="8271" width="3.33203125" style="1" customWidth="1"/>
    <col min="8272" max="8272" width="14.33203125" style="1" customWidth="1"/>
    <col min="8273" max="8273" width="3.33203125" style="1" customWidth="1"/>
    <col min="8274" max="8274" width="14.33203125" style="1" customWidth="1"/>
    <col min="8275" max="8275" width="3.33203125" style="1" customWidth="1"/>
    <col min="8276" max="8276" width="14.33203125" style="1" customWidth="1"/>
    <col min="8277" max="8277" width="3.33203125" style="1" customWidth="1"/>
    <col min="8278" max="8278" width="14.33203125" style="1" customWidth="1"/>
    <col min="8279" max="8279" width="3.33203125" style="1" customWidth="1"/>
    <col min="8280" max="8280" width="14.33203125" style="1" customWidth="1"/>
    <col min="8281" max="8281" width="3.33203125" style="1" customWidth="1"/>
    <col min="8282" max="8282" width="14.33203125" style="1" customWidth="1"/>
    <col min="8283" max="8283" width="3.33203125" style="1" customWidth="1"/>
    <col min="8284" max="8284" width="6.88671875" style="1" customWidth="1"/>
    <col min="8285" max="8448" width="11.6640625" style="1"/>
    <col min="8449" max="8449" width="4.44140625" style="1" customWidth="1"/>
    <col min="8450" max="8450" width="58.33203125" style="1" customWidth="1"/>
    <col min="8451" max="8451" width="19.109375" style="1" customWidth="1"/>
    <col min="8452" max="8452" width="1.109375" style="1" customWidth="1"/>
    <col min="8453" max="8453" width="19.109375" style="1" customWidth="1"/>
    <col min="8454" max="8454" width="3.33203125" style="1" customWidth="1"/>
    <col min="8455" max="8455" width="19.109375" style="1" customWidth="1"/>
    <col min="8456" max="8456" width="3.33203125" style="1" customWidth="1"/>
    <col min="8457" max="8457" width="19.109375" style="1" customWidth="1"/>
    <col min="8458" max="8458" width="3.33203125" style="1" customWidth="1"/>
    <col min="8459" max="8459" width="19.109375" style="1" customWidth="1"/>
    <col min="8460" max="8476" width="11.6640625" style="1" customWidth="1"/>
    <col min="8477" max="8478" width="8.109375" style="1" customWidth="1"/>
    <col min="8479" max="8479" width="37.44140625" style="1" customWidth="1"/>
    <col min="8480" max="8480" width="3.33203125" style="1" customWidth="1"/>
    <col min="8481" max="8481" width="15.44140625" style="1" customWidth="1"/>
    <col min="8482" max="8482" width="3.33203125" style="1" customWidth="1"/>
    <col min="8483" max="8483" width="15.44140625" style="1" customWidth="1"/>
    <col min="8484" max="8484" width="3.33203125" style="1" customWidth="1"/>
    <col min="8485" max="8485" width="15.44140625" style="1" customWidth="1"/>
    <col min="8486" max="8486" width="3.33203125" style="1" customWidth="1"/>
    <col min="8487" max="8487" width="15.44140625" style="1" customWidth="1"/>
    <col min="8488" max="8488" width="3.33203125" style="1" customWidth="1"/>
    <col min="8489" max="8489" width="15.44140625" style="1" customWidth="1"/>
    <col min="8490" max="8490" width="3.33203125" style="1" customWidth="1"/>
    <col min="8491" max="8491" width="15.44140625" style="1" customWidth="1"/>
    <col min="8492" max="8492" width="3.33203125" style="1" customWidth="1"/>
    <col min="8493" max="8493" width="15.44140625" style="1" customWidth="1"/>
    <col min="8494" max="8494" width="3.33203125" style="1" customWidth="1"/>
    <col min="8495" max="8495" width="15.44140625" style="1" customWidth="1"/>
    <col min="8496" max="8496" width="3.33203125" style="1" customWidth="1"/>
    <col min="8497" max="8497" width="15.44140625" style="1" customWidth="1"/>
    <col min="8498" max="8498" width="3.33203125" style="1" customWidth="1"/>
    <col min="8499" max="8499" width="15.44140625" style="1" customWidth="1"/>
    <col min="8500" max="8500" width="3.33203125" style="1" customWidth="1"/>
    <col min="8501" max="8501" width="15.44140625" style="1" customWidth="1"/>
    <col min="8502" max="8502" width="3.33203125" style="1" customWidth="1"/>
    <col min="8503" max="8503" width="15.44140625" style="1" customWidth="1"/>
    <col min="8504" max="8504" width="3.33203125" style="1" customWidth="1"/>
    <col min="8505" max="8505" width="16.6640625" style="1" customWidth="1"/>
    <col min="8506" max="8507" width="11.6640625" style="1" customWidth="1"/>
    <col min="8508" max="8509" width="8.109375" style="1" customWidth="1"/>
    <col min="8510" max="8510" width="33.6640625" style="1" customWidth="1"/>
    <col min="8511" max="8511" width="3.33203125" style="1" customWidth="1"/>
    <col min="8512" max="8512" width="14.33203125" style="1" customWidth="1"/>
    <col min="8513" max="8513" width="3.33203125" style="1" customWidth="1"/>
    <col min="8514" max="8514" width="14.33203125" style="1" customWidth="1"/>
    <col min="8515" max="8515" width="3.33203125" style="1" customWidth="1"/>
    <col min="8516" max="8516" width="14.33203125" style="1" customWidth="1"/>
    <col min="8517" max="8517" width="3.33203125" style="1" customWidth="1"/>
    <col min="8518" max="8518" width="14.33203125" style="1" customWidth="1"/>
    <col min="8519" max="8519" width="3.33203125" style="1" customWidth="1"/>
    <col min="8520" max="8520" width="14.33203125" style="1" customWidth="1"/>
    <col min="8521" max="8521" width="3.33203125" style="1" customWidth="1"/>
    <col min="8522" max="8522" width="14.33203125" style="1" customWidth="1"/>
    <col min="8523" max="8523" width="3.33203125" style="1" customWidth="1"/>
    <col min="8524" max="8524" width="14.33203125" style="1" customWidth="1"/>
    <col min="8525" max="8525" width="3.33203125" style="1" customWidth="1"/>
    <col min="8526" max="8526" width="14.33203125" style="1" customWidth="1"/>
    <col min="8527" max="8527" width="3.33203125" style="1" customWidth="1"/>
    <col min="8528" max="8528" width="14.33203125" style="1" customWidth="1"/>
    <col min="8529" max="8529" width="3.33203125" style="1" customWidth="1"/>
    <col min="8530" max="8530" width="14.33203125" style="1" customWidth="1"/>
    <col min="8531" max="8531" width="3.33203125" style="1" customWidth="1"/>
    <col min="8532" max="8532" width="14.33203125" style="1" customWidth="1"/>
    <col min="8533" max="8533" width="3.33203125" style="1" customWidth="1"/>
    <col min="8534" max="8534" width="14.33203125" style="1" customWidth="1"/>
    <col min="8535" max="8535" width="3.33203125" style="1" customWidth="1"/>
    <col min="8536" max="8536" width="14.33203125" style="1" customWidth="1"/>
    <col min="8537" max="8537" width="3.33203125" style="1" customWidth="1"/>
    <col min="8538" max="8538" width="14.33203125" style="1" customWidth="1"/>
    <col min="8539" max="8539" width="3.33203125" style="1" customWidth="1"/>
    <col min="8540" max="8540" width="6.88671875" style="1" customWidth="1"/>
    <col min="8541" max="8704" width="11.6640625" style="1"/>
    <col min="8705" max="8705" width="4.44140625" style="1" customWidth="1"/>
    <col min="8706" max="8706" width="58.33203125" style="1" customWidth="1"/>
    <col min="8707" max="8707" width="19.109375" style="1" customWidth="1"/>
    <col min="8708" max="8708" width="1.109375" style="1" customWidth="1"/>
    <col min="8709" max="8709" width="19.109375" style="1" customWidth="1"/>
    <col min="8710" max="8710" width="3.33203125" style="1" customWidth="1"/>
    <col min="8711" max="8711" width="19.109375" style="1" customWidth="1"/>
    <col min="8712" max="8712" width="3.33203125" style="1" customWidth="1"/>
    <col min="8713" max="8713" width="19.109375" style="1" customWidth="1"/>
    <col min="8714" max="8714" width="3.33203125" style="1" customWidth="1"/>
    <col min="8715" max="8715" width="19.109375" style="1" customWidth="1"/>
    <col min="8716" max="8732" width="11.6640625" style="1" customWidth="1"/>
    <col min="8733" max="8734" width="8.109375" style="1" customWidth="1"/>
    <col min="8735" max="8735" width="37.44140625" style="1" customWidth="1"/>
    <col min="8736" max="8736" width="3.33203125" style="1" customWidth="1"/>
    <col min="8737" max="8737" width="15.44140625" style="1" customWidth="1"/>
    <col min="8738" max="8738" width="3.33203125" style="1" customWidth="1"/>
    <col min="8739" max="8739" width="15.44140625" style="1" customWidth="1"/>
    <col min="8740" max="8740" width="3.33203125" style="1" customWidth="1"/>
    <col min="8741" max="8741" width="15.44140625" style="1" customWidth="1"/>
    <col min="8742" max="8742" width="3.33203125" style="1" customWidth="1"/>
    <col min="8743" max="8743" width="15.44140625" style="1" customWidth="1"/>
    <col min="8744" max="8744" width="3.33203125" style="1" customWidth="1"/>
    <col min="8745" max="8745" width="15.44140625" style="1" customWidth="1"/>
    <col min="8746" max="8746" width="3.33203125" style="1" customWidth="1"/>
    <col min="8747" max="8747" width="15.44140625" style="1" customWidth="1"/>
    <col min="8748" max="8748" width="3.33203125" style="1" customWidth="1"/>
    <col min="8749" max="8749" width="15.44140625" style="1" customWidth="1"/>
    <col min="8750" max="8750" width="3.33203125" style="1" customWidth="1"/>
    <col min="8751" max="8751" width="15.44140625" style="1" customWidth="1"/>
    <col min="8752" max="8752" width="3.33203125" style="1" customWidth="1"/>
    <col min="8753" max="8753" width="15.44140625" style="1" customWidth="1"/>
    <col min="8754" max="8754" width="3.33203125" style="1" customWidth="1"/>
    <col min="8755" max="8755" width="15.44140625" style="1" customWidth="1"/>
    <col min="8756" max="8756" width="3.33203125" style="1" customWidth="1"/>
    <col min="8757" max="8757" width="15.44140625" style="1" customWidth="1"/>
    <col min="8758" max="8758" width="3.33203125" style="1" customWidth="1"/>
    <col min="8759" max="8759" width="15.44140625" style="1" customWidth="1"/>
    <col min="8760" max="8760" width="3.33203125" style="1" customWidth="1"/>
    <col min="8761" max="8761" width="16.6640625" style="1" customWidth="1"/>
    <col min="8762" max="8763" width="11.6640625" style="1" customWidth="1"/>
    <col min="8764" max="8765" width="8.109375" style="1" customWidth="1"/>
    <col min="8766" max="8766" width="33.6640625" style="1" customWidth="1"/>
    <col min="8767" max="8767" width="3.33203125" style="1" customWidth="1"/>
    <col min="8768" max="8768" width="14.33203125" style="1" customWidth="1"/>
    <col min="8769" max="8769" width="3.33203125" style="1" customWidth="1"/>
    <col min="8770" max="8770" width="14.33203125" style="1" customWidth="1"/>
    <col min="8771" max="8771" width="3.33203125" style="1" customWidth="1"/>
    <col min="8772" max="8772" width="14.33203125" style="1" customWidth="1"/>
    <col min="8773" max="8773" width="3.33203125" style="1" customWidth="1"/>
    <col min="8774" max="8774" width="14.33203125" style="1" customWidth="1"/>
    <col min="8775" max="8775" width="3.33203125" style="1" customWidth="1"/>
    <col min="8776" max="8776" width="14.33203125" style="1" customWidth="1"/>
    <col min="8777" max="8777" width="3.33203125" style="1" customWidth="1"/>
    <col min="8778" max="8778" width="14.33203125" style="1" customWidth="1"/>
    <col min="8779" max="8779" width="3.33203125" style="1" customWidth="1"/>
    <col min="8780" max="8780" width="14.33203125" style="1" customWidth="1"/>
    <col min="8781" max="8781" width="3.33203125" style="1" customWidth="1"/>
    <col min="8782" max="8782" width="14.33203125" style="1" customWidth="1"/>
    <col min="8783" max="8783" width="3.33203125" style="1" customWidth="1"/>
    <col min="8784" max="8784" width="14.33203125" style="1" customWidth="1"/>
    <col min="8785" max="8785" width="3.33203125" style="1" customWidth="1"/>
    <col min="8786" max="8786" width="14.33203125" style="1" customWidth="1"/>
    <col min="8787" max="8787" width="3.33203125" style="1" customWidth="1"/>
    <col min="8788" max="8788" width="14.33203125" style="1" customWidth="1"/>
    <col min="8789" max="8789" width="3.33203125" style="1" customWidth="1"/>
    <col min="8790" max="8790" width="14.33203125" style="1" customWidth="1"/>
    <col min="8791" max="8791" width="3.33203125" style="1" customWidth="1"/>
    <col min="8792" max="8792" width="14.33203125" style="1" customWidth="1"/>
    <col min="8793" max="8793" width="3.33203125" style="1" customWidth="1"/>
    <col min="8794" max="8794" width="14.33203125" style="1" customWidth="1"/>
    <col min="8795" max="8795" width="3.33203125" style="1" customWidth="1"/>
    <col min="8796" max="8796" width="6.88671875" style="1" customWidth="1"/>
    <col min="8797" max="8960" width="11.6640625" style="1"/>
    <col min="8961" max="8961" width="4.44140625" style="1" customWidth="1"/>
    <col min="8962" max="8962" width="58.33203125" style="1" customWidth="1"/>
    <col min="8963" max="8963" width="19.109375" style="1" customWidth="1"/>
    <col min="8964" max="8964" width="1.109375" style="1" customWidth="1"/>
    <col min="8965" max="8965" width="19.109375" style="1" customWidth="1"/>
    <col min="8966" max="8966" width="3.33203125" style="1" customWidth="1"/>
    <col min="8967" max="8967" width="19.109375" style="1" customWidth="1"/>
    <col min="8968" max="8968" width="3.33203125" style="1" customWidth="1"/>
    <col min="8969" max="8969" width="19.109375" style="1" customWidth="1"/>
    <col min="8970" max="8970" width="3.33203125" style="1" customWidth="1"/>
    <col min="8971" max="8971" width="19.109375" style="1" customWidth="1"/>
    <col min="8972" max="8988" width="11.6640625" style="1" customWidth="1"/>
    <col min="8989" max="8990" width="8.109375" style="1" customWidth="1"/>
    <col min="8991" max="8991" width="37.44140625" style="1" customWidth="1"/>
    <col min="8992" max="8992" width="3.33203125" style="1" customWidth="1"/>
    <col min="8993" max="8993" width="15.44140625" style="1" customWidth="1"/>
    <col min="8994" max="8994" width="3.33203125" style="1" customWidth="1"/>
    <col min="8995" max="8995" width="15.44140625" style="1" customWidth="1"/>
    <col min="8996" max="8996" width="3.33203125" style="1" customWidth="1"/>
    <col min="8997" max="8997" width="15.44140625" style="1" customWidth="1"/>
    <col min="8998" max="8998" width="3.33203125" style="1" customWidth="1"/>
    <col min="8999" max="8999" width="15.44140625" style="1" customWidth="1"/>
    <col min="9000" max="9000" width="3.33203125" style="1" customWidth="1"/>
    <col min="9001" max="9001" width="15.44140625" style="1" customWidth="1"/>
    <col min="9002" max="9002" width="3.33203125" style="1" customWidth="1"/>
    <col min="9003" max="9003" width="15.44140625" style="1" customWidth="1"/>
    <col min="9004" max="9004" width="3.33203125" style="1" customWidth="1"/>
    <col min="9005" max="9005" width="15.44140625" style="1" customWidth="1"/>
    <col min="9006" max="9006" width="3.33203125" style="1" customWidth="1"/>
    <col min="9007" max="9007" width="15.44140625" style="1" customWidth="1"/>
    <col min="9008" max="9008" width="3.33203125" style="1" customWidth="1"/>
    <col min="9009" max="9009" width="15.44140625" style="1" customWidth="1"/>
    <col min="9010" max="9010" width="3.33203125" style="1" customWidth="1"/>
    <col min="9011" max="9011" width="15.44140625" style="1" customWidth="1"/>
    <col min="9012" max="9012" width="3.33203125" style="1" customWidth="1"/>
    <col min="9013" max="9013" width="15.44140625" style="1" customWidth="1"/>
    <col min="9014" max="9014" width="3.33203125" style="1" customWidth="1"/>
    <col min="9015" max="9015" width="15.44140625" style="1" customWidth="1"/>
    <col min="9016" max="9016" width="3.33203125" style="1" customWidth="1"/>
    <col min="9017" max="9017" width="16.6640625" style="1" customWidth="1"/>
    <col min="9018" max="9019" width="11.6640625" style="1" customWidth="1"/>
    <col min="9020" max="9021" width="8.109375" style="1" customWidth="1"/>
    <col min="9022" max="9022" width="33.6640625" style="1" customWidth="1"/>
    <col min="9023" max="9023" width="3.33203125" style="1" customWidth="1"/>
    <col min="9024" max="9024" width="14.33203125" style="1" customWidth="1"/>
    <col min="9025" max="9025" width="3.33203125" style="1" customWidth="1"/>
    <col min="9026" max="9026" width="14.33203125" style="1" customWidth="1"/>
    <col min="9027" max="9027" width="3.33203125" style="1" customWidth="1"/>
    <col min="9028" max="9028" width="14.33203125" style="1" customWidth="1"/>
    <col min="9029" max="9029" width="3.33203125" style="1" customWidth="1"/>
    <col min="9030" max="9030" width="14.33203125" style="1" customWidth="1"/>
    <col min="9031" max="9031" width="3.33203125" style="1" customWidth="1"/>
    <col min="9032" max="9032" width="14.33203125" style="1" customWidth="1"/>
    <col min="9033" max="9033" width="3.33203125" style="1" customWidth="1"/>
    <col min="9034" max="9034" width="14.33203125" style="1" customWidth="1"/>
    <col min="9035" max="9035" width="3.33203125" style="1" customWidth="1"/>
    <col min="9036" max="9036" width="14.33203125" style="1" customWidth="1"/>
    <col min="9037" max="9037" width="3.33203125" style="1" customWidth="1"/>
    <col min="9038" max="9038" width="14.33203125" style="1" customWidth="1"/>
    <col min="9039" max="9039" width="3.33203125" style="1" customWidth="1"/>
    <col min="9040" max="9040" width="14.33203125" style="1" customWidth="1"/>
    <col min="9041" max="9041" width="3.33203125" style="1" customWidth="1"/>
    <col min="9042" max="9042" width="14.33203125" style="1" customWidth="1"/>
    <col min="9043" max="9043" width="3.33203125" style="1" customWidth="1"/>
    <col min="9044" max="9044" width="14.33203125" style="1" customWidth="1"/>
    <col min="9045" max="9045" width="3.33203125" style="1" customWidth="1"/>
    <col min="9046" max="9046" width="14.33203125" style="1" customWidth="1"/>
    <col min="9047" max="9047" width="3.33203125" style="1" customWidth="1"/>
    <col min="9048" max="9048" width="14.33203125" style="1" customWidth="1"/>
    <col min="9049" max="9049" width="3.33203125" style="1" customWidth="1"/>
    <col min="9050" max="9050" width="14.33203125" style="1" customWidth="1"/>
    <col min="9051" max="9051" width="3.33203125" style="1" customWidth="1"/>
    <col min="9052" max="9052" width="6.88671875" style="1" customWidth="1"/>
    <col min="9053" max="9216" width="11.6640625" style="1"/>
    <col min="9217" max="9217" width="4.44140625" style="1" customWidth="1"/>
    <col min="9218" max="9218" width="58.33203125" style="1" customWidth="1"/>
    <col min="9219" max="9219" width="19.109375" style="1" customWidth="1"/>
    <col min="9220" max="9220" width="1.109375" style="1" customWidth="1"/>
    <col min="9221" max="9221" width="19.109375" style="1" customWidth="1"/>
    <col min="9222" max="9222" width="3.33203125" style="1" customWidth="1"/>
    <col min="9223" max="9223" width="19.109375" style="1" customWidth="1"/>
    <col min="9224" max="9224" width="3.33203125" style="1" customWidth="1"/>
    <col min="9225" max="9225" width="19.109375" style="1" customWidth="1"/>
    <col min="9226" max="9226" width="3.33203125" style="1" customWidth="1"/>
    <col min="9227" max="9227" width="19.109375" style="1" customWidth="1"/>
    <col min="9228" max="9244" width="11.6640625" style="1" customWidth="1"/>
    <col min="9245" max="9246" width="8.109375" style="1" customWidth="1"/>
    <col min="9247" max="9247" width="37.44140625" style="1" customWidth="1"/>
    <col min="9248" max="9248" width="3.33203125" style="1" customWidth="1"/>
    <col min="9249" max="9249" width="15.44140625" style="1" customWidth="1"/>
    <col min="9250" max="9250" width="3.33203125" style="1" customWidth="1"/>
    <col min="9251" max="9251" width="15.44140625" style="1" customWidth="1"/>
    <col min="9252" max="9252" width="3.33203125" style="1" customWidth="1"/>
    <col min="9253" max="9253" width="15.44140625" style="1" customWidth="1"/>
    <col min="9254" max="9254" width="3.33203125" style="1" customWidth="1"/>
    <col min="9255" max="9255" width="15.44140625" style="1" customWidth="1"/>
    <col min="9256" max="9256" width="3.33203125" style="1" customWidth="1"/>
    <col min="9257" max="9257" width="15.44140625" style="1" customWidth="1"/>
    <col min="9258" max="9258" width="3.33203125" style="1" customWidth="1"/>
    <col min="9259" max="9259" width="15.44140625" style="1" customWidth="1"/>
    <col min="9260" max="9260" width="3.33203125" style="1" customWidth="1"/>
    <col min="9261" max="9261" width="15.44140625" style="1" customWidth="1"/>
    <col min="9262" max="9262" width="3.33203125" style="1" customWidth="1"/>
    <col min="9263" max="9263" width="15.44140625" style="1" customWidth="1"/>
    <col min="9264" max="9264" width="3.33203125" style="1" customWidth="1"/>
    <col min="9265" max="9265" width="15.44140625" style="1" customWidth="1"/>
    <col min="9266" max="9266" width="3.33203125" style="1" customWidth="1"/>
    <col min="9267" max="9267" width="15.44140625" style="1" customWidth="1"/>
    <col min="9268" max="9268" width="3.33203125" style="1" customWidth="1"/>
    <col min="9269" max="9269" width="15.44140625" style="1" customWidth="1"/>
    <col min="9270" max="9270" width="3.33203125" style="1" customWidth="1"/>
    <col min="9271" max="9271" width="15.44140625" style="1" customWidth="1"/>
    <col min="9272" max="9272" width="3.33203125" style="1" customWidth="1"/>
    <col min="9273" max="9273" width="16.6640625" style="1" customWidth="1"/>
    <col min="9274" max="9275" width="11.6640625" style="1" customWidth="1"/>
    <col min="9276" max="9277" width="8.109375" style="1" customWidth="1"/>
    <col min="9278" max="9278" width="33.6640625" style="1" customWidth="1"/>
    <col min="9279" max="9279" width="3.33203125" style="1" customWidth="1"/>
    <col min="9280" max="9280" width="14.33203125" style="1" customWidth="1"/>
    <col min="9281" max="9281" width="3.33203125" style="1" customWidth="1"/>
    <col min="9282" max="9282" width="14.33203125" style="1" customWidth="1"/>
    <col min="9283" max="9283" width="3.33203125" style="1" customWidth="1"/>
    <col min="9284" max="9284" width="14.33203125" style="1" customWidth="1"/>
    <col min="9285" max="9285" width="3.33203125" style="1" customWidth="1"/>
    <col min="9286" max="9286" width="14.33203125" style="1" customWidth="1"/>
    <col min="9287" max="9287" width="3.33203125" style="1" customWidth="1"/>
    <col min="9288" max="9288" width="14.33203125" style="1" customWidth="1"/>
    <col min="9289" max="9289" width="3.33203125" style="1" customWidth="1"/>
    <col min="9290" max="9290" width="14.33203125" style="1" customWidth="1"/>
    <col min="9291" max="9291" width="3.33203125" style="1" customWidth="1"/>
    <col min="9292" max="9292" width="14.33203125" style="1" customWidth="1"/>
    <col min="9293" max="9293" width="3.33203125" style="1" customWidth="1"/>
    <col min="9294" max="9294" width="14.33203125" style="1" customWidth="1"/>
    <col min="9295" max="9295" width="3.33203125" style="1" customWidth="1"/>
    <col min="9296" max="9296" width="14.33203125" style="1" customWidth="1"/>
    <col min="9297" max="9297" width="3.33203125" style="1" customWidth="1"/>
    <col min="9298" max="9298" width="14.33203125" style="1" customWidth="1"/>
    <col min="9299" max="9299" width="3.33203125" style="1" customWidth="1"/>
    <col min="9300" max="9300" width="14.33203125" style="1" customWidth="1"/>
    <col min="9301" max="9301" width="3.33203125" style="1" customWidth="1"/>
    <col min="9302" max="9302" width="14.33203125" style="1" customWidth="1"/>
    <col min="9303" max="9303" width="3.33203125" style="1" customWidth="1"/>
    <col min="9304" max="9304" width="14.33203125" style="1" customWidth="1"/>
    <col min="9305" max="9305" width="3.33203125" style="1" customWidth="1"/>
    <col min="9306" max="9306" width="14.33203125" style="1" customWidth="1"/>
    <col min="9307" max="9307" width="3.33203125" style="1" customWidth="1"/>
    <col min="9308" max="9308" width="6.88671875" style="1" customWidth="1"/>
    <col min="9309" max="9472" width="11.6640625" style="1"/>
    <col min="9473" max="9473" width="4.44140625" style="1" customWidth="1"/>
    <col min="9474" max="9474" width="58.33203125" style="1" customWidth="1"/>
    <col min="9475" max="9475" width="19.109375" style="1" customWidth="1"/>
    <col min="9476" max="9476" width="1.109375" style="1" customWidth="1"/>
    <col min="9477" max="9477" width="19.109375" style="1" customWidth="1"/>
    <col min="9478" max="9478" width="3.33203125" style="1" customWidth="1"/>
    <col min="9479" max="9479" width="19.109375" style="1" customWidth="1"/>
    <col min="9480" max="9480" width="3.33203125" style="1" customWidth="1"/>
    <col min="9481" max="9481" width="19.109375" style="1" customWidth="1"/>
    <col min="9482" max="9482" width="3.33203125" style="1" customWidth="1"/>
    <col min="9483" max="9483" width="19.109375" style="1" customWidth="1"/>
    <col min="9484" max="9500" width="11.6640625" style="1" customWidth="1"/>
    <col min="9501" max="9502" width="8.109375" style="1" customWidth="1"/>
    <col min="9503" max="9503" width="37.44140625" style="1" customWidth="1"/>
    <col min="9504" max="9504" width="3.33203125" style="1" customWidth="1"/>
    <col min="9505" max="9505" width="15.44140625" style="1" customWidth="1"/>
    <col min="9506" max="9506" width="3.33203125" style="1" customWidth="1"/>
    <col min="9507" max="9507" width="15.44140625" style="1" customWidth="1"/>
    <col min="9508" max="9508" width="3.33203125" style="1" customWidth="1"/>
    <col min="9509" max="9509" width="15.44140625" style="1" customWidth="1"/>
    <col min="9510" max="9510" width="3.33203125" style="1" customWidth="1"/>
    <col min="9511" max="9511" width="15.44140625" style="1" customWidth="1"/>
    <col min="9512" max="9512" width="3.33203125" style="1" customWidth="1"/>
    <col min="9513" max="9513" width="15.44140625" style="1" customWidth="1"/>
    <col min="9514" max="9514" width="3.33203125" style="1" customWidth="1"/>
    <col min="9515" max="9515" width="15.44140625" style="1" customWidth="1"/>
    <col min="9516" max="9516" width="3.33203125" style="1" customWidth="1"/>
    <col min="9517" max="9517" width="15.44140625" style="1" customWidth="1"/>
    <col min="9518" max="9518" width="3.33203125" style="1" customWidth="1"/>
    <col min="9519" max="9519" width="15.44140625" style="1" customWidth="1"/>
    <col min="9520" max="9520" width="3.33203125" style="1" customWidth="1"/>
    <col min="9521" max="9521" width="15.44140625" style="1" customWidth="1"/>
    <col min="9522" max="9522" width="3.33203125" style="1" customWidth="1"/>
    <col min="9523" max="9523" width="15.44140625" style="1" customWidth="1"/>
    <col min="9524" max="9524" width="3.33203125" style="1" customWidth="1"/>
    <col min="9525" max="9525" width="15.44140625" style="1" customWidth="1"/>
    <col min="9526" max="9526" width="3.33203125" style="1" customWidth="1"/>
    <col min="9527" max="9527" width="15.44140625" style="1" customWidth="1"/>
    <col min="9528" max="9528" width="3.33203125" style="1" customWidth="1"/>
    <col min="9529" max="9529" width="16.6640625" style="1" customWidth="1"/>
    <col min="9530" max="9531" width="11.6640625" style="1" customWidth="1"/>
    <col min="9532" max="9533" width="8.109375" style="1" customWidth="1"/>
    <col min="9534" max="9534" width="33.6640625" style="1" customWidth="1"/>
    <col min="9535" max="9535" width="3.33203125" style="1" customWidth="1"/>
    <col min="9536" max="9536" width="14.33203125" style="1" customWidth="1"/>
    <col min="9537" max="9537" width="3.33203125" style="1" customWidth="1"/>
    <col min="9538" max="9538" width="14.33203125" style="1" customWidth="1"/>
    <col min="9539" max="9539" width="3.33203125" style="1" customWidth="1"/>
    <col min="9540" max="9540" width="14.33203125" style="1" customWidth="1"/>
    <col min="9541" max="9541" width="3.33203125" style="1" customWidth="1"/>
    <col min="9542" max="9542" width="14.33203125" style="1" customWidth="1"/>
    <col min="9543" max="9543" width="3.33203125" style="1" customWidth="1"/>
    <col min="9544" max="9544" width="14.33203125" style="1" customWidth="1"/>
    <col min="9545" max="9545" width="3.33203125" style="1" customWidth="1"/>
    <col min="9546" max="9546" width="14.33203125" style="1" customWidth="1"/>
    <col min="9547" max="9547" width="3.33203125" style="1" customWidth="1"/>
    <col min="9548" max="9548" width="14.33203125" style="1" customWidth="1"/>
    <col min="9549" max="9549" width="3.33203125" style="1" customWidth="1"/>
    <col min="9550" max="9550" width="14.33203125" style="1" customWidth="1"/>
    <col min="9551" max="9551" width="3.33203125" style="1" customWidth="1"/>
    <col min="9552" max="9552" width="14.33203125" style="1" customWidth="1"/>
    <col min="9553" max="9553" width="3.33203125" style="1" customWidth="1"/>
    <col min="9554" max="9554" width="14.33203125" style="1" customWidth="1"/>
    <col min="9555" max="9555" width="3.33203125" style="1" customWidth="1"/>
    <col min="9556" max="9556" width="14.33203125" style="1" customWidth="1"/>
    <col min="9557" max="9557" width="3.33203125" style="1" customWidth="1"/>
    <col min="9558" max="9558" width="14.33203125" style="1" customWidth="1"/>
    <col min="9559" max="9559" width="3.33203125" style="1" customWidth="1"/>
    <col min="9560" max="9560" width="14.33203125" style="1" customWidth="1"/>
    <col min="9561" max="9561" width="3.33203125" style="1" customWidth="1"/>
    <col min="9562" max="9562" width="14.33203125" style="1" customWidth="1"/>
    <col min="9563" max="9563" width="3.33203125" style="1" customWidth="1"/>
    <col min="9564" max="9564" width="6.88671875" style="1" customWidth="1"/>
    <col min="9565" max="9728" width="11.6640625" style="1"/>
    <col min="9729" max="9729" width="4.44140625" style="1" customWidth="1"/>
    <col min="9730" max="9730" width="58.33203125" style="1" customWidth="1"/>
    <col min="9731" max="9731" width="19.109375" style="1" customWidth="1"/>
    <col min="9732" max="9732" width="1.109375" style="1" customWidth="1"/>
    <col min="9733" max="9733" width="19.109375" style="1" customWidth="1"/>
    <col min="9734" max="9734" width="3.33203125" style="1" customWidth="1"/>
    <col min="9735" max="9735" width="19.109375" style="1" customWidth="1"/>
    <col min="9736" max="9736" width="3.33203125" style="1" customWidth="1"/>
    <col min="9737" max="9737" width="19.109375" style="1" customWidth="1"/>
    <col min="9738" max="9738" width="3.33203125" style="1" customWidth="1"/>
    <col min="9739" max="9739" width="19.109375" style="1" customWidth="1"/>
    <col min="9740" max="9756" width="11.6640625" style="1" customWidth="1"/>
    <col min="9757" max="9758" width="8.109375" style="1" customWidth="1"/>
    <col min="9759" max="9759" width="37.44140625" style="1" customWidth="1"/>
    <col min="9760" max="9760" width="3.33203125" style="1" customWidth="1"/>
    <col min="9761" max="9761" width="15.44140625" style="1" customWidth="1"/>
    <col min="9762" max="9762" width="3.33203125" style="1" customWidth="1"/>
    <col min="9763" max="9763" width="15.44140625" style="1" customWidth="1"/>
    <col min="9764" max="9764" width="3.33203125" style="1" customWidth="1"/>
    <col min="9765" max="9765" width="15.44140625" style="1" customWidth="1"/>
    <col min="9766" max="9766" width="3.33203125" style="1" customWidth="1"/>
    <col min="9767" max="9767" width="15.44140625" style="1" customWidth="1"/>
    <col min="9768" max="9768" width="3.33203125" style="1" customWidth="1"/>
    <col min="9769" max="9769" width="15.44140625" style="1" customWidth="1"/>
    <col min="9770" max="9770" width="3.33203125" style="1" customWidth="1"/>
    <col min="9771" max="9771" width="15.44140625" style="1" customWidth="1"/>
    <col min="9772" max="9772" width="3.33203125" style="1" customWidth="1"/>
    <col min="9773" max="9773" width="15.44140625" style="1" customWidth="1"/>
    <col min="9774" max="9774" width="3.33203125" style="1" customWidth="1"/>
    <col min="9775" max="9775" width="15.44140625" style="1" customWidth="1"/>
    <col min="9776" max="9776" width="3.33203125" style="1" customWidth="1"/>
    <col min="9777" max="9777" width="15.44140625" style="1" customWidth="1"/>
    <col min="9778" max="9778" width="3.33203125" style="1" customWidth="1"/>
    <col min="9779" max="9779" width="15.44140625" style="1" customWidth="1"/>
    <col min="9780" max="9780" width="3.33203125" style="1" customWidth="1"/>
    <col min="9781" max="9781" width="15.44140625" style="1" customWidth="1"/>
    <col min="9782" max="9782" width="3.33203125" style="1" customWidth="1"/>
    <col min="9783" max="9783" width="15.44140625" style="1" customWidth="1"/>
    <col min="9784" max="9784" width="3.33203125" style="1" customWidth="1"/>
    <col min="9785" max="9785" width="16.6640625" style="1" customWidth="1"/>
    <col min="9786" max="9787" width="11.6640625" style="1" customWidth="1"/>
    <col min="9788" max="9789" width="8.109375" style="1" customWidth="1"/>
    <col min="9790" max="9790" width="33.6640625" style="1" customWidth="1"/>
    <col min="9791" max="9791" width="3.33203125" style="1" customWidth="1"/>
    <col min="9792" max="9792" width="14.33203125" style="1" customWidth="1"/>
    <col min="9793" max="9793" width="3.33203125" style="1" customWidth="1"/>
    <col min="9794" max="9794" width="14.33203125" style="1" customWidth="1"/>
    <col min="9795" max="9795" width="3.33203125" style="1" customWidth="1"/>
    <col min="9796" max="9796" width="14.33203125" style="1" customWidth="1"/>
    <col min="9797" max="9797" width="3.33203125" style="1" customWidth="1"/>
    <col min="9798" max="9798" width="14.33203125" style="1" customWidth="1"/>
    <col min="9799" max="9799" width="3.33203125" style="1" customWidth="1"/>
    <col min="9800" max="9800" width="14.33203125" style="1" customWidth="1"/>
    <col min="9801" max="9801" width="3.33203125" style="1" customWidth="1"/>
    <col min="9802" max="9802" width="14.33203125" style="1" customWidth="1"/>
    <col min="9803" max="9803" width="3.33203125" style="1" customWidth="1"/>
    <col min="9804" max="9804" width="14.33203125" style="1" customWidth="1"/>
    <col min="9805" max="9805" width="3.33203125" style="1" customWidth="1"/>
    <col min="9806" max="9806" width="14.33203125" style="1" customWidth="1"/>
    <col min="9807" max="9807" width="3.33203125" style="1" customWidth="1"/>
    <col min="9808" max="9808" width="14.33203125" style="1" customWidth="1"/>
    <col min="9809" max="9809" width="3.33203125" style="1" customWidth="1"/>
    <col min="9810" max="9810" width="14.33203125" style="1" customWidth="1"/>
    <col min="9811" max="9811" width="3.33203125" style="1" customWidth="1"/>
    <col min="9812" max="9812" width="14.33203125" style="1" customWidth="1"/>
    <col min="9813" max="9813" width="3.33203125" style="1" customWidth="1"/>
    <col min="9814" max="9814" width="14.33203125" style="1" customWidth="1"/>
    <col min="9815" max="9815" width="3.33203125" style="1" customWidth="1"/>
    <col min="9816" max="9816" width="14.33203125" style="1" customWidth="1"/>
    <col min="9817" max="9817" width="3.33203125" style="1" customWidth="1"/>
    <col min="9818" max="9818" width="14.33203125" style="1" customWidth="1"/>
    <col min="9819" max="9819" width="3.33203125" style="1" customWidth="1"/>
    <col min="9820" max="9820" width="6.88671875" style="1" customWidth="1"/>
    <col min="9821" max="9984" width="11.6640625" style="1"/>
    <col min="9985" max="9985" width="4.44140625" style="1" customWidth="1"/>
    <col min="9986" max="9986" width="58.33203125" style="1" customWidth="1"/>
    <col min="9987" max="9987" width="19.109375" style="1" customWidth="1"/>
    <col min="9988" max="9988" width="1.109375" style="1" customWidth="1"/>
    <col min="9989" max="9989" width="19.109375" style="1" customWidth="1"/>
    <col min="9990" max="9990" width="3.33203125" style="1" customWidth="1"/>
    <col min="9991" max="9991" width="19.109375" style="1" customWidth="1"/>
    <col min="9992" max="9992" width="3.33203125" style="1" customWidth="1"/>
    <col min="9993" max="9993" width="19.109375" style="1" customWidth="1"/>
    <col min="9994" max="9994" width="3.33203125" style="1" customWidth="1"/>
    <col min="9995" max="9995" width="19.109375" style="1" customWidth="1"/>
    <col min="9996" max="10012" width="11.6640625" style="1" customWidth="1"/>
    <col min="10013" max="10014" width="8.109375" style="1" customWidth="1"/>
    <col min="10015" max="10015" width="37.44140625" style="1" customWidth="1"/>
    <col min="10016" max="10016" width="3.33203125" style="1" customWidth="1"/>
    <col min="10017" max="10017" width="15.44140625" style="1" customWidth="1"/>
    <col min="10018" max="10018" width="3.33203125" style="1" customWidth="1"/>
    <col min="10019" max="10019" width="15.44140625" style="1" customWidth="1"/>
    <col min="10020" max="10020" width="3.33203125" style="1" customWidth="1"/>
    <col min="10021" max="10021" width="15.44140625" style="1" customWidth="1"/>
    <col min="10022" max="10022" width="3.33203125" style="1" customWidth="1"/>
    <col min="10023" max="10023" width="15.44140625" style="1" customWidth="1"/>
    <col min="10024" max="10024" width="3.33203125" style="1" customWidth="1"/>
    <col min="10025" max="10025" width="15.44140625" style="1" customWidth="1"/>
    <col min="10026" max="10026" width="3.33203125" style="1" customWidth="1"/>
    <col min="10027" max="10027" width="15.44140625" style="1" customWidth="1"/>
    <col min="10028" max="10028" width="3.33203125" style="1" customWidth="1"/>
    <col min="10029" max="10029" width="15.44140625" style="1" customWidth="1"/>
    <col min="10030" max="10030" width="3.33203125" style="1" customWidth="1"/>
    <col min="10031" max="10031" width="15.44140625" style="1" customWidth="1"/>
    <col min="10032" max="10032" width="3.33203125" style="1" customWidth="1"/>
    <col min="10033" max="10033" width="15.44140625" style="1" customWidth="1"/>
    <col min="10034" max="10034" width="3.33203125" style="1" customWidth="1"/>
    <col min="10035" max="10035" width="15.44140625" style="1" customWidth="1"/>
    <col min="10036" max="10036" width="3.33203125" style="1" customWidth="1"/>
    <col min="10037" max="10037" width="15.44140625" style="1" customWidth="1"/>
    <col min="10038" max="10038" width="3.33203125" style="1" customWidth="1"/>
    <col min="10039" max="10039" width="15.44140625" style="1" customWidth="1"/>
    <col min="10040" max="10040" width="3.33203125" style="1" customWidth="1"/>
    <col min="10041" max="10041" width="16.6640625" style="1" customWidth="1"/>
    <col min="10042" max="10043" width="11.6640625" style="1" customWidth="1"/>
    <col min="10044" max="10045" width="8.109375" style="1" customWidth="1"/>
    <col min="10046" max="10046" width="33.6640625" style="1" customWidth="1"/>
    <col min="10047" max="10047" width="3.33203125" style="1" customWidth="1"/>
    <col min="10048" max="10048" width="14.33203125" style="1" customWidth="1"/>
    <col min="10049" max="10049" width="3.33203125" style="1" customWidth="1"/>
    <col min="10050" max="10050" width="14.33203125" style="1" customWidth="1"/>
    <col min="10051" max="10051" width="3.33203125" style="1" customWidth="1"/>
    <col min="10052" max="10052" width="14.33203125" style="1" customWidth="1"/>
    <col min="10053" max="10053" width="3.33203125" style="1" customWidth="1"/>
    <col min="10054" max="10054" width="14.33203125" style="1" customWidth="1"/>
    <col min="10055" max="10055" width="3.33203125" style="1" customWidth="1"/>
    <col min="10056" max="10056" width="14.33203125" style="1" customWidth="1"/>
    <col min="10057" max="10057" width="3.33203125" style="1" customWidth="1"/>
    <col min="10058" max="10058" width="14.33203125" style="1" customWidth="1"/>
    <col min="10059" max="10059" width="3.33203125" style="1" customWidth="1"/>
    <col min="10060" max="10060" width="14.33203125" style="1" customWidth="1"/>
    <col min="10061" max="10061" width="3.33203125" style="1" customWidth="1"/>
    <col min="10062" max="10062" width="14.33203125" style="1" customWidth="1"/>
    <col min="10063" max="10063" width="3.33203125" style="1" customWidth="1"/>
    <col min="10064" max="10064" width="14.33203125" style="1" customWidth="1"/>
    <col min="10065" max="10065" width="3.33203125" style="1" customWidth="1"/>
    <col min="10066" max="10066" width="14.33203125" style="1" customWidth="1"/>
    <col min="10067" max="10067" width="3.33203125" style="1" customWidth="1"/>
    <col min="10068" max="10068" width="14.33203125" style="1" customWidth="1"/>
    <col min="10069" max="10069" width="3.33203125" style="1" customWidth="1"/>
    <col min="10070" max="10070" width="14.33203125" style="1" customWidth="1"/>
    <col min="10071" max="10071" width="3.33203125" style="1" customWidth="1"/>
    <col min="10072" max="10072" width="14.33203125" style="1" customWidth="1"/>
    <col min="10073" max="10073" width="3.33203125" style="1" customWidth="1"/>
    <col min="10074" max="10074" width="14.33203125" style="1" customWidth="1"/>
    <col min="10075" max="10075" width="3.33203125" style="1" customWidth="1"/>
    <col min="10076" max="10076" width="6.88671875" style="1" customWidth="1"/>
    <col min="10077" max="10240" width="11.6640625" style="1"/>
    <col min="10241" max="10241" width="4.44140625" style="1" customWidth="1"/>
    <col min="10242" max="10242" width="58.33203125" style="1" customWidth="1"/>
    <col min="10243" max="10243" width="19.109375" style="1" customWidth="1"/>
    <col min="10244" max="10244" width="1.109375" style="1" customWidth="1"/>
    <col min="10245" max="10245" width="19.109375" style="1" customWidth="1"/>
    <col min="10246" max="10246" width="3.33203125" style="1" customWidth="1"/>
    <col min="10247" max="10247" width="19.109375" style="1" customWidth="1"/>
    <col min="10248" max="10248" width="3.33203125" style="1" customWidth="1"/>
    <col min="10249" max="10249" width="19.109375" style="1" customWidth="1"/>
    <col min="10250" max="10250" width="3.33203125" style="1" customWidth="1"/>
    <col min="10251" max="10251" width="19.109375" style="1" customWidth="1"/>
    <col min="10252" max="10268" width="11.6640625" style="1" customWidth="1"/>
    <col min="10269" max="10270" width="8.109375" style="1" customWidth="1"/>
    <col min="10271" max="10271" width="37.44140625" style="1" customWidth="1"/>
    <col min="10272" max="10272" width="3.33203125" style="1" customWidth="1"/>
    <col min="10273" max="10273" width="15.44140625" style="1" customWidth="1"/>
    <col min="10274" max="10274" width="3.33203125" style="1" customWidth="1"/>
    <col min="10275" max="10275" width="15.44140625" style="1" customWidth="1"/>
    <col min="10276" max="10276" width="3.33203125" style="1" customWidth="1"/>
    <col min="10277" max="10277" width="15.44140625" style="1" customWidth="1"/>
    <col min="10278" max="10278" width="3.33203125" style="1" customWidth="1"/>
    <col min="10279" max="10279" width="15.44140625" style="1" customWidth="1"/>
    <col min="10280" max="10280" width="3.33203125" style="1" customWidth="1"/>
    <col min="10281" max="10281" width="15.44140625" style="1" customWidth="1"/>
    <col min="10282" max="10282" width="3.33203125" style="1" customWidth="1"/>
    <col min="10283" max="10283" width="15.44140625" style="1" customWidth="1"/>
    <col min="10284" max="10284" width="3.33203125" style="1" customWidth="1"/>
    <col min="10285" max="10285" width="15.44140625" style="1" customWidth="1"/>
    <col min="10286" max="10286" width="3.33203125" style="1" customWidth="1"/>
    <col min="10287" max="10287" width="15.44140625" style="1" customWidth="1"/>
    <col min="10288" max="10288" width="3.33203125" style="1" customWidth="1"/>
    <col min="10289" max="10289" width="15.44140625" style="1" customWidth="1"/>
    <col min="10290" max="10290" width="3.33203125" style="1" customWidth="1"/>
    <col min="10291" max="10291" width="15.44140625" style="1" customWidth="1"/>
    <col min="10292" max="10292" width="3.33203125" style="1" customWidth="1"/>
    <col min="10293" max="10293" width="15.44140625" style="1" customWidth="1"/>
    <col min="10294" max="10294" width="3.33203125" style="1" customWidth="1"/>
    <col min="10295" max="10295" width="15.44140625" style="1" customWidth="1"/>
    <col min="10296" max="10296" width="3.33203125" style="1" customWidth="1"/>
    <col min="10297" max="10297" width="16.6640625" style="1" customWidth="1"/>
    <col min="10298" max="10299" width="11.6640625" style="1" customWidth="1"/>
    <col min="10300" max="10301" width="8.109375" style="1" customWidth="1"/>
    <col min="10302" max="10302" width="33.6640625" style="1" customWidth="1"/>
    <col min="10303" max="10303" width="3.33203125" style="1" customWidth="1"/>
    <col min="10304" max="10304" width="14.33203125" style="1" customWidth="1"/>
    <col min="10305" max="10305" width="3.33203125" style="1" customWidth="1"/>
    <col min="10306" max="10306" width="14.33203125" style="1" customWidth="1"/>
    <col min="10307" max="10307" width="3.33203125" style="1" customWidth="1"/>
    <col min="10308" max="10308" width="14.33203125" style="1" customWidth="1"/>
    <col min="10309" max="10309" width="3.33203125" style="1" customWidth="1"/>
    <col min="10310" max="10310" width="14.33203125" style="1" customWidth="1"/>
    <col min="10311" max="10311" width="3.33203125" style="1" customWidth="1"/>
    <col min="10312" max="10312" width="14.33203125" style="1" customWidth="1"/>
    <col min="10313" max="10313" width="3.33203125" style="1" customWidth="1"/>
    <col min="10314" max="10314" width="14.33203125" style="1" customWidth="1"/>
    <col min="10315" max="10315" width="3.33203125" style="1" customWidth="1"/>
    <col min="10316" max="10316" width="14.33203125" style="1" customWidth="1"/>
    <col min="10317" max="10317" width="3.33203125" style="1" customWidth="1"/>
    <col min="10318" max="10318" width="14.33203125" style="1" customWidth="1"/>
    <col min="10319" max="10319" width="3.33203125" style="1" customWidth="1"/>
    <col min="10320" max="10320" width="14.33203125" style="1" customWidth="1"/>
    <col min="10321" max="10321" width="3.33203125" style="1" customWidth="1"/>
    <col min="10322" max="10322" width="14.33203125" style="1" customWidth="1"/>
    <col min="10323" max="10323" width="3.33203125" style="1" customWidth="1"/>
    <col min="10324" max="10324" width="14.33203125" style="1" customWidth="1"/>
    <col min="10325" max="10325" width="3.33203125" style="1" customWidth="1"/>
    <col min="10326" max="10326" width="14.33203125" style="1" customWidth="1"/>
    <col min="10327" max="10327" width="3.33203125" style="1" customWidth="1"/>
    <col min="10328" max="10328" width="14.33203125" style="1" customWidth="1"/>
    <col min="10329" max="10329" width="3.33203125" style="1" customWidth="1"/>
    <col min="10330" max="10330" width="14.33203125" style="1" customWidth="1"/>
    <col min="10331" max="10331" width="3.33203125" style="1" customWidth="1"/>
    <col min="10332" max="10332" width="6.88671875" style="1" customWidth="1"/>
    <col min="10333" max="10496" width="11.6640625" style="1"/>
    <col min="10497" max="10497" width="4.44140625" style="1" customWidth="1"/>
    <col min="10498" max="10498" width="58.33203125" style="1" customWidth="1"/>
    <col min="10499" max="10499" width="19.109375" style="1" customWidth="1"/>
    <col min="10500" max="10500" width="1.109375" style="1" customWidth="1"/>
    <col min="10501" max="10501" width="19.109375" style="1" customWidth="1"/>
    <col min="10502" max="10502" width="3.33203125" style="1" customWidth="1"/>
    <col min="10503" max="10503" width="19.109375" style="1" customWidth="1"/>
    <col min="10504" max="10504" width="3.33203125" style="1" customWidth="1"/>
    <col min="10505" max="10505" width="19.109375" style="1" customWidth="1"/>
    <col min="10506" max="10506" width="3.33203125" style="1" customWidth="1"/>
    <col min="10507" max="10507" width="19.109375" style="1" customWidth="1"/>
    <col min="10508" max="10524" width="11.6640625" style="1" customWidth="1"/>
    <col min="10525" max="10526" width="8.109375" style="1" customWidth="1"/>
    <col min="10527" max="10527" width="37.44140625" style="1" customWidth="1"/>
    <col min="10528" max="10528" width="3.33203125" style="1" customWidth="1"/>
    <col min="10529" max="10529" width="15.44140625" style="1" customWidth="1"/>
    <col min="10530" max="10530" width="3.33203125" style="1" customWidth="1"/>
    <col min="10531" max="10531" width="15.44140625" style="1" customWidth="1"/>
    <col min="10532" max="10532" width="3.33203125" style="1" customWidth="1"/>
    <col min="10533" max="10533" width="15.44140625" style="1" customWidth="1"/>
    <col min="10534" max="10534" width="3.33203125" style="1" customWidth="1"/>
    <col min="10535" max="10535" width="15.44140625" style="1" customWidth="1"/>
    <col min="10536" max="10536" width="3.33203125" style="1" customWidth="1"/>
    <col min="10537" max="10537" width="15.44140625" style="1" customWidth="1"/>
    <col min="10538" max="10538" width="3.33203125" style="1" customWidth="1"/>
    <col min="10539" max="10539" width="15.44140625" style="1" customWidth="1"/>
    <col min="10540" max="10540" width="3.33203125" style="1" customWidth="1"/>
    <col min="10541" max="10541" width="15.44140625" style="1" customWidth="1"/>
    <col min="10542" max="10542" width="3.33203125" style="1" customWidth="1"/>
    <col min="10543" max="10543" width="15.44140625" style="1" customWidth="1"/>
    <col min="10544" max="10544" width="3.33203125" style="1" customWidth="1"/>
    <col min="10545" max="10545" width="15.44140625" style="1" customWidth="1"/>
    <col min="10546" max="10546" width="3.33203125" style="1" customWidth="1"/>
    <col min="10547" max="10547" width="15.44140625" style="1" customWidth="1"/>
    <col min="10548" max="10548" width="3.33203125" style="1" customWidth="1"/>
    <col min="10549" max="10549" width="15.44140625" style="1" customWidth="1"/>
    <col min="10550" max="10550" width="3.33203125" style="1" customWidth="1"/>
    <col min="10551" max="10551" width="15.44140625" style="1" customWidth="1"/>
    <col min="10552" max="10552" width="3.33203125" style="1" customWidth="1"/>
    <col min="10553" max="10553" width="16.6640625" style="1" customWidth="1"/>
    <col min="10554" max="10555" width="11.6640625" style="1" customWidth="1"/>
    <col min="10556" max="10557" width="8.109375" style="1" customWidth="1"/>
    <col min="10558" max="10558" width="33.6640625" style="1" customWidth="1"/>
    <col min="10559" max="10559" width="3.33203125" style="1" customWidth="1"/>
    <col min="10560" max="10560" width="14.33203125" style="1" customWidth="1"/>
    <col min="10561" max="10561" width="3.33203125" style="1" customWidth="1"/>
    <col min="10562" max="10562" width="14.33203125" style="1" customWidth="1"/>
    <col min="10563" max="10563" width="3.33203125" style="1" customWidth="1"/>
    <col min="10564" max="10564" width="14.33203125" style="1" customWidth="1"/>
    <col min="10565" max="10565" width="3.33203125" style="1" customWidth="1"/>
    <col min="10566" max="10566" width="14.33203125" style="1" customWidth="1"/>
    <col min="10567" max="10567" width="3.33203125" style="1" customWidth="1"/>
    <col min="10568" max="10568" width="14.33203125" style="1" customWidth="1"/>
    <col min="10569" max="10569" width="3.33203125" style="1" customWidth="1"/>
    <col min="10570" max="10570" width="14.33203125" style="1" customWidth="1"/>
    <col min="10571" max="10571" width="3.33203125" style="1" customWidth="1"/>
    <col min="10572" max="10572" width="14.33203125" style="1" customWidth="1"/>
    <col min="10573" max="10573" width="3.33203125" style="1" customWidth="1"/>
    <col min="10574" max="10574" width="14.33203125" style="1" customWidth="1"/>
    <col min="10575" max="10575" width="3.33203125" style="1" customWidth="1"/>
    <col min="10576" max="10576" width="14.33203125" style="1" customWidth="1"/>
    <col min="10577" max="10577" width="3.33203125" style="1" customWidth="1"/>
    <col min="10578" max="10578" width="14.33203125" style="1" customWidth="1"/>
    <col min="10579" max="10579" width="3.33203125" style="1" customWidth="1"/>
    <col min="10580" max="10580" width="14.33203125" style="1" customWidth="1"/>
    <col min="10581" max="10581" width="3.33203125" style="1" customWidth="1"/>
    <col min="10582" max="10582" width="14.33203125" style="1" customWidth="1"/>
    <col min="10583" max="10583" width="3.33203125" style="1" customWidth="1"/>
    <col min="10584" max="10584" width="14.33203125" style="1" customWidth="1"/>
    <col min="10585" max="10585" width="3.33203125" style="1" customWidth="1"/>
    <col min="10586" max="10586" width="14.33203125" style="1" customWidth="1"/>
    <col min="10587" max="10587" width="3.33203125" style="1" customWidth="1"/>
    <col min="10588" max="10588" width="6.88671875" style="1" customWidth="1"/>
    <col min="10589" max="10752" width="11.6640625" style="1"/>
    <col min="10753" max="10753" width="4.44140625" style="1" customWidth="1"/>
    <col min="10754" max="10754" width="58.33203125" style="1" customWidth="1"/>
    <col min="10755" max="10755" width="19.109375" style="1" customWidth="1"/>
    <col min="10756" max="10756" width="1.109375" style="1" customWidth="1"/>
    <col min="10757" max="10757" width="19.109375" style="1" customWidth="1"/>
    <col min="10758" max="10758" width="3.33203125" style="1" customWidth="1"/>
    <col min="10759" max="10759" width="19.109375" style="1" customWidth="1"/>
    <col min="10760" max="10760" width="3.33203125" style="1" customWidth="1"/>
    <col min="10761" max="10761" width="19.109375" style="1" customWidth="1"/>
    <col min="10762" max="10762" width="3.33203125" style="1" customWidth="1"/>
    <col min="10763" max="10763" width="19.109375" style="1" customWidth="1"/>
    <col min="10764" max="10780" width="11.6640625" style="1" customWidth="1"/>
    <col min="10781" max="10782" width="8.109375" style="1" customWidth="1"/>
    <col min="10783" max="10783" width="37.44140625" style="1" customWidth="1"/>
    <col min="10784" max="10784" width="3.33203125" style="1" customWidth="1"/>
    <col min="10785" max="10785" width="15.44140625" style="1" customWidth="1"/>
    <col min="10786" max="10786" width="3.33203125" style="1" customWidth="1"/>
    <col min="10787" max="10787" width="15.44140625" style="1" customWidth="1"/>
    <col min="10788" max="10788" width="3.33203125" style="1" customWidth="1"/>
    <col min="10789" max="10789" width="15.44140625" style="1" customWidth="1"/>
    <col min="10790" max="10790" width="3.33203125" style="1" customWidth="1"/>
    <col min="10791" max="10791" width="15.44140625" style="1" customWidth="1"/>
    <col min="10792" max="10792" width="3.33203125" style="1" customWidth="1"/>
    <col min="10793" max="10793" width="15.44140625" style="1" customWidth="1"/>
    <col min="10794" max="10794" width="3.33203125" style="1" customWidth="1"/>
    <col min="10795" max="10795" width="15.44140625" style="1" customWidth="1"/>
    <col min="10796" max="10796" width="3.33203125" style="1" customWidth="1"/>
    <col min="10797" max="10797" width="15.44140625" style="1" customWidth="1"/>
    <col min="10798" max="10798" width="3.33203125" style="1" customWidth="1"/>
    <col min="10799" max="10799" width="15.44140625" style="1" customWidth="1"/>
    <col min="10800" max="10800" width="3.33203125" style="1" customWidth="1"/>
    <col min="10801" max="10801" width="15.44140625" style="1" customWidth="1"/>
    <col min="10802" max="10802" width="3.33203125" style="1" customWidth="1"/>
    <col min="10803" max="10803" width="15.44140625" style="1" customWidth="1"/>
    <col min="10804" max="10804" width="3.33203125" style="1" customWidth="1"/>
    <col min="10805" max="10805" width="15.44140625" style="1" customWidth="1"/>
    <col min="10806" max="10806" width="3.33203125" style="1" customWidth="1"/>
    <col min="10807" max="10807" width="15.44140625" style="1" customWidth="1"/>
    <col min="10808" max="10808" width="3.33203125" style="1" customWidth="1"/>
    <col min="10809" max="10809" width="16.6640625" style="1" customWidth="1"/>
    <col min="10810" max="10811" width="11.6640625" style="1" customWidth="1"/>
    <col min="10812" max="10813" width="8.109375" style="1" customWidth="1"/>
    <col min="10814" max="10814" width="33.6640625" style="1" customWidth="1"/>
    <col min="10815" max="10815" width="3.33203125" style="1" customWidth="1"/>
    <col min="10816" max="10816" width="14.33203125" style="1" customWidth="1"/>
    <col min="10817" max="10817" width="3.33203125" style="1" customWidth="1"/>
    <col min="10818" max="10818" width="14.33203125" style="1" customWidth="1"/>
    <col min="10819" max="10819" width="3.33203125" style="1" customWidth="1"/>
    <col min="10820" max="10820" width="14.33203125" style="1" customWidth="1"/>
    <col min="10821" max="10821" width="3.33203125" style="1" customWidth="1"/>
    <col min="10822" max="10822" width="14.33203125" style="1" customWidth="1"/>
    <col min="10823" max="10823" width="3.33203125" style="1" customWidth="1"/>
    <col min="10824" max="10824" width="14.33203125" style="1" customWidth="1"/>
    <col min="10825" max="10825" width="3.33203125" style="1" customWidth="1"/>
    <col min="10826" max="10826" width="14.33203125" style="1" customWidth="1"/>
    <col min="10827" max="10827" width="3.33203125" style="1" customWidth="1"/>
    <col min="10828" max="10828" width="14.33203125" style="1" customWidth="1"/>
    <col min="10829" max="10829" width="3.33203125" style="1" customWidth="1"/>
    <col min="10830" max="10830" width="14.33203125" style="1" customWidth="1"/>
    <col min="10831" max="10831" width="3.33203125" style="1" customWidth="1"/>
    <col min="10832" max="10832" width="14.33203125" style="1" customWidth="1"/>
    <col min="10833" max="10833" width="3.33203125" style="1" customWidth="1"/>
    <col min="10834" max="10834" width="14.33203125" style="1" customWidth="1"/>
    <col min="10835" max="10835" width="3.33203125" style="1" customWidth="1"/>
    <col min="10836" max="10836" width="14.33203125" style="1" customWidth="1"/>
    <col min="10837" max="10837" width="3.33203125" style="1" customWidth="1"/>
    <col min="10838" max="10838" width="14.33203125" style="1" customWidth="1"/>
    <col min="10839" max="10839" width="3.33203125" style="1" customWidth="1"/>
    <col min="10840" max="10840" width="14.33203125" style="1" customWidth="1"/>
    <col min="10841" max="10841" width="3.33203125" style="1" customWidth="1"/>
    <col min="10842" max="10842" width="14.33203125" style="1" customWidth="1"/>
    <col min="10843" max="10843" width="3.33203125" style="1" customWidth="1"/>
    <col min="10844" max="10844" width="6.88671875" style="1" customWidth="1"/>
    <col min="10845" max="11008" width="11.6640625" style="1"/>
    <col min="11009" max="11009" width="4.44140625" style="1" customWidth="1"/>
    <col min="11010" max="11010" width="58.33203125" style="1" customWidth="1"/>
    <col min="11011" max="11011" width="19.109375" style="1" customWidth="1"/>
    <col min="11012" max="11012" width="1.109375" style="1" customWidth="1"/>
    <col min="11013" max="11013" width="19.109375" style="1" customWidth="1"/>
    <col min="11014" max="11014" width="3.33203125" style="1" customWidth="1"/>
    <col min="11015" max="11015" width="19.109375" style="1" customWidth="1"/>
    <col min="11016" max="11016" width="3.33203125" style="1" customWidth="1"/>
    <col min="11017" max="11017" width="19.109375" style="1" customWidth="1"/>
    <col min="11018" max="11018" width="3.33203125" style="1" customWidth="1"/>
    <col min="11019" max="11019" width="19.109375" style="1" customWidth="1"/>
    <col min="11020" max="11036" width="11.6640625" style="1" customWidth="1"/>
    <col min="11037" max="11038" width="8.109375" style="1" customWidth="1"/>
    <col min="11039" max="11039" width="37.44140625" style="1" customWidth="1"/>
    <col min="11040" max="11040" width="3.33203125" style="1" customWidth="1"/>
    <col min="11041" max="11041" width="15.44140625" style="1" customWidth="1"/>
    <col min="11042" max="11042" width="3.33203125" style="1" customWidth="1"/>
    <col min="11043" max="11043" width="15.44140625" style="1" customWidth="1"/>
    <col min="11044" max="11044" width="3.33203125" style="1" customWidth="1"/>
    <col min="11045" max="11045" width="15.44140625" style="1" customWidth="1"/>
    <col min="11046" max="11046" width="3.33203125" style="1" customWidth="1"/>
    <col min="11047" max="11047" width="15.44140625" style="1" customWidth="1"/>
    <col min="11048" max="11048" width="3.33203125" style="1" customWidth="1"/>
    <col min="11049" max="11049" width="15.44140625" style="1" customWidth="1"/>
    <col min="11050" max="11050" width="3.33203125" style="1" customWidth="1"/>
    <col min="11051" max="11051" width="15.44140625" style="1" customWidth="1"/>
    <col min="11052" max="11052" width="3.33203125" style="1" customWidth="1"/>
    <col min="11053" max="11053" width="15.44140625" style="1" customWidth="1"/>
    <col min="11054" max="11054" width="3.33203125" style="1" customWidth="1"/>
    <col min="11055" max="11055" width="15.44140625" style="1" customWidth="1"/>
    <col min="11056" max="11056" width="3.33203125" style="1" customWidth="1"/>
    <col min="11057" max="11057" width="15.44140625" style="1" customWidth="1"/>
    <col min="11058" max="11058" width="3.33203125" style="1" customWidth="1"/>
    <col min="11059" max="11059" width="15.44140625" style="1" customWidth="1"/>
    <col min="11060" max="11060" width="3.33203125" style="1" customWidth="1"/>
    <col min="11061" max="11061" width="15.44140625" style="1" customWidth="1"/>
    <col min="11062" max="11062" width="3.33203125" style="1" customWidth="1"/>
    <col min="11063" max="11063" width="15.44140625" style="1" customWidth="1"/>
    <col min="11064" max="11064" width="3.33203125" style="1" customWidth="1"/>
    <col min="11065" max="11065" width="16.6640625" style="1" customWidth="1"/>
    <col min="11066" max="11067" width="11.6640625" style="1" customWidth="1"/>
    <col min="11068" max="11069" width="8.109375" style="1" customWidth="1"/>
    <col min="11070" max="11070" width="33.6640625" style="1" customWidth="1"/>
    <col min="11071" max="11071" width="3.33203125" style="1" customWidth="1"/>
    <col min="11072" max="11072" width="14.33203125" style="1" customWidth="1"/>
    <col min="11073" max="11073" width="3.33203125" style="1" customWidth="1"/>
    <col min="11074" max="11074" width="14.33203125" style="1" customWidth="1"/>
    <col min="11075" max="11075" width="3.33203125" style="1" customWidth="1"/>
    <col min="11076" max="11076" width="14.33203125" style="1" customWidth="1"/>
    <col min="11077" max="11077" width="3.33203125" style="1" customWidth="1"/>
    <col min="11078" max="11078" width="14.33203125" style="1" customWidth="1"/>
    <col min="11079" max="11079" width="3.33203125" style="1" customWidth="1"/>
    <col min="11080" max="11080" width="14.33203125" style="1" customWidth="1"/>
    <col min="11081" max="11081" width="3.33203125" style="1" customWidth="1"/>
    <col min="11082" max="11082" width="14.33203125" style="1" customWidth="1"/>
    <col min="11083" max="11083" width="3.33203125" style="1" customWidth="1"/>
    <col min="11084" max="11084" width="14.33203125" style="1" customWidth="1"/>
    <col min="11085" max="11085" width="3.33203125" style="1" customWidth="1"/>
    <col min="11086" max="11086" width="14.33203125" style="1" customWidth="1"/>
    <col min="11087" max="11087" width="3.33203125" style="1" customWidth="1"/>
    <col min="11088" max="11088" width="14.33203125" style="1" customWidth="1"/>
    <col min="11089" max="11089" width="3.33203125" style="1" customWidth="1"/>
    <col min="11090" max="11090" width="14.33203125" style="1" customWidth="1"/>
    <col min="11091" max="11091" width="3.33203125" style="1" customWidth="1"/>
    <col min="11092" max="11092" width="14.33203125" style="1" customWidth="1"/>
    <col min="11093" max="11093" width="3.33203125" style="1" customWidth="1"/>
    <col min="11094" max="11094" width="14.33203125" style="1" customWidth="1"/>
    <col min="11095" max="11095" width="3.33203125" style="1" customWidth="1"/>
    <col min="11096" max="11096" width="14.33203125" style="1" customWidth="1"/>
    <col min="11097" max="11097" width="3.33203125" style="1" customWidth="1"/>
    <col min="11098" max="11098" width="14.33203125" style="1" customWidth="1"/>
    <col min="11099" max="11099" width="3.33203125" style="1" customWidth="1"/>
    <col min="11100" max="11100" width="6.88671875" style="1" customWidth="1"/>
    <col min="11101" max="11264" width="11.6640625" style="1"/>
    <col min="11265" max="11265" width="4.44140625" style="1" customWidth="1"/>
    <col min="11266" max="11266" width="58.33203125" style="1" customWidth="1"/>
    <col min="11267" max="11267" width="19.109375" style="1" customWidth="1"/>
    <col min="11268" max="11268" width="1.109375" style="1" customWidth="1"/>
    <col min="11269" max="11269" width="19.109375" style="1" customWidth="1"/>
    <col min="11270" max="11270" width="3.33203125" style="1" customWidth="1"/>
    <col min="11271" max="11271" width="19.109375" style="1" customWidth="1"/>
    <col min="11272" max="11272" width="3.33203125" style="1" customWidth="1"/>
    <col min="11273" max="11273" width="19.109375" style="1" customWidth="1"/>
    <col min="11274" max="11274" width="3.33203125" style="1" customWidth="1"/>
    <col min="11275" max="11275" width="19.109375" style="1" customWidth="1"/>
    <col min="11276" max="11292" width="11.6640625" style="1" customWidth="1"/>
    <col min="11293" max="11294" width="8.109375" style="1" customWidth="1"/>
    <col min="11295" max="11295" width="37.44140625" style="1" customWidth="1"/>
    <col min="11296" max="11296" width="3.33203125" style="1" customWidth="1"/>
    <col min="11297" max="11297" width="15.44140625" style="1" customWidth="1"/>
    <col min="11298" max="11298" width="3.33203125" style="1" customWidth="1"/>
    <col min="11299" max="11299" width="15.44140625" style="1" customWidth="1"/>
    <col min="11300" max="11300" width="3.33203125" style="1" customWidth="1"/>
    <col min="11301" max="11301" width="15.44140625" style="1" customWidth="1"/>
    <col min="11302" max="11302" width="3.33203125" style="1" customWidth="1"/>
    <col min="11303" max="11303" width="15.44140625" style="1" customWidth="1"/>
    <col min="11304" max="11304" width="3.33203125" style="1" customWidth="1"/>
    <col min="11305" max="11305" width="15.44140625" style="1" customWidth="1"/>
    <col min="11306" max="11306" width="3.33203125" style="1" customWidth="1"/>
    <col min="11307" max="11307" width="15.44140625" style="1" customWidth="1"/>
    <col min="11308" max="11308" width="3.33203125" style="1" customWidth="1"/>
    <col min="11309" max="11309" width="15.44140625" style="1" customWidth="1"/>
    <col min="11310" max="11310" width="3.33203125" style="1" customWidth="1"/>
    <col min="11311" max="11311" width="15.44140625" style="1" customWidth="1"/>
    <col min="11312" max="11312" width="3.33203125" style="1" customWidth="1"/>
    <col min="11313" max="11313" width="15.44140625" style="1" customWidth="1"/>
    <col min="11314" max="11314" width="3.33203125" style="1" customWidth="1"/>
    <col min="11315" max="11315" width="15.44140625" style="1" customWidth="1"/>
    <col min="11316" max="11316" width="3.33203125" style="1" customWidth="1"/>
    <col min="11317" max="11317" width="15.44140625" style="1" customWidth="1"/>
    <col min="11318" max="11318" width="3.33203125" style="1" customWidth="1"/>
    <col min="11319" max="11319" width="15.44140625" style="1" customWidth="1"/>
    <col min="11320" max="11320" width="3.33203125" style="1" customWidth="1"/>
    <col min="11321" max="11321" width="16.6640625" style="1" customWidth="1"/>
    <col min="11322" max="11323" width="11.6640625" style="1" customWidth="1"/>
    <col min="11324" max="11325" width="8.109375" style="1" customWidth="1"/>
    <col min="11326" max="11326" width="33.6640625" style="1" customWidth="1"/>
    <col min="11327" max="11327" width="3.33203125" style="1" customWidth="1"/>
    <col min="11328" max="11328" width="14.33203125" style="1" customWidth="1"/>
    <col min="11329" max="11329" width="3.33203125" style="1" customWidth="1"/>
    <col min="11330" max="11330" width="14.33203125" style="1" customWidth="1"/>
    <col min="11331" max="11331" width="3.33203125" style="1" customWidth="1"/>
    <col min="11332" max="11332" width="14.33203125" style="1" customWidth="1"/>
    <col min="11333" max="11333" width="3.33203125" style="1" customWidth="1"/>
    <col min="11334" max="11334" width="14.33203125" style="1" customWidth="1"/>
    <col min="11335" max="11335" width="3.33203125" style="1" customWidth="1"/>
    <col min="11336" max="11336" width="14.33203125" style="1" customWidth="1"/>
    <col min="11337" max="11337" width="3.33203125" style="1" customWidth="1"/>
    <col min="11338" max="11338" width="14.33203125" style="1" customWidth="1"/>
    <col min="11339" max="11339" width="3.33203125" style="1" customWidth="1"/>
    <col min="11340" max="11340" width="14.33203125" style="1" customWidth="1"/>
    <col min="11341" max="11341" width="3.33203125" style="1" customWidth="1"/>
    <col min="11342" max="11342" width="14.33203125" style="1" customWidth="1"/>
    <col min="11343" max="11343" width="3.33203125" style="1" customWidth="1"/>
    <col min="11344" max="11344" width="14.33203125" style="1" customWidth="1"/>
    <col min="11345" max="11345" width="3.33203125" style="1" customWidth="1"/>
    <col min="11346" max="11346" width="14.33203125" style="1" customWidth="1"/>
    <col min="11347" max="11347" width="3.33203125" style="1" customWidth="1"/>
    <col min="11348" max="11348" width="14.33203125" style="1" customWidth="1"/>
    <col min="11349" max="11349" width="3.33203125" style="1" customWidth="1"/>
    <col min="11350" max="11350" width="14.33203125" style="1" customWidth="1"/>
    <col min="11351" max="11351" width="3.33203125" style="1" customWidth="1"/>
    <col min="11352" max="11352" width="14.33203125" style="1" customWidth="1"/>
    <col min="11353" max="11353" width="3.33203125" style="1" customWidth="1"/>
    <col min="11354" max="11354" width="14.33203125" style="1" customWidth="1"/>
    <col min="11355" max="11355" width="3.33203125" style="1" customWidth="1"/>
    <col min="11356" max="11356" width="6.88671875" style="1" customWidth="1"/>
    <col min="11357" max="11520" width="11.6640625" style="1"/>
    <col min="11521" max="11521" width="4.44140625" style="1" customWidth="1"/>
    <col min="11522" max="11522" width="58.33203125" style="1" customWidth="1"/>
    <col min="11523" max="11523" width="19.109375" style="1" customWidth="1"/>
    <col min="11524" max="11524" width="1.109375" style="1" customWidth="1"/>
    <col min="11525" max="11525" width="19.109375" style="1" customWidth="1"/>
    <col min="11526" max="11526" width="3.33203125" style="1" customWidth="1"/>
    <col min="11527" max="11527" width="19.109375" style="1" customWidth="1"/>
    <col min="11528" max="11528" width="3.33203125" style="1" customWidth="1"/>
    <col min="11529" max="11529" width="19.109375" style="1" customWidth="1"/>
    <col min="11530" max="11530" width="3.33203125" style="1" customWidth="1"/>
    <col min="11531" max="11531" width="19.109375" style="1" customWidth="1"/>
    <col min="11532" max="11548" width="11.6640625" style="1" customWidth="1"/>
    <col min="11549" max="11550" width="8.109375" style="1" customWidth="1"/>
    <col min="11551" max="11551" width="37.44140625" style="1" customWidth="1"/>
    <col min="11552" max="11552" width="3.33203125" style="1" customWidth="1"/>
    <col min="11553" max="11553" width="15.44140625" style="1" customWidth="1"/>
    <col min="11554" max="11554" width="3.33203125" style="1" customWidth="1"/>
    <col min="11555" max="11555" width="15.44140625" style="1" customWidth="1"/>
    <col min="11556" max="11556" width="3.33203125" style="1" customWidth="1"/>
    <col min="11557" max="11557" width="15.44140625" style="1" customWidth="1"/>
    <col min="11558" max="11558" width="3.33203125" style="1" customWidth="1"/>
    <col min="11559" max="11559" width="15.44140625" style="1" customWidth="1"/>
    <col min="11560" max="11560" width="3.33203125" style="1" customWidth="1"/>
    <col min="11561" max="11561" width="15.44140625" style="1" customWidth="1"/>
    <col min="11562" max="11562" width="3.33203125" style="1" customWidth="1"/>
    <col min="11563" max="11563" width="15.44140625" style="1" customWidth="1"/>
    <col min="11564" max="11564" width="3.33203125" style="1" customWidth="1"/>
    <col min="11565" max="11565" width="15.44140625" style="1" customWidth="1"/>
    <col min="11566" max="11566" width="3.33203125" style="1" customWidth="1"/>
    <col min="11567" max="11567" width="15.44140625" style="1" customWidth="1"/>
    <col min="11568" max="11568" width="3.33203125" style="1" customWidth="1"/>
    <col min="11569" max="11569" width="15.44140625" style="1" customWidth="1"/>
    <col min="11570" max="11570" width="3.33203125" style="1" customWidth="1"/>
    <col min="11571" max="11571" width="15.44140625" style="1" customWidth="1"/>
    <col min="11572" max="11572" width="3.33203125" style="1" customWidth="1"/>
    <col min="11573" max="11573" width="15.44140625" style="1" customWidth="1"/>
    <col min="11574" max="11574" width="3.33203125" style="1" customWidth="1"/>
    <col min="11575" max="11575" width="15.44140625" style="1" customWidth="1"/>
    <col min="11576" max="11576" width="3.33203125" style="1" customWidth="1"/>
    <col min="11577" max="11577" width="16.6640625" style="1" customWidth="1"/>
    <col min="11578" max="11579" width="11.6640625" style="1" customWidth="1"/>
    <col min="11580" max="11581" width="8.109375" style="1" customWidth="1"/>
    <col min="11582" max="11582" width="33.6640625" style="1" customWidth="1"/>
    <col min="11583" max="11583" width="3.33203125" style="1" customWidth="1"/>
    <col min="11584" max="11584" width="14.33203125" style="1" customWidth="1"/>
    <col min="11585" max="11585" width="3.33203125" style="1" customWidth="1"/>
    <col min="11586" max="11586" width="14.33203125" style="1" customWidth="1"/>
    <col min="11587" max="11587" width="3.33203125" style="1" customWidth="1"/>
    <col min="11588" max="11588" width="14.33203125" style="1" customWidth="1"/>
    <col min="11589" max="11589" width="3.33203125" style="1" customWidth="1"/>
    <col min="11590" max="11590" width="14.33203125" style="1" customWidth="1"/>
    <col min="11591" max="11591" width="3.33203125" style="1" customWidth="1"/>
    <col min="11592" max="11592" width="14.33203125" style="1" customWidth="1"/>
    <col min="11593" max="11593" width="3.33203125" style="1" customWidth="1"/>
    <col min="11594" max="11594" width="14.33203125" style="1" customWidth="1"/>
    <col min="11595" max="11595" width="3.33203125" style="1" customWidth="1"/>
    <col min="11596" max="11596" width="14.33203125" style="1" customWidth="1"/>
    <col min="11597" max="11597" width="3.33203125" style="1" customWidth="1"/>
    <col min="11598" max="11598" width="14.33203125" style="1" customWidth="1"/>
    <col min="11599" max="11599" width="3.33203125" style="1" customWidth="1"/>
    <col min="11600" max="11600" width="14.33203125" style="1" customWidth="1"/>
    <col min="11601" max="11601" width="3.33203125" style="1" customWidth="1"/>
    <col min="11602" max="11602" width="14.33203125" style="1" customWidth="1"/>
    <col min="11603" max="11603" width="3.33203125" style="1" customWidth="1"/>
    <col min="11604" max="11604" width="14.33203125" style="1" customWidth="1"/>
    <col min="11605" max="11605" width="3.33203125" style="1" customWidth="1"/>
    <col min="11606" max="11606" width="14.33203125" style="1" customWidth="1"/>
    <col min="11607" max="11607" width="3.33203125" style="1" customWidth="1"/>
    <col min="11608" max="11608" width="14.33203125" style="1" customWidth="1"/>
    <col min="11609" max="11609" width="3.33203125" style="1" customWidth="1"/>
    <col min="11610" max="11610" width="14.33203125" style="1" customWidth="1"/>
    <col min="11611" max="11611" width="3.33203125" style="1" customWidth="1"/>
    <col min="11612" max="11612" width="6.88671875" style="1" customWidth="1"/>
    <col min="11613" max="11776" width="11.6640625" style="1"/>
    <col min="11777" max="11777" width="4.44140625" style="1" customWidth="1"/>
    <col min="11778" max="11778" width="58.33203125" style="1" customWidth="1"/>
    <col min="11779" max="11779" width="19.109375" style="1" customWidth="1"/>
    <col min="11780" max="11780" width="1.109375" style="1" customWidth="1"/>
    <col min="11781" max="11781" width="19.109375" style="1" customWidth="1"/>
    <col min="11782" max="11782" width="3.33203125" style="1" customWidth="1"/>
    <col min="11783" max="11783" width="19.109375" style="1" customWidth="1"/>
    <col min="11784" max="11784" width="3.33203125" style="1" customWidth="1"/>
    <col min="11785" max="11785" width="19.109375" style="1" customWidth="1"/>
    <col min="11786" max="11786" width="3.33203125" style="1" customWidth="1"/>
    <col min="11787" max="11787" width="19.109375" style="1" customWidth="1"/>
    <col min="11788" max="11804" width="11.6640625" style="1" customWidth="1"/>
    <col min="11805" max="11806" width="8.109375" style="1" customWidth="1"/>
    <col min="11807" max="11807" width="37.44140625" style="1" customWidth="1"/>
    <col min="11808" max="11808" width="3.33203125" style="1" customWidth="1"/>
    <col min="11809" max="11809" width="15.44140625" style="1" customWidth="1"/>
    <col min="11810" max="11810" width="3.33203125" style="1" customWidth="1"/>
    <col min="11811" max="11811" width="15.44140625" style="1" customWidth="1"/>
    <col min="11812" max="11812" width="3.33203125" style="1" customWidth="1"/>
    <col min="11813" max="11813" width="15.44140625" style="1" customWidth="1"/>
    <col min="11814" max="11814" width="3.33203125" style="1" customWidth="1"/>
    <col min="11815" max="11815" width="15.44140625" style="1" customWidth="1"/>
    <col min="11816" max="11816" width="3.33203125" style="1" customWidth="1"/>
    <col min="11817" max="11817" width="15.44140625" style="1" customWidth="1"/>
    <col min="11818" max="11818" width="3.33203125" style="1" customWidth="1"/>
    <col min="11819" max="11819" width="15.44140625" style="1" customWidth="1"/>
    <col min="11820" max="11820" width="3.33203125" style="1" customWidth="1"/>
    <col min="11821" max="11821" width="15.44140625" style="1" customWidth="1"/>
    <col min="11822" max="11822" width="3.33203125" style="1" customWidth="1"/>
    <col min="11823" max="11823" width="15.44140625" style="1" customWidth="1"/>
    <col min="11824" max="11824" width="3.33203125" style="1" customWidth="1"/>
    <col min="11825" max="11825" width="15.44140625" style="1" customWidth="1"/>
    <col min="11826" max="11826" width="3.33203125" style="1" customWidth="1"/>
    <col min="11827" max="11827" width="15.44140625" style="1" customWidth="1"/>
    <col min="11828" max="11828" width="3.33203125" style="1" customWidth="1"/>
    <col min="11829" max="11829" width="15.44140625" style="1" customWidth="1"/>
    <col min="11830" max="11830" width="3.33203125" style="1" customWidth="1"/>
    <col min="11831" max="11831" width="15.44140625" style="1" customWidth="1"/>
    <col min="11832" max="11832" width="3.33203125" style="1" customWidth="1"/>
    <col min="11833" max="11833" width="16.6640625" style="1" customWidth="1"/>
    <col min="11834" max="11835" width="11.6640625" style="1" customWidth="1"/>
    <col min="11836" max="11837" width="8.109375" style="1" customWidth="1"/>
    <col min="11838" max="11838" width="33.6640625" style="1" customWidth="1"/>
    <col min="11839" max="11839" width="3.33203125" style="1" customWidth="1"/>
    <col min="11840" max="11840" width="14.33203125" style="1" customWidth="1"/>
    <col min="11841" max="11841" width="3.33203125" style="1" customWidth="1"/>
    <col min="11842" max="11842" width="14.33203125" style="1" customWidth="1"/>
    <col min="11843" max="11843" width="3.33203125" style="1" customWidth="1"/>
    <col min="11844" max="11844" width="14.33203125" style="1" customWidth="1"/>
    <col min="11845" max="11845" width="3.33203125" style="1" customWidth="1"/>
    <col min="11846" max="11846" width="14.33203125" style="1" customWidth="1"/>
    <col min="11847" max="11847" width="3.33203125" style="1" customWidth="1"/>
    <col min="11848" max="11848" width="14.33203125" style="1" customWidth="1"/>
    <col min="11849" max="11849" width="3.33203125" style="1" customWidth="1"/>
    <col min="11850" max="11850" width="14.33203125" style="1" customWidth="1"/>
    <col min="11851" max="11851" width="3.33203125" style="1" customWidth="1"/>
    <col min="11852" max="11852" width="14.33203125" style="1" customWidth="1"/>
    <col min="11853" max="11853" width="3.33203125" style="1" customWidth="1"/>
    <col min="11854" max="11854" width="14.33203125" style="1" customWidth="1"/>
    <col min="11855" max="11855" width="3.33203125" style="1" customWidth="1"/>
    <col min="11856" max="11856" width="14.33203125" style="1" customWidth="1"/>
    <col min="11857" max="11857" width="3.33203125" style="1" customWidth="1"/>
    <col min="11858" max="11858" width="14.33203125" style="1" customWidth="1"/>
    <col min="11859" max="11859" width="3.33203125" style="1" customWidth="1"/>
    <col min="11860" max="11860" width="14.33203125" style="1" customWidth="1"/>
    <col min="11861" max="11861" width="3.33203125" style="1" customWidth="1"/>
    <col min="11862" max="11862" width="14.33203125" style="1" customWidth="1"/>
    <col min="11863" max="11863" width="3.33203125" style="1" customWidth="1"/>
    <col min="11864" max="11864" width="14.33203125" style="1" customWidth="1"/>
    <col min="11865" max="11865" width="3.33203125" style="1" customWidth="1"/>
    <col min="11866" max="11866" width="14.33203125" style="1" customWidth="1"/>
    <col min="11867" max="11867" width="3.33203125" style="1" customWidth="1"/>
    <col min="11868" max="11868" width="6.88671875" style="1" customWidth="1"/>
    <col min="11869" max="12032" width="11.6640625" style="1"/>
    <col min="12033" max="12033" width="4.44140625" style="1" customWidth="1"/>
    <col min="12034" max="12034" width="58.33203125" style="1" customWidth="1"/>
    <col min="12035" max="12035" width="19.109375" style="1" customWidth="1"/>
    <col min="12036" max="12036" width="1.109375" style="1" customWidth="1"/>
    <col min="12037" max="12037" width="19.109375" style="1" customWidth="1"/>
    <col min="12038" max="12038" width="3.33203125" style="1" customWidth="1"/>
    <col min="12039" max="12039" width="19.109375" style="1" customWidth="1"/>
    <col min="12040" max="12040" width="3.33203125" style="1" customWidth="1"/>
    <col min="12041" max="12041" width="19.109375" style="1" customWidth="1"/>
    <col min="12042" max="12042" width="3.33203125" style="1" customWidth="1"/>
    <col min="12043" max="12043" width="19.109375" style="1" customWidth="1"/>
    <col min="12044" max="12060" width="11.6640625" style="1" customWidth="1"/>
    <col min="12061" max="12062" width="8.109375" style="1" customWidth="1"/>
    <col min="12063" max="12063" width="37.44140625" style="1" customWidth="1"/>
    <col min="12064" max="12064" width="3.33203125" style="1" customWidth="1"/>
    <col min="12065" max="12065" width="15.44140625" style="1" customWidth="1"/>
    <col min="12066" max="12066" width="3.33203125" style="1" customWidth="1"/>
    <col min="12067" max="12067" width="15.44140625" style="1" customWidth="1"/>
    <col min="12068" max="12068" width="3.33203125" style="1" customWidth="1"/>
    <col min="12069" max="12069" width="15.44140625" style="1" customWidth="1"/>
    <col min="12070" max="12070" width="3.33203125" style="1" customWidth="1"/>
    <col min="12071" max="12071" width="15.44140625" style="1" customWidth="1"/>
    <col min="12072" max="12072" width="3.33203125" style="1" customWidth="1"/>
    <col min="12073" max="12073" width="15.44140625" style="1" customWidth="1"/>
    <col min="12074" max="12074" width="3.33203125" style="1" customWidth="1"/>
    <col min="12075" max="12075" width="15.44140625" style="1" customWidth="1"/>
    <col min="12076" max="12076" width="3.33203125" style="1" customWidth="1"/>
    <col min="12077" max="12077" width="15.44140625" style="1" customWidth="1"/>
    <col min="12078" max="12078" width="3.33203125" style="1" customWidth="1"/>
    <col min="12079" max="12079" width="15.44140625" style="1" customWidth="1"/>
    <col min="12080" max="12080" width="3.33203125" style="1" customWidth="1"/>
    <col min="12081" max="12081" width="15.44140625" style="1" customWidth="1"/>
    <col min="12082" max="12082" width="3.33203125" style="1" customWidth="1"/>
    <col min="12083" max="12083" width="15.44140625" style="1" customWidth="1"/>
    <col min="12084" max="12084" width="3.33203125" style="1" customWidth="1"/>
    <col min="12085" max="12085" width="15.44140625" style="1" customWidth="1"/>
    <col min="12086" max="12086" width="3.33203125" style="1" customWidth="1"/>
    <col min="12087" max="12087" width="15.44140625" style="1" customWidth="1"/>
    <col min="12088" max="12088" width="3.33203125" style="1" customWidth="1"/>
    <col min="12089" max="12089" width="16.6640625" style="1" customWidth="1"/>
    <col min="12090" max="12091" width="11.6640625" style="1" customWidth="1"/>
    <col min="12092" max="12093" width="8.109375" style="1" customWidth="1"/>
    <col min="12094" max="12094" width="33.6640625" style="1" customWidth="1"/>
    <col min="12095" max="12095" width="3.33203125" style="1" customWidth="1"/>
    <col min="12096" max="12096" width="14.33203125" style="1" customWidth="1"/>
    <col min="12097" max="12097" width="3.33203125" style="1" customWidth="1"/>
    <col min="12098" max="12098" width="14.33203125" style="1" customWidth="1"/>
    <col min="12099" max="12099" width="3.33203125" style="1" customWidth="1"/>
    <col min="12100" max="12100" width="14.33203125" style="1" customWidth="1"/>
    <col min="12101" max="12101" width="3.33203125" style="1" customWidth="1"/>
    <col min="12102" max="12102" width="14.33203125" style="1" customWidth="1"/>
    <col min="12103" max="12103" width="3.33203125" style="1" customWidth="1"/>
    <col min="12104" max="12104" width="14.33203125" style="1" customWidth="1"/>
    <col min="12105" max="12105" width="3.33203125" style="1" customWidth="1"/>
    <col min="12106" max="12106" width="14.33203125" style="1" customWidth="1"/>
    <col min="12107" max="12107" width="3.33203125" style="1" customWidth="1"/>
    <col min="12108" max="12108" width="14.33203125" style="1" customWidth="1"/>
    <col min="12109" max="12109" width="3.33203125" style="1" customWidth="1"/>
    <col min="12110" max="12110" width="14.33203125" style="1" customWidth="1"/>
    <col min="12111" max="12111" width="3.33203125" style="1" customWidth="1"/>
    <col min="12112" max="12112" width="14.33203125" style="1" customWidth="1"/>
    <col min="12113" max="12113" width="3.33203125" style="1" customWidth="1"/>
    <col min="12114" max="12114" width="14.33203125" style="1" customWidth="1"/>
    <col min="12115" max="12115" width="3.33203125" style="1" customWidth="1"/>
    <col min="12116" max="12116" width="14.33203125" style="1" customWidth="1"/>
    <col min="12117" max="12117" width="3.33203125" style="1" customWidth="1"/>
    <col min="12118" max="12118" width="14.33203125" style="1" customWidth="1"/>
    <col min="12119" max="12119" width="3.33203125" style="1" customWidth="1"/>
    <col min="12120" max="12120" width="14.33203125" style="1" customWidth="1"/>
    <col min="12121" max="12121" width="3.33203125" style="1" customWidth="1"/>
    <col min="12122" max="12122" width="14.33203125" style="1" customWidth="1"/>
    <col min="12123" max="12123" width="3.33203125" style="1" customWidth="1"/>
    <col min="12124" max="12124" width="6.88671875" style="1" customWidth="1"/>
    <col min="12125" max="12288" width="11.6640625" style="1"/>
    <col min="12289" max="12289" width="4.44140625" style="1" customWidth="1"/>
    <col min="12290" max="12290" width="58.33203125" style="1" customWidth="1"/>
    <col min="12291" max="12291" width="19.109375" style="1" customWidth="1"/>
    <col min="12292" max="12292" width="1.109375" style="1" customWidth="1"/>
    <col min="12293" max="12293" width="19.109375" style="1" customWidth="1"/>
    <col min="12294" max="12294" width="3.33203125" style="1" customWidth="1"/>
    <col min="12295" max="12295" width="19.109375" style="1" customWidth="1"/>
    <col min="12296" max="12296" width="3.33203125" style="1" customWidth="1"/>
    <col min="12297" max="12297" width="19.109375" style="1" customWidth="1"/>
    <col min="12298" max="12298" width="3.33203125" style="1" customWidth="1"/>
    <col min="12299" max="12299" width="19.109375" style="1" customWidth="1"/>
    <col min="12300" max="12316" width="11.6640625" style="1" customWidth="1"/>
    <col min="12317" max="12318" width="8.109375" style="1" customWidth="1"/>
    <col min="12319" max="12319" width="37.44140625" style="1" customWidth="1"/>
    <col min="12320" max="12320" width="3.33203125" style="1" customWidth="1"/>
    <col min="12321" max="12321" width="15.44140625" style="1" customWidth="1"/>
    <col min="12322" max="12322" width="3.33203125" style="1" customWidth="1"/>
    <col min="12323" max="12323" width="15.44140625" style="1" customWidth="1"/>
    <col min="12324" max="12324" width="3.33203125" style="1" customWidth="1"/>
    <col min="12325" max="12325" width="15.44140625" style="1" customWidth="1"/>
    <col min="12326" max="12326" width="3.33203125" style="1" customWidth="1"/>
    <col min="12327" max="12327" width="15.44140625" style="1" customWidth="1"/>
    <col min="12328" max="12328" width="3.33203125" style="1" customWidth="1"/>
    <col min="12329" max="12329" width="15.44140625" style="1" customWidth="1"/>
    <col min="12330" max="12330" width="3.33203125" style="1" customWidth="1"/>
    <col min="12331" max="12331" width="15.44140625" style="1" customWidth="1"/>
    <col min="12332" max="12332" width="3.33203125" style="1" customWidth="1"/>
    <col min="12333" max="12333" width="15.44140625" style="1" customWidth="1"/>
    <col min="12334" max="12334" width="3.33203125" style="1" customWidth="1"/>
    <col min="12335" max="12335" width="15.44140625" style="1" customWidth="1"/>
    <col min="12336" max="12336" width="3.33203125" style="1" customWidth="1"/>
    <col min="12337" max="12337" width="15.44140625" style="1" customWidth="1"/>
    <col min="12338" max="12338" width="3.33203125" style="1" customWidth="1"/>
    <col min="12339" max="12339" width="15.44140625" style="1" customWidth="1"/>
    <col min="12340" max="12340" width="3.33203125" style="1" customWidth="1"/>
    <col min="12341" max="12341" width="15.44140625" style="1" customWidth="1"/>
    <col min="12342" max="12342" width="3.33203125" style="1" customWidth="1"/>
    <col min="12343" max="12343" width="15.44140625" style="1" customWidth="1"/>
    <col min="12344" max="12344" width="3.33203125" style="1" customWidth="1"/>
    <col min="12345" max="12345" width="16.6640625" style="1" customWidth="1"/>
    <col min="12346" max="12347" width="11.6640625" style="1" customWidth="1"/>
    <col min="12348" max="12349" width="8.109375" style="1" customWidth="1"/>
    <col min="12350" max="12350" width="33.6640625" style="1" customWidth="1"/>
    <col min="12351" max="12351" width="3.33203125" style="1" customWidth="1"/>
    <col min="12352" max="12352" width="14.33203125" style="1" customWidth="1"/>
    <col min="12353" max="12353" width="3.33203125" style="1" customWidth="1"/>
    <col min="12354" max="12354" width="14.33203125" style="1" customWidth="1"/>
    <col min="12355" max="12355" width="3.33203125" style="1" customWidth="1"/>
    <col min="12356" max="12356" width="14.33203125" style="1" customWidth="1"/>
    <col min="12357" max="12357" width="3.33203125" style="1" customWidth="1"/>
    <col min="12358" max="12358" width="14.33203125" style="1" customWidth="1"/>
    <col min="12359" max="12359" width="3.33203125" style="1" customWidth="1"/>
    <col min="12360" max="12360" width="14.33203125" style="1" customWidth="1"/>
    <col min="12361" max="12361" width="3.33203125" style="1" customWidth="1"/>
    <col min="12362" max="12362" width="14.33203125" style="1" customWidth="1"/>
    <col min="12363" max="12363" width="3.33203125" style="1" customWidth="1"/>
    <col min="12364" max="12364" width="14.33203125" style="1" customWidth="1"/>
    <col min="12365" max="12365" width="3.33203125" style="1" customWidth="1"/>
    <col min="12366" max="12366" width="14.33203125" style="1" customWidth="1"/>
    <col min="12367" max="12367" width="3.33203125" style="1" customWidth="1"/>
    <col min="12368" max="12368" width="14.33203125" style="1" customWidth="1"/>
    <col min="12369" max="12369" width="3.33203125" style="1" customWidth="1"/>
    <col min="12370" max="12370" width="14.33203125" style="1" customWidth="1"/>
    <col min="12371" max="12371" width="3.33203125" style="1" customWidth="1"/>
    <col min="12372" max="12372" width="14.33203125" style="1" customWidth="1"/>
    <col min="12373" max="12373" width="3.33203125" style="1" customWidth="1"/>
    <col min="12374" max="12374" width="14.33203125" style="1" customWidth="1"/>
    <col min="12375" max="12375" width="3.33203125" style="1" customWidth="1"/>
    <col min="12376" max="12376" width="14.33203125" style="1" customWidth="1"/>
    <col min="12377" max="12377" width="3.33203125" style="1" customWidth="1"/>
    <col min="12378" max="12378" width="14.33203125" style="1" customWidth="1"/>
    <col min="12379" max="12379" width="3.33203125" style="1" customWidth="1"/>
    <col min="12380" max="12380" width="6.88671875" style="1" customWidth="1"/>
    <col min="12381" max="12544" width="11.6640625" style="1"/>
    <col min="12545" max="12545" width="4.44140625" style="1" customWidth="1"/>
    <col min="12546" max="12546" width="58.33203125" style="1" customWidth="1"/>
    <col min="12547" max="12547" width="19.109375" style="1" customWidth="1"/>
    <col min="12548" max="12548" width="1.109375" style="1" customWidth="1"/>
    <col min="12549" max="12549" width="19.109375" style="1" customWidth="1"/>
    <col min="12550" max="12550" width="3.33203125" style="1" customWidth="1"/>
    <col min="12551" max="12551" width="19.109375" style="1" customWidth="1"/>
    <col min="12552" max="12552" width="3.33203125" style="1" customWidth="1"/>
    <col min="12553" max="12553" width="19.109375" style="1" customWidth="1"/>
    <col min="12554" max="12554" width="3.33203125" style="1" customWidth="1"/>
    <col min="12555" max="12555" width="19.109375" style="1" customWidth="1"/>
    <col min="12556" max="12572" width="11.6640625" style="1" customWidth="1"/>
    <col min="12573" max="12574" width="8.109375" style="1" customWidth="1"/>
    <col min="12575" max="12575" width="37.44140625" style="1" customWidth="1"/>
    <col min="12576" max="12576" width="3.33203125" style="1" customWidth="1"/>
    <col min="12577" max="12577" width="15.44140625" style="1" customWidth="1"/>
    <col min="12578" max="12578" width="3.33203125" style="1" customWidth="1"/>
    <col min="12579" max="12579" width="15.44140625" style="1" customWidth="1"/>
    <col min="12580" max="12580" width="3.33203125" style="1" customWidth="1"/>
    <col min="12581" max="12581" width="15.44140625" style="1" customWidth="1"/>
    <col min="12582" max="12582" width="3.33203125" style="1" customWidth="1"/>
    <col min="12583" max="12583" width="15.44140625" style="1" customWidth="1"/>
    <col min="12584" max="12584" width="3.33203125" style="1" customWidth="1"/>
    <col min="12585" max="12585" width="15.44140625" style="1" customWidth="1"/>
    <col min="12586" max="12586" width="3.33203125" style="1" customWidth="1"/>
    <col min="12587" max="12587" width="15.44140625" style="1" customWidth="1"/>
    <col min="12588" max="12588" width="3.33203125" style="1" customWidth="1"/>
    <col min="12589" max="12589" width="15.44140625" style="1" customWidth="1"/>
    <col min="12590" max="12590" width="3.33203125" style="1" customWidth="1"/>
    <col min="12591" max="12591" width="15.44140625" style="1" customWidth="1"/>
    <col min="12592" max="12592" width="3.33203125" style="1" customWidth="1"/>
    <col min="12593" max="12593" width="15.44140625" style="1" customWidth="1"/>
    <col min="12594" max="12594" width="3.33203125" style="1" customWidth="1"/>
    <col min="12595" max="12595" width="15.44140625" style="1" customWidth="1"/>
    <col min="12596" max="12596" width="3.33203125" style="1" customWidth="1"/>
    <col min="12597" max="12597" width="15.44140625" style="1" customWidth="1"/>
    <col min="12598" max="12598" width="3.33203125" style="1" customWidth="1"/>
    <col min="12599" max="12599" width="15.44140625" style="1" customWidth="1"/>
    <col min="12600" max="12600" width="3.33203125" style="1" customWidth="1"/>
    <col min="12601" max="12601" width="16.6640625" style="1" customWidth="1"/>
    <col min="12602" max="12603" width="11.6640625" style="1" customWidth="1"/>
    <col min="12604" max="12605" width="8.109375" style="1" customWidth="1"/>
    <col min="12606" max="12606" width="33.6640625" style="1" customWidth="1"/>
    <col min="12607" max="12607" width="3.33203125" style="1" customWidth="1"/>
    <col min="12608" max="12608" width="14.33203125" style="1" customWidth="1"/>
    <col min="12609" max="12609" width="3.33203125" style="1" customWidth="1"/>
    <col min="12610" max="12610" width="14.33203125" style="1" customWidth="1"/>
    <col min="12611" max="12611" width="3.33203125" style="1" customWidth="1"/>
    <col min="12612" max="12612" width="14.33203125" style="1" customWidth="1"/>
    <col min="12613" max="12613" width="3.33203125" style="1" customWidth="1"/>
    <col min="12614" max="12614" width="14.33203125" style="1" customWidth="1"/>
    <col min="12615" max="12615" width="3.33203125" style="1" customWidth="1"/>
    <col min="12616" max="12616" width="14.33203125" style="1" customWidth="1"/>
    <col min="12617" max="12617" width="3.33203125" style="1" customWidth="1"/>
    <col min="12618" max="12618" width="14.33203125" style="1" customWidth="1"/>
    <col min="12619" max="12619" width="3.33203125" style="1" customWidth="1"/>
    <col min="12620" max="12620" width="14.33203125" style="1" customWidth="1"/>
    <col min="12621" max="12621" width="3.33203125" style="1" customWidth="1"/>
    <col min="12622" max="12622" width="14.33203125" style="1" customWidth="1"/>
    <col min="12623" max="12623" width="3.33203125" style="1" customWidth="1"/>
    <col min="12624" max="12624" width="14.33203125" style="1" customWidth="1"/>
    <col min="12625" max="12625" width="3.33203125" style="1" customWidth="1"/>
    <col min="12626" max="12626" width="14.33203125" style="1" customWidth="1"/>
    <col min="12627" max="12627" width="3.33203125" style="1" customWidth="1"/>
    <col min="12628" max="12628" width="14.33203125" style="1" customWidth="1"/>
    <col min="12629" max="12629" width="3.33203125" style="1" customWidth="1"/>
    <col min="12630" max="12630" width="14.33203125" style="1" customWidth="1"/>
    <col min="12631" max="12631" width="3.33203125" style="1" customWidth="1"/>
    <col min="12632" max="12632" width="14.33203125" style="1" customWidth="1"/>
    <col min="12633" max="12633" width="3.33203125" style="1" customWidth="1"/>
    <col min="12634" max="12634" width="14.33203125" style="1" customWidth="1"/>
    <col min="12635" max="12635" width="3.33203125" style="1" customWidth="1"/>
    <col min="12636" max="12636" width="6.88671875" style="1" customWidth="1"/>
    <col min="12637" max="12800" width="11.6640625" style="1"/>
    <col min="12801" max="12801" width="4.44140625" style="1" customWidth="1"/>
    <col min="12802" max="12802" width="58.33203125" style="1" customWidth="1"/>
    <col min="12803" max="12803" width="19.109375" style="1" customWidth="1"/>
    <col min="12804" max="12804" width="1.109375" style="1" customWidth="1"/>
    <col min="12805" max="12805" width="19.109375" style="1" customWidth="1"/>
    <col min="12806" max="12806" width="3.33203125" style="1" customWidth="1"/>
    <col min="12807" max="12807" width="19.109375" style="1" customWidth="1"/>
    <col min="12808" max="12808" width="3.33203125" style="1" customWidth="1"/>
    <col min="12809" max="12809" width="19.109375" style="1" customWidth="1"/>
    <col min="12810" max="12810" width="3.33203125" style="1" customWidth="1"/>
    <col min="12811" max="12811" width="19.109375" style="1" customWidth="1"/>
    <col min="12812" max="12828" width="11.6640625" style="1" customWidth="1"/>
    <col min="12829" max="12830" width="8.109375" style="1" customWidth="1"/>
    <col min="12831" max="12831" width="37.44140625" style="1" customWidth="1"/>
    <col min="12832" max="12832" width="3.33203125" style="1" customWidth="1"/>
    <col min="12833" max="12833" width="15.44140625" style="1" customWidth="1"/>
    <col min="12834" max="12834" width="3.33203125" style="1" customWidth="1"/>
    <col min="12835" max="12835" width="15.44140625" style="1" customWidth="1"/>
    <col min="12836" max="12836" width="3.33203125" style="1" customWidth="1"/>
    <col min="12837" max="12837" width="15.44140625" style="1" customWidth="1"/>
    <col min="12838" max="12838" width="3.33203125" style="1" customWidth="1"/>
    <col min="12839" max="12839" width="15.44140625" style="1" customWidth="1"/>
    <col min="12840" max="12840" width="3.33203125" style="1" customWidth="1"/>
    <col min="12841" max="12841" width="15.44140625" style="1" customWidth="1"/>
    <col min="12842" max="12842" width="3.33203125" style="1" customWidth="1"/>
    <col min="12843" max="12843" width="15.44140625" style="1" customWidth="1"/>
    <col min="12844" max="12844" width="3.33203125" style="1" customWidth="1"/>
    <col min="12845" max="12845" width="15.44140625" style="1" customWidth="1"/>
    <col min="12846" max="12846" width="3.33203125" style="1" customWidth="1"/>
    <col min="12847" max="12847" width="15.44140625" style="1" customWidth="1"/>
    <col min="12848" max="12848" width="3.33203125" style="1" customWidth="1"/>
    <col min="12849" max="12849" width="15.44140625" style="1" customWidth="1"/>
    <col min="12850" max="12850" width="3.33203125" style="1" customWidth="1"/>
    <col min="12851" max="12851" width="15.44140625" style="1" customWidth="1"/>
    <col min="12852" max="12852" width="3.33203125" style="1" customWidth="1"/>
    <col min="12853" max="12853" width="15.44140625" style="1" customWidth="1"/>
    <col min="12854" max="12854" width="3.33203125" style="1" customWidth="1"/>
    <col min="12855" max="12855" width="15.44140625" style="1" customWidth="1"/>
    <col min="12856" max="12856" width="3.33203125" style="1" customWidth="1"/>
    <col min="12857" max="12857" width="16.6640625" style="1" customWidth="1"/>
    <col min="12858" max="12859" width="11.6640625" style="1" customWidth="1"/>
    <col min="12860" max="12861" width="8.109375" style="1" customWidth="1"/>
    <col min="12862" max="12862" width="33.6640625" style="1" customWidth="1"/>
    <col min="12863" max="12863" width="3.33203125" style="1" customWidth="1"/>
    <col min="12864" max="12864" width="14.33203125" style="1" customWidth="1"/>
    <col min="12865" max="12865" width="3.33203125" style="1" customWidth="1"/>
    <col min="12866" max="12866" width="14.33203125" style="1" customWidth="1"/>
    <col min="12867" max="12867" width="3.33203125" style="1" customWidth="1"/>
    <col min="12868" max="12868" width="14.33203125" style="1" customWidth="1"/>
    <col min="12869" max="12869" width="3.33203125" style="1" customWidth="1"/>
    <col min="12870" max="12870" width="14.33203125" style="1" customWidth="1"/>
    <col min="12871" max="12871" width="3.33203125" style="1" customWidth="1"/>
    <col min="12872" max="12872" width="14.33203125" style="1" customWidth="1"/>
    <col min="12873" max="12873" width="3.33203125" style="1" customWidth="1"/>
    <col min="12874" max="12874" width="14.33203125" style="1" customWidth="1"/>
    <col min="12875" max="12875" width="3.33203125" style="1" customWidth="1"/>
    <col min="12876" max="12876" width="14.33203125" style="1" customWidth="1"/>
    <col min="12877" max="12877" width="3.33203125" style="1" customWidth="1"/>
    <col min="12878" max="12878" width="14.33203125" style="1" customWidth="1"/>
    <col min="12879" max="12879" width="3.33203125" style="1" customWidth="1"/>
    <col min="12880" max="12880" width="14.33203125" style="1" customWidth="1"/>
    <col min="12881" max="12881" width="3.33203125" style="1" customWidth="1"/>
    <col min="12882" max="12882" width="14.33203125" style="1" customWidth="1"/>
    <col min="12883" max="12883" width="3.33203125" style="1" customWidth="1"/>
    <col min="12884" max="12884" width="14.33203125" style="1" customWidth="1"/>
    <col min="12885" max="12885" width="3.33203125" style="1" customWidth="1"/>
    <col min="12886" max="12886" width="14.33203125" style="1" customWidth="1"/>
    <col min="12887" max="12887" width="3.33203125" style="1" customWidth="1"/>
    <col min="12888" max="12888" width="14.33203125" style="1" customWidth="1"/>
    <col min="12889" max="12889" width="3.33203125" style="1" customWidth="1"/>
    <col min="12890" max="12890" width="14.33203125" style="1" customWidth="1"/>
    <col min="12891" max="12891" width="3.33203125" style="1" customWidth="1"/>
    <col min="12892" max="12892" width="6.88671875" style="1" customWidth="1"/>
    <col min="12893" max="13056" width="11.6640625" style="1"/>
    <col min="13057" max="13057" width="4.44140625" style="1" customWidth="1"/>
    <col min="13058" max="13058" width="58.33203125" style="1" customWidth="1"/>
    <col min="13059" max="13059" width="19.109375" style="1" customWidth="1"/>
    <col min="13060" max="13060" width="1.109375" style="1" customWidth="1"/>
    <col min="13061" max="13061" width="19.109375" style="1" customWidth="1"/>
    <col min="13062" max="13062" width="3.33203125" style="1" customWidth="1"/>
    <col min="13063" max="13063" width="19.109375" style="1" customWidth="1"/>
    <col min="13064" max="13064" width="3.33203125" style="1" customWidth="1"/>
    <col min="13065" max="13065" width="19.109375" style="1" customWidth="1"/>
    <col min="13066" max="13066" width="3.33203125" style="1" customWidth="1"/>
    <col min="13067" max="13067" width="19.109375" style="1" customWidth="1"/>
    <col min="13068" max="13084" width="11.6640625" style="1" customWidth="1"/>
    <col min="13085" max="13086" width="8.109375" style="1" customWidth="1"/>
    <col min="13087" max="13087" width="37.44140625" style="1" customWidth="1"/>
    <col min="13088" max="13088" width="3.33203125" style="1" customWidth="1"/>
    <col min="13089" max="13089" width="15.44140625" style="1" customWidth="1"/>
    <col min="13090" max="13090" width="3.33203125" style="1" customWidth="1"/>
    <col min="13091" max="13091" width="15.44140625" style="1" customWidth="1"/>
    <col min="13092" max="13092" width="3.33203125" style="1" customWidth="1"/>
    <col min="13093" max="13093" width="15.44140625" style="1" customWidth="1"/>
    <col min="13094" max="13094" width="3.33203125" style="1" customWidth="1"/>
    <col min="13095" max="13095" width="15.44140625" style="1" customWidth="1"/>
    <col min="13096" max="13096" width="3.33203125" style="1" customWidth="1"/>
    <col min="13097" max="13097" width="15.44140625" style="1" customWidth="1"/>
    <col min="13098" max="13098" width="3.33203125" style="1" customWidth="1"/>
    <col min="13099" max="13099" width="15.44140625" style="1" customWidth="1"/>
    <col min="13100" max="13100" width="3.33203125" style="1" customWidth="1"/>
    <col min="13101" max="13101" width="15.44140625" style="1" customWidth="1"/>
    <col min="13102" max="13102" width="3.33203125" style="1" customWidth="1"/>
    <col min="13103" max="13103" width="15.44140625" style="1" customWidth="1"/>
    <col min="13104" max="13104" width="3.33203125" style="1" customWidth="1"/>
    <col min="13105" max="13105" width="15.44140625" style="1" customWidth="1"/>
    <col min="13106" max="13106" width="3.33203125" style="1" customWidth="1"/>
    <col min="13107" max="13107" width="15.44140625" style="1" customWidth="1"/>
    <col min="13108" max="13108" width="3.33203125" style="1" customWidth="1"/>
    <col min="13109" max="13109" width="15.44140625" style="1" customWidth="1"/>
    <col min="13110" max="13110" width="3.33203125" style="1" customWidth="1"/>
    <col min="13111" max="13111" width="15.44140625" style="1" customWidth="1"/>
    <col min="13112" max="13112" width="3.33203125" style="1" customWidth="1"/>
    <col min="13113" max="13113" width="16.6640625" style="1" customWidth="1"/>
    <col min="13114" max="13115" width="11.6640625" style="1" customWidth="1"/>
    <col min="13116" max="13117" width="8.109375" style="1" customWidth="1"/>
    <col min="13118" max="13118" width="33.6640625" style="1" customWidth="1"/>
    <col min="13119" max="13119" width="3.33203125" style="1" customWidth="1"/>
    <col min="13120" max="13120" width="14.33203125" style="1" customWidth="1"/>
    <col min="13121" max="13121" width="3.33203125" style="1" customWidth="1"/>
    <col min="13122" max="13122" width="14.33203125" style="1" customWidth="1"/>
    <col min="13123" max="13123" width="3.33203125" style="1" customWidth="1"/>
    <col min="13124" max="13124" width="14.33203125" style="1" customWidth="1"/>
    <col min="13125" max="13125" width="3.33203125" style="1" customWidth="1"/>
    <col min="13126" max="13126" width="14.33203125" style="1" customWidth="1"/>
    <col min="13127" max="13127" width="3.33203125" style="1" customWidth="1"/>
    <col min="13128" max="13128" width="14.33203125" style="1" customWidth="1"/>
    <col min="13129" max="13129" width="3.33203125" style="1" customWidth="1"/>
    <col min="13130" max="13130" width="14.33203125" style="1" customWidth="1"/>
    <col min="13131" max="13131" width="3.33203125" style="1" customWidth="1"/>
    <col min="13132" max="13132" width="14.33203125" style="1" customWidth="1"/>
    <col min="13133" max="13133" width="3.33203125" style="1" customWidth="1"/>
    <col min="13134" max="13134" width="14.33203125" style="1" customWidth="1"/>
    <col min="13135" max="13135" width="3.33203125" style="1" customWidth="1"/>
    <col min="13136" max="13136" width="14.33203125" style="1" customWidth="1"/>
    <col min="13137" max="13137" width="3.33203125" style="1" customWidth="1"/>
    <col min="13138" max="13138" width="14.33203125" style="1" customWidth="1"/>
    <col min="13139" max="13139" width="3.33203125" style="1" customWidth="1"/>
    <col min="13140" max="13140" width="14.33203125" style="1" customWidth="1"/>
    <col min="13141" max="13141" width="3.33203125" style="1" customWidth="1"/>
    <col min="13142" max="13142" width="14.33203125" style="1" customWidth="1"/>
    <col min="13143" max="13143" width="3.33203125" style="1" customWidth="1"/>
    <col min="13144" max="13144" width="14.33203125" style="1" customWidth="1"/>
    <col min="13145" max="13145" width="3.33203125" style="1" customWidth="1"/>
    <col min="13146" max="13146" width="14.33203125" style="1" customWidth="1"/>
    <col min="13147" max="13147" width="3.33203125" style="1" customWidth="1"/>
    <col min="13148" max="13148" width="6.88671875" style="1" customWidth="1"/>
    <col min="13149" max="13312" width="11.6640625" style="1"/>
    <col min="13313" max="13313" width="4.44140625" style="1" customWidth="1"/>
    <col min="13314" max="13314" width="58.33203125" style="1" customWidth="1"/>
    <col min="13315" max="13315" width="19.109375" style="1" customWidth="1"/>
    <col min="13316" max="13316" width="1.109375" style="1" customWidth="1"/>
    <col min="13317" max="13317" width="19.109375" style="1" customWidth="1"/>
    <col min="13318" max="13318" width="3.33203125" style="1" customWidth="1"/>
    <col min="13319" max="13319" width="19.109375" style="1" customWidth="1"/>
    <col min="13320" max="13320" width="3.33203125" style="1" customWidth="1"/>
    <col min="13321" max="13321" width="19.109375" style="1" customWidth="1"/>
    <col min="13322" max="13322" width="3.33203125" style="1" customWidth="1"/>
    <col min="13323" max="13323" width="19.109375" style="1" customWidth="1"/>
    <col min="13324" max="13340" width="11.6640625" style="1" customWidth="1"/>
    <col min="13341" max="13342" width="8.109375" style="1" customWidth="1"/>
    <col min="13343" max="13343" width="37.44140625" style="1" customWidth="1"/>
    <col min="13344" max="13344" width="3.33203125" style="1" customWidth="1"/>
    <col min="13345" max="13345" width="15.44140625" style="1" customWidth="1"/>
    <col min="13346" max="13346" width="3.33203125" style="1" customWidth="1"/>
    <col min="13347" max="13347" width="15.44140625" style="1" customWidth="1"/>
    <col min="13348" max="13348" width="3.33203125" style="1" customWidth="1"/>
    <col min="13349" max="13349" width="15.44140625" style="1" customWidth="1"/>
    <col min="13350" max="13350" width="3.33203125" style="1" customWidth="1"/>
    <col min="13351" max="13351" width="15.44140625" style="1" customWidth="1"/>
    <col min="13352" max="13352" width="3.33203125" style="1" customWidth="1"/>
    <col min="13353" max="13353" width="15.44140625" style="1" customWidth="1"/>
    <col min="13354" max="13354" width="3.33203125" style="1" customWidth="1"/>
    <col min="13355" max="13355" width="15.44140625" style="1" customWidth="1"/>
    <col min="13356" max="13356" width="3.33203125" style="1" customWidth="1"/>
    <col min="13357" max="13357" width="15.44140625" style="1" customWidth="1"/>
    <col min="13358" max="13358" width="3.33203125" style="1" customWidth="1"/>
    <col min="13359" max="13359" width="15.44140625" style="1" customWidth="1"/>
    <col min="13360" max="13360" width="3.33203125" style="1" customWidth="1"/>
    <col min="13361" max="13361" width="15.44140625" style="1" customWidth="1"/>
    <col min="13362" max="13362" width="3.33203125" style="1" customWidth="1"/>
    <col min="13363" max="13363" width="15.44140625" style="1" customWidth="1"/>
    <col min="13364" max="13364" width="3.33203125" style="1" customWidth="1"/>
    <col min="13365" max="13365" width="15.44140625" style="1" customWidth="1"/>
    <col min="13366" max="13366" width="3.33203125" style="1" customWidth="1"/>
    <col min="13367" max="13367" width="15.44140625" style="1" customWidth="1"/>
    <col min="13368" max="13368" width="3.33203125" style="1" customWidth="1"/>
    <col min="13369" max="13369" width="16.6640625" style="1" customWidth="1"/>
    <col min="13370" max="13371" width="11.6640625" style="1" customWidth="1"/>
    <col min="13372" max="13373" width="8.109375" style="1" customWidth="1"/>
    <col min="13374" max="13374" width="33.6640625" style="1" customWidth="1"/>
    <col min="13375" max="13375" width="3.33203125" style="1" customWidth="1"/>
    <col min="13376" max="13376" width="14.33203125" style="1" customWidth="1"/>
    <col min="13377" max="13377" width="3.33203125" style="1" customWidth="1"/>
    <col min="13378" max="13378" width="14.33203125" style="1" customWidth="1"/>
    <col min="13379" max="13379" width="3.33203125" style="1" customWidth="1"/>
    <col min="13380" max="13380" width="14.33203125" style="1" customWidth="1"/>
    <col min="13381" max="13381" width="3.33203125" style="1" customWidth="1"/>
    <col min="13382" max="13382" width="14.33203125" style="1" customWidth="1"/>
    <col min="13383" max="13383" width="3.33203125" style="1" customWidth="1"/>
    <col min="13384" max="13384" width="14.33203125" style="1" customWidth="1"/>
    <col min="13385" max="13385" width="3.33203125" style="1" customWidth="1"/>
    <col min="13386" max="13386" width="14.33203125" style="1" customWidth="1"/>
    <col min="13387" max="13387" width="3.33203125" style="1" customWidth="1"/>
    <col min="13388" max="13388" width="14.33203125" style="1" customWidth="1"/>
    <col min="13389" max="13389" width="3.33203125" style="1" customWidth="1"/>
    <col min="13390" max="13390" width="14.33203125" style="1" customWidth="1"/>
    <col min="13391" max="13391" width="3.33203125" style="1" customWidth="1"/>
    <col min="13392" max="13392" width="14.33203125" style="1" customWidth="1"/>
    <col min="13393" max="13393" width="3.33203125" style="1" customWidth="1"/>
    <col min="13394" max="13394" width="14.33203125" style="1" customWidth="1"/>
    <col min="13395" max="13395" width="3.33203125" style="1" customWidth="1"/>
    <col min="13396" max="13396" width="14.33203125" style="1" customWidth="1"/>
    <col min="13397" max="13397" width="3.33203125" style="1" customWidth="1"/>
    <col min="13398" max="13398" width="14.33203125" style="1" customWidth="1"/>
    <col min="13399" max="13399" width="3.33203125" style="1" customWidth="1"/>
    <col min="13400" max="13400" width="14.33203125" style="1" customWidth="1"/>
    <col min="13401" max="13401" width="3.33203125" style="1" customWidth="1"/>
    <col min="13402" max="13402" width="14.33203125" style="1" customWidth="1"/>
    <col min="13403" max="13403" width="3.33203125" style="1" customWidth="1"/>
    <col min="13404" max="13404" width="6.88671875" style="1" customWidth="1"/>
    <col min="13405" max="13568" width="11.6640625" style="1"/>
    <col min="13569" max="13569" width="4.44140625" style="1" customWidth="1"/>
    <col min="13570" max="13570" width="58.33203125" style="1" customWidth="1"/>
    <col min="13571" max="13571" width="19.109375" style="1" customWidth="1"/>
    <col min="13572" max="13572" width="1.109375" style="1" customWidth="1"/>
    <col min="13573" max="13573" width="19.109375" style="1" customWidth="1"/>
    <col min="13574" max="13574" width="3.33203125" style="1" customWidth="1"/>
    <col min="13575" max="13575" width="19.109375" style="1" customWidth="1"/>
    <col min="13576" max="13576" width="3.33203125" style="1" customWidth="1"/>
    <col min="13577" max="13577" width="19.109375" style="1" customWidth="1"/>
    <col min="13578" max="13578" width="3.33203125" style="1" customWidth="1"/>
    <col min="13579" max="13579" width="19.109375" style="1" customWidth="1"/>
    <col min="13580" max="13596" width="11.6640625" style="1" customWidth="1"/>
    <col min="13597" max="13598" width="8.109375" style="1" customWidth="1"/>
    <col min="13599" max="13599" width="37.44140625" style="1" customWidth="1"/>
    <col min="13600" max="13600" width="3.33203125" style="1" customWidth="1"/>
    <col min="13601" max="13601" width="15.44140625" style="1" customWidth="1"/>
    <col min="13602" max="13602" width="3.33203125" style="1" customWidth="1"/>
    <col min="13603" max="13603" width="15.44140625" style="1" customWidth="1"/>
    <col min="13604" max="13604" width="3.33203125" style="1" customWidth="1"/>
    <col min="13605" max="13605" width="15.44140625" style="1" customWidth="1"/>
    <col min="13606" max="13606" width="3.33203125" style="1" customWidth="1"/>
    <col min="13607" max="13607" width="15.44140625" style="1" customWidth="1"/>
    <col min="13608" max="13608" width="3.33203125" style="1" customWidth="1"/>
    <col min="13609" max="13609" width="15.44140625" style="1" customWidth="1"/>
    <col min="13610" max="13610" width="3.33203125" style="1" customWidth="1"/>
    <col min="13611" max="13611" width="15.44140625" style="1" customWidth="1"/>
    <col min="13612" max="13612" width="3.33203125" style="1" customWidth="1"/>
    <col min="13613" max="13613" width="15.44140625" style="1" customWidth="1"/>
    <col min="13614" max="13614" width="3.33203125" style="1" customWidth="1"/>
    <col min="13615" max="13615" width="15.44140625" style="1" customWidth="1"/>
    <col min="13616" max="13616" width="3.33203125" style="1" customWidth="1"/>
    <col min="13617" max="13617" width="15.44140625" style="1" customWidth="1"/>
    <col min="13618" max="13618" width="3.33203125" style="1" customWidth="1"/>
    <col min="13619" max="13619" width="15.44140625" style="1" customWidth="1"/>
    <col min="13620" max="13620" width="3.33203125" style="1" customWidth="1"/>
    <col min="13621" max="13621" width="15.44140625" style="1" customWidth="1"/>
    <col min="13622" max="13622" width="3.33203125" style="1" customWidth="1"/>
    <col min="13623" max="13623" width="15.44140625" style="1" customWidth="1"/>
    <col min="13624" max="13624" width="3.33203125" style="1" customWidth="1"/>
    <col min="13625" max="13625" width="16.6640625" style="1" customWidth="1"/>
    <col min="13626" max="13627" width="11.6640625" style="1" customWidth="1"/>
    <col min="13628" max="13629" width="8.109375" style="1" customWidth="1"/>
    <col min="13630" max="13630" width="33.6640625" style="1" customWidth="1"/>
    <col min="13631" max="13631" width="3.33203125" style="1" customWidth="1"/>
    <col min="13632" max="13632" width="14.33203125" style="1" customWidth="1"/>
    <col min="13633" max="13633" width="3.33203125" style="1" customWidth="1"/>
    <col min="13634" max="13634" width="14.33203125" style="1" customWidth="1"/>
    <col min="13635" max="13635" width="3.33203125" style="1" customWidth="1"/>
    <col min="13636" max="13636" width="14.33203125" style="1" customWidth="1"/>
    <col min="13637" max="13637" width="3.33203125" style="1" customWidth="1"/>
    <col min="13638" max="13638" width="14.33203125" style="1" customWidth="1"/>
    <col min="13639" max="13639" width="3.33203125" style="1" customWidth="1"/>
    <col min="13640" max="13640" width="14.33203125" style="1" customWidth="1"/>
    <col min="13641" max="13641" width="3.33203125" style="1" customWidth="1"/>
    <col min="13642" max="13642" width="14.33203125" style="1" customWidth="1"/>
    <col min="13643" max="13643" width="3.33203125" style="1" customWidth="1"/>
    <col min="13644" max="13644" width="14.33203125" style="1" customWidth="1"/>
    <col min="13645" max="13645" width="3.33203125" style="1" customWidth="1"/>
    <col min="13646" max="13646" width="14.33203125" style="1" customWidth="1"/>
    <col min="13647" max="13647" width="3.33203125" style="1" customWidth="1"/>
    <col min="13648" max="13648" width="14.33203125" style="1" customWidth="1"/>
    <col min="13649" max="13649" width="3.33203125" style="1" customWidth="1"/>
    <col min="13650" max="13650" width="14.33203125" style="1" customWidth="1"/>
    <col min="13651" max="13651" width="3.33203125" style="1" customWidth="1"/>
    <col min="13652" max="13652" width="14.33203125" style="1" customWidth="1"/>
    <col min="13653" max="13653" width="3.33203125" style="1" customWidth="1"/>
    <col min="13654" max="13654" width="14.33203125" style="1" customWidth="1"/>
    <col min="13655" max="13655" width="3.33203125" style="1" customWidth="1"/>
    <col min="13656" max="13656" width="14.33203125" style="1" customWidth="1"/>
    <col min="13657" max="13657" width="3.33203125" style="1" customWidth="1"/>
    <col min="13658" max="13658" width="14.33203125" style="1" customWidth="1"/>
    <col min="13659" max="13659" width="3.33203125" style="1" customWidth="1"/>
    <col min="13660" max="13660" width="6.88671875" style="1" customWidth="1"/>
    <col min="13661" max="13824" width="11.6640625" style="1"/>
    <col min="13825" max="13825" width="4.44140625" style="1" customWidth="1"/>
    <col min="13826" max="13826" width="58.33203125" style="1" customWidth="1"/>
    <col min="13827" max="13827" width="19.109375" style="1" customWidth="1"/>
    <col min="13828" max="13828" width="1.109375" style="1" customWidth="1"/>
    <col min="13829" max="13829" width="19.109375" style="1" customWidth="1"/>
    <col min="13830" max="13830" width="3.33203125" style="1" customWidth="1"/>
    <col min="13831" max="13831" width="19.109375" style="1" customWidth="1"/>
    <col min="13832" max="13832" width="3.33203125" style="1" customWidth="1"/>
    <col min="13833" max="13833" width="19.109375" style="1" customWidth="1"/>
    <col min="13834" max="13834" width="3.33203125" style="1" customWidth="1"/>
    <col min="13835" max="13835" width="19.109375" style="1" customWidth="1"/>
    <col min="13836" max="13852" width="11.6640625" style="1" customWidth="1"/>
    <col min="13853" max="13854" width="8.109375" style="1" customWidth="1"/>
    <col min="13855" max="13855" width="37.44140625" style="1" customWidth="1"/>
    <col min="13856" max="13856" width="3.33203125" style="1" customWidth="1"/>
    <col min="13857" max="13857" width="15.44140625" style="1" customWidth="1"/>
    <col min="13858" max="13858" width="3.33203125" style="1" customWidth="1"/>
    <col min="13859" max="13859" width="15.44140625" style="1" customWidth="1"/>
    <col min="13860" max="13860" width="3.33203125" style="1" customWidth="1"/>
    <col min="13861" max="13861" width="15.44140625" style="1" customWidth="1"/>
    <col min="13862" max="13862" width="3.33203125" style="1" customWidth="1"/>
    <col min="13863" max="13863" width="15.44140625" style="1" customWidth="1"/>
    <col min="13864" max="13864" width="3.33203125" style="1" customWidth="1"/>
    <col min="13865" max="13865" width="15.44140625" style="1" customWidth="1"/>
    <col min="13866" max="13866" width="3.33203125" style="1" customWidth="1"/>
    <col min="13867" max="13867" width="15.44140625" style="1" customWidth="1"/>
    <col min="13868" max="13868" width="3.33203125" style="1" customWidth="1"/>
    <col min="13869" max="13869" width="15.44140625" style="1" customWidth="1"/>
    <col min="13870" max="13870" width="3.33203125" style="1" customWidth="1"/>
    <col min="13871" max="13871" width="15.44140625" style="1" customWidth="1"/>
    <col min="13872" max="13872" width="3.33203125" style="1" customWidth="1"/>
    <col min="13873" max="13873" width="15.44140625" style="1" customWidth="1"/>
    <col min="13874" max="13874" width="3.33203125" style="1" customWidth="1"/>
    <col min="13875" max="13875" width="15.44140625" style="1" customWidth="1"/>
    <col min="13876" max="13876" width="3.33203125" style="1" customWidth="1"/>
    <col min="13877" max="13877" width="15.44140625" style="1" customWidth="1"/>
    <col min="13878" max="13878" width="3.33203125" style="1" customWidth="1"/>
    <col min="13879" max="13879" width="15.44140625" style="1" customWidth="1"/>
    <col min="13880" max="13880" width="3.33203125" style="1" customWidth="1"/>
    <col min="13881" max="13881" width="16.6640625" style="1" customWidth="1"/>
    <col min="13882" max="13883" width="11.6640625" style="1" customWidth="1"/>
    <col min="13884" max="13885" width="8.109375" style="1" customWidth="1"/>
    <col min="13886" max="13886" width="33.6640625" style="1" customWidth="1"/>
    <col min="13887" max="13887" width="3.33203125" style="1" customWidth="1"/>
    <col min="13888" max="13888" width="14.33203125" style="1" customWidth="1"/>
    <col min="13889" max="13889" width="3.33203125" style="1" customWidth="1"/>
    <col min="13890" max="13890" width="14.33203125" style="1" customWidth="1"/>
    <col min="13891" max="13891" width="3.33203125" style="1" customWidth="1"/>
    <col min="13892" max="13892" width="14.33203125" style="1" customWidth="1"/>
    <col min="13893" max="13893" width="3.33203125" style="1" customWidth="1"/>
    <col min="13894" max="13894" width="14.33203125" style="1" customWidth="1"/>
    <col min="13895" max="13895" width="3.33203125" style="1" customWidth="1"/>
    <col min="13896" max="13896" width="14.33203125" style="1" customWidth="1"/>
    <col min="13897" max="13897" width="3.33203125" style="1" customWidth="1"/>
    <col min="13898" max="13898" width="14.33203125" style="1" customWidth="1"/>
    <col min="13899" max="13899" width="3.33203125" style="1" customWidth="1"/>
    <col min="13900" max="13900" width="14.33203125" style="1" customWidth="1"/>
    <col min="13901" max="13901" width="3.33203125" style="1" customWidth="1"/>
    <col min="13902" max="13902" width="14.33203125" style="1" customWidth="1"/>
    <col min="13903" max="13903" width="3.33203125" style="1" customWidth="1"/>
    <col min="13904" max="13904" width="14.33203125" style="1" customWidth="1"/>
    <col min="13905" max="13905" width="3.33203125" style="1" customWidth="1"/>
    <col min="13906" max="13906" width="14.33203125" style="1" customWidth="1"/>
    <col min="13907" max="13907" width="3.33203125" style="1" customWidth="1"/>
    <col min="13908" max="13908" width="14.33203125" style="1" customWidth="1"/>
    <col min="13909" max="13909" width="3.33203125" style="1" customWidth="1"/>
    <col min="13910" max="13910" width="14.33203125" style="1" customWidth="1"/>
    <col min="13911" max="13911" width="3.33203125" style="1" customWidth="1"/>
    <col min="13912" max="13912" width="14.33203125" style="1" customWidth="1"/>
    <col min="13913" max="13913" width="3.33203125" style="1" customWidth="1"/>
    <col min="13914" max="13914" width="14.33203125" style="1" customWidth="1"/>
    <col min="13915" max="13915" width="3.33203125" style="1" customWidth="1"/>
    <col min="13916" max="13916" width="6.88671875" style="1" customWidth="1"/>
    <col min="13917" max="14080" width="11.6640625" style="1"/>
    <col min="14081" max="14081" width="4.44140625" style="1" customWidth="1"/>
    <col min="14082" max="14082" width="58.33203125" style="1" customWidth="1"/>
    <col min="14083" max="14083" width="19.109375" style="1" customWidth="1"/>
    <col min="14084" max="14084" width="1.109375" style="1" customWidth="1"/>
    <col min="14085" max="14085" width="19.109375" style="1" customWidth="1"/>
    <col min="14086" max="14086" width="3.33203125" style="1" customWidth="1"/>
    <col min="14087" max="14087" width="19.109375" style="1" customWidth="1"/>
    <col min="14088" max="14088" width="3.33203125" style="1" customWidth="1"/>
    <col min="14089" max="14089" width="19.109375" style="1" customWidth="1"/>
    <col min="14090" max="14090" width="3.33203125" style="1" customWidth="1"/>
    <col min="14091" max="14091" width="19.109375" style="1" customWidth="1"/>
    <col min="14092" max="14108" width="11.6640625" style="1" customWidth="1"/>
    <col min="14109" max="14110" width="8.109375" style="1" customWidth="1"/>
    <col min="14111" max="14111" width="37.44140625" style="1" customWidth="1"/>
    <col min="14112" max="14112" width="3.33203125" style="1" customWidth="1"/>
    <col min="14113" max="14113" width="15.44140625" style="1" customWidth="1"/>
    <col min="14114" max="14114" width="3.33203125" style="1" customWidth="1"/>
    <col min="14115" max="14115" width="15.44140625" style="1" customWidth="1"/>
    <col min="14116" max="14116" width="3.33203125" style="1" customWidth="1"/>
    <col min="14117" max="14117" width="15.44140625" style="1" customWidth="1"/>
    <col min="14118" max="14118" width="3.33203125" style="1" customWidth="1"/>
    <col min="14119" max="14119" width="15.44140625" style="1" customWidth="1"/>
    <col min="14120" max="14120" width="3.33203125" style="1" customWidth="1"/>
    <col min="14121" max="14121" width="15.44140625" style="1" customWidth="1"/>
    <col min="14122" max="14122" width="3.33203125" style="1" customWidth="1"/>
    <col min="14123" max="14123" width="15.44140625" style="1" customWidth="1"/>
    <col min="14124" max="14124" width="3.33203125" style="1" customWidth="1"/>
    <col min="14125" max="14125" width="15.44140625" style="1" customWidth="1"/>
    <col min="14126" max="14126" width="3.33203125" style="1" customWidth="1"/>
    <col min="14127" max="14127" width="15.44140625" style="1" customWidth="1"/>
    <col min="14128" max="14128" width="3.33203125" style="1" customWidth="1"/>
    <col min="14129" max="14129" width="15.44140625" style="1" customWidth="1"/>
    <col min="14130" max="14130" width="3.33203125" style="1" customWidth="1"/>
    <col min="14131" max="14131" width="15.44140625" style="1" customWidth="1"/>
    <col min="14132" max="14132" width="3.33203125" style="1" customWidth="1"/>
    <col min="14133" max="14133" width="15.44140625" style="1" customWidth="1"/>
    <col min="14134" max="14134" width="3.33203125" style="1" customWidth="1"/>
    <col min="14135" max="14135" width="15.44140625" style="1" customWidth="1"/>
    <col min="14136" max="14136" width="3.33203125" style="1" customWidth="1"/>
    <col min="14137" max="14137" width="16.6640625" style="1" customWidth="1"/>
    <col min="14138" max="14139" width="11.6640625" style="1" customWidth="1"/>
    <col min="14140" max="14141" width="8.109375" style="1" customWidth="1"/>
    <col min="14142" max="14142" width="33.6640625" style="1" customWidth="1"/>
    <col min="14143" max="14143" width="3.33203125" style="1" customWidth="1"/>
    <col min="14144" max="14144" width="14.33203125" style="1" customWidth="1"/>
    <col min="14145" max="14145" width="3.33203125" style="1" customWidth="1"/>
    <col min="14146" max="14146" width="14.33203125" style="1" customWidth="1"/>
    <col min="14147" max="14147" width="3.33203125" style="1" customWidth="1"/>
    <col min="14148" max="14148" width="14.33203125" style="1" customWidth="1"/>
    <col min="14149" max="14149" width="3.33203125" style="1" customWidth="1"/>
    <col min="14150" max="14150" width="14.33203125" style="1" customWidth="1"/>
    <col min="14151" max="14151" width="3.33203125" style="1" customWidth="1"/>
    <col min="14152" max="14152" width="14.33203125" style="1" customWidth="1"/>
    <col min="14153" max="14153" width="3.33203125" style="1" customWidth="1"/>
    <col min="14154" max="14154" width="14.33203125" style="1" customWidth="1"/>
    <col min="14155" max="14155" width="3.33203125" style="1" customWidth="1"/>
    <col min="14156" max="14156" width="14.33203125" style="1" customWidth="1"/>
    <col min="14157" max="14157" width="3.33203125" style="1" customWidth="1"/>
    <col min="14158" max="14158" width="14.33203125" style="1" customWidth="1"/>
    <col min="14159" max="14159" width="3.33203125" style="1" customWidth="1"/>
    <col min="14160" max="14160" width="14.33203125" style="1" customWidth="1"/>
    <col min="14161" max="14161" width="3.33203125" style="1" customWidth="1"/>
    <col min="14162" max="14162" width="14.33203125" style="1" customWidth="1"/>
    <col min="14163" max="14163" width="3.33203125" style="1" customWidth="1"/>
    <col min="14164" max="14164" width="14.33203125" style="1" customWidth="1"/>
    <col min="14165" max="14165" width="3.33203125" style="1" customWidth="1"/>
    <col min="14166" max="14166" width="14.33203125" style="1" customWidth="1"/>
    <col min="14167" max="14167" width="3.33203125" style="1" customWidth="1"/>
    <col min="14168" max="14168" width="14.33203125" style="1" customWidth="1"/>
    <col min="14169" max="14169" width="3.33203125" style="1" customWidth="1"/>
    <col min="14170" max="14170" width="14.33203125" style="1" customWidth="1"/>
    <col min="14171" max="14171" width="3.33203125" style="1" customWidth="1"/>
    <col min="14172" max="14172" width="6.88671875" style="1" customWidth="1"/>
    <col min="14173" max="14336" width="11.6640625" style="1"/>
    <col min="14337" max="14337" width="4.44140625" style="1" customWidth="1"/>
    <col min="14338" max="14338" width="58.33203125" style="1" customWidth="1"/>
    <col min="14339" max="14339" width="19.109375" style="1" customWidth="1"/>
    <col min="14340" max="14340" width="1.109375" style="1" customWidth="1"/>
    <col min="14341" max="14341" width="19.109375" style="1" customWidth="1"/>
    <col min="14342" max="14342" width="3.33203125" style="1" customWidth="1"/>
    <col min="14343" max="14343" width="19.109375" style="1" customWidth="1"/>
    <col min="14344" max="14344" width="3.33203125" style="1" customWidth="1"/>
    <col min="14345" max="14345" width="19.109375" style="1" customWidth="1"/>
    <col min="14346" max="14346" width="3.33203125" style="1" customWidth="1"/>
    <col min="14347" max="14347" width="19.109375" style="1" customWidth="1"/>
    <col min="14348" max="14364" width="11.6640625" style="1" customWidth="1"/>
    <col min="14365" max="14366" width="8.109375" style="1" customWidth="1"/>
    <col min="14367" max="14367" width="37.44140625" style="1" customWidth="1"/>
    <col min="14368" max="14368" width="3.33203125" style="1" customWidth="1"/>
    <col min="14369" max="14369" width="15.44140625" style="1" customWidth="1"/>
    <col min="14370" max="14370" width="3.33203125" style="1" customWidth="1"/>
    <col min="14371" max="14371" width="15.44140625" style="1" customWidth="1"/>
    <col min="14372" max="14372" width="3.33203125" style="1" customWidth="1"/>
    <col min="14373" max="14373" width="15.44140625" style="1" customWidth="1"/>
    <col min="14374" max="14374" width="3.33203125" style="1" customWidth="1"/>
    <col min="14375" max="14375" width="15.44140625" style="1" customWidth="1"/>
    <col min="14376" max="14376" width="3.33203125" style="1" customWidth="1"/>
    <col min="14377" max="14377" width="15.44140625" style="1" customWidth="1"/>
    <col min="14378" max="14378" width="3.33203125" style="1" customWidth="1"/>
    <col min="14379" max="14379" width="15.44140625" style="1" customWidth="1"/>
    <col min="14380" max="14380" width="3.33203125" style="1" customWidth="1"/>
    <col min="14381" max="14381" width="15.44140625" style="1" customWidth="1"/>
    <col min="14382" max="14382" width="3.33203125" style="1" customWidth="1"/>
    <col min="14383" max="14383" width="15.44140625" style="1" customWidth="1"/>
    <col min="14384" max="14384" width="3.33203125" style="1" customWidth="1"/>
    <col min="14385" max="14385" width="15.44140625" style="1" customWidth="1"/>
    <col min="14386" max="14386" width="3.33203125" style="1" customWidth="1"/>
    <col min="14387" max="14387" width="15.44140625" style="1" customWidth="1"/>
    <col min="14388" max="14388" width="3.33203125" style="1" customWidth="1"/>
    <col min="14389" max="14389" width="15.44140625" style="1" customWidth="1"/>
    <col min="14390" max="14390" width="3.33203125" style="1" customWidth="1"/>
    <col min="14391" max="14391" width="15.44140625" style="1" customWidth="1"/>
    <col min="14392" max="14392" width="3.33203125" style="1" customWidth="1"/>
    <col min="14393" max="14393" width="16.6640625" style="1" customWidth="1"/>
    <col min="14394" max="14395" width="11.6640625" style="1" customWidth="1"/>
    <col min="14396" max="14397" width="8.109375" style="1" customWidth="1"/>
    <col min="14398" max="14398" width="33.6640625" style="1" customWidth="1"/>
    <col min="14399" max="14399" width="3.33203125" style="1" customWidth="1"/>
    <col min="14400" max="14400" width="14.33203125" style="1" customWidth="1"/>
    <col min="14401" max="14401" width="3.33203125" style="1" customWidth="1"/>
    <col min="14402" max="14402" width="14.33203125" style="1" customWidth="1"/>
    <col min="14403" max="14403" width="3.33203125" style="1" customWidth="1"/>
    <col min="14404" max="14404" width="14.33203125" style="1" customWidth="1"/>
    <col min="14405" max="14405" width="3.33203125" style="1" customWidth="1"/>
    <col min="14406" max="14406" width="14.33203125" style="1" customWidth="1"/>
    <col min="14407" max="14407" width="3.33203125" style="1" customWidth="1"/>
    <col min="14408" max="14408" width="14.33203125" style="1" customWidth="1"/>
    <col min="14409" max="14409" width="3.33203125" style="1" customWidth="1"/>
    <col min="14410" max="14410" width="14.33203125" style="1" customWidth="1"/>
    <col min="14411" max="14411" width="3.33203125" style="1" customWidth="1"/>
    <col min="14412" max="14412" width="14.33203125" style="1" customWidth="1"/>
    <col min="14413" max="14413" width="3.33203125" style="1" customWidth="1"/>
    <col min="14414" max="14414" width="14.33203125" style="1" customWidth="1"/>
    <col min="14415" max="14415" width="3.33203125" style="1" customWidth="1"/>
    <col min="14416" max="14416" width="14.33203125" style="1" customWidth="1"/>
    <col min="14417" max="14417" width="3.33203125" style="1" customWidth="1"/>
    <col min="14418" max="14418" width="14.33203125" style="1" customWidth="1"/>
    <col min="14419" max="14419" width="3.33203125" style="1" customWidth="1"/>
    <col min="14420" max="14420" width="14.33203125" style="1" customWidth="1"/>
    <col min="14421" max="14421" width="3.33203125" style="1" customWidth="1"/>
    <col min="14422" max="14422" width="14.33203125" style="1" customWidth="1"/>
    <col min="14423" max="14423" width="3.33203125" style="1" customWidth="1"/>
    <col min="14424" max="14424" width="14.33203125" style="1" customWidth="1"/>
    <col min="14425" max="14425" width="3.33203125" style="1" customWidth="1"/>
    <col min="14426" max="14426" width="14.33203125" style="1" customWidth="1"/>
    <col min="14427" max="14427" width="3.33203125" style="1" customWidth="1"/>
    <col min="14428" max="14428" width="6.88671875" style="1" customWidth="1"/>
    <col min="14429" max="14592" width="11.6640625" style="1"/>
    <col min="14593" max="14593" width="4.44140625" style="1" customWidth="1"/>
    <col min="14594" max="14594" width="58.33203125" style="1" customWidth="1"/>
    <col min="14595" max="14595" width="19.109375" style="1" customWidth="1"/>
    <col min="14596" max="14596" width="1.109375" style="1" customWidth="1"/>
    <col min="14597" max="14597" width="19.109375" style="1" customWidth="1"/>
    <col min="14598" max="14598" width="3.33203125" style="1" customWidth="1"/>
    <col min="14599" max="14599" width="19.109375" style="1" customWidth="1"/>
    <col min="14600" max="14600" width="3.33203125" style="1" customWidth="1"/>
    <col min="14601" max="14601" width="19.109375" style="1" customWidth="1"/>
    <col min="14602" max="14602" width="3.33203125" style="1" customWidth="1"/>
    <col min="14603" max="14603" width="19.109375" style="1" customWidth="1"/>
    <col min="14604" max="14620" width="11.6640625" style="1" customWidth="1"/>
    <col min="14621" max="14622" width="8.109375" style="1" customWidth="1"/>
    <col min="14623" max="14623" width="37.44140625" style="1" customWidth="1"/>
    <col min="14624" max="14624" width="3.33203125" style="1" customWidth="1"/>
    <col min="14625" max="14625" width="15.44140625" style="1" customWidth="1"/>
    <col min="14626" max="14626" width="3.33203125" style="1" customWidth="1"/>
    <col min="14627" max="14627" width="15.44140625" style="1" customWidth="1"/>
    <col min="14628" max="14628" width="3.33203125" style="1" customWidth="1"/>
    <col min="14629" max="14629" width="15.44140625" style="1" customWidth="1"/>
    <col min="14630" max="14630" width="3.33203125" style="1" customWidth="1"/>
    <col min="14631" max="14631" width="15.44140625" style="1" customWidth="1"/>
    <col min="14632" max="14632" width="3.33203125" style="1" customWidth="1"/>
    <col min="14633" max="14633" width="15.44140625" style="1" customWidth="1"/>
    <col min="14634" max="14634" width="3.33203125" style="1" customWidth="1"/>
    <col min="14635" max="14635" width="15.44140625" style="1" customWidth="1"/>
    <col min="14636" max="14636" width="3.33203125" style="1" customWidth="1"/>
    <col min="14637" max="14637" width="15.44140625" style="1" customWidth="1"/>
    <col min="14638" max="14638" width="3.33203125" style="1" customWidth="1"/>
    <col min="14639" max="14639" width="15.44140625" style="1" customWidth="1"/>
    <col min="14640" max="14640" width="3.33203125" style="1" customWidth="1"/>
    <col min="14641" max="14641" width="15.44140625" style="1" customWidth="1"/>
    <col min="14642" max="14642" width="3.33203125" style="1" customWidth="1"/>
    <col min="14643" max="14643" width="15.44140625" style="1" customWidth="1"/>
    <col min="14644" max="14644" width="3.33203125" style="1" customWidth="1"/>
    <col min="14645" max="14645" width="15.44140625" style="1" customWidth="1"/>
    <col min="14646" max="14646" width="3.33203125" style="1" customWidth="1"/>
    <col min="14647" max="14647" width="15.44140625" style="1" customWidth="1"/>
    <col min="14648" max="14648" width="3.33203125" style="1" customWidth="1"/>
    <col min="14649" max="14649" width="16.6640625" style="1" customWidth="1"/>
    <col min="14650" max="14651" width="11.6640625" style="1" customWidth="1"/>
    <col min="14652" max="14653" width="8.109375" style="1" customWidth="1"/>
    <col min="14654" max="14654" width="33.6640625" style="1" customWidth="1"/>
    <col min="14655" max="14655" width="3.33203125" style="1" customWidth="1"/>
    <col min="14656" max="14656" width="14.33203125" style="1" customWidth="1"/>
    <col min="14657" max="14657" width="3.33203125" style="1" customWidth="1"/>
    <col min="14658" max="14658" width="14.33203125" style="1" customWidth="1"/>
    <col min="14659" max="14659" width="3.33203125" style="1" customWidth="1"/>
    <col min="14660" max="14660" width="14.33203125" style="1" customWidth="1"/>
    <col min="14661" max="14661" width="3.33203125" style="1" customWidth="1"/>
    <col min="14662" max="14662" width="14.33203125" style="1" customWidth="1"/>
    <col min="14663" max="14663" width="3.33203125" style="1" customWidth="1"/>
    <col min="14664" max="14664" width="14.33203125" style="1" customWidth="1"/>
    <col min="14665" max="14665" width="3.33203125" style="1" customWidth="1"/>
    <col min="14666" max="14666" width="14.33203125" style="1" customWidth="1"/>
    <col min="14667" max="14667" width="3.33203125" style="1" customWidth="1"/>
    <col min="14668" max="14668" width="14.33203125" style="1" customWidth="1"/>
    <col min="14669" max="14669" width="3.33203125" style="1" customWidth="1"/>
    <col min="14670" max="14670" width="14.33203125" style="1" customWidth="1"/>
    <col min="14671" max="14671" width="3.33203125" style="1" customWidth="1"/>
    <col min="14672" max="14672" width="14.33203125" style="1" customWidth="1"/>
    <col min="14673" max="14673" width="3.33203125" style="1" customWidth="1"/>
    <col min="14674" max="14674" width="14.33203125" style="1" customWidth="1"/>
    <col min="14675" max="14675" width="3.33203125" style="1" customWidth="1"/>
    <col min="14676" max="14676" width="14.33203125" style="1" customWidth="1"/>
    <col min="14677" max="14677" width="3.33203125" style="1" customWidth="1"/>
    <col min="14678" max="14678" width="14.33203125" style="1" customWidth="1"/>
    <col min="14679" max="14679" width="3.33203125" style="1" customWidth="1"/>
    <col min="14680" max="14680" width="14.33203125" style="1" customWidth="1"/>
    <col min="14681" max="14681" width="3.33203125" style="1" customWidth="1"/>
    <col min="14682" max="14682" width="14.33203125" style="1" customWidth="1"/>
    <col min="14683" max="14683" width="3.33203125" style="1" customWidth="1"/>
    <col min="14684" max="14684" width="6.88671875" style="1" customWidth="1"/>
    <col min="14685" max="14848" width="11.6640625" style="1"/>
    <col min="14849" max="14849" width="4.44140625" style="1" customWidth="1"/>
    <col min="14850" max="14850" width="58.33203125" style="1" customWidth="1"/>
    <col min="14851" max="14851" width="19.109375" style="1" customWidth="1"/>
    <col min="14852" max="14852" width="1.109375" style="1" customWidth="1"/>
    <col min="14853" max="14853" width="19.109375" style="1" customWidth="1"/>
    <col min="14854" max="14854" width="3.33203125" style="1" customWidth="1"/>
    <col min="14855" max="14855" width="19.109375" style="1" customWidth="1"/>
    <col min="14856" max="14856" width="3.33203125" style="1" customWidth="1"/>
    <col min="14857" max="14857" width="19.109375" style="1" customWidth="1"/>
    <col min="14858" max="14858" width="3.33203125" style="1" customWidth="1"/>
    <col min="14859" max="14859" width="19.109375" style="1" customWidth="1"/>
    <col min="14860" max="14876" width="11.6640625" style="1" customWidth="1"/>
    <col min="14877" max="14878" width="8.109375" style="1" customWidth="1"/>
    <col min="14879" max="14879" width="37.44140625" style="1" customWidth="1"/>
    <col min="14880" max="14880" width="3.33203125" style="1" customWidth="1"/>
    <col min="14881" max="14881" width="15.44140625" style="1" customWidth="1"/>
    <col min="14882" max="14882" width="3.33203125" style="1" customWidth="1"/>
    <col min="14883" max="14883" width="15.44140625" style="1" customWidth="1"/>
    <col min="14884" max="14884" width="3.33203125" style="1" customWidth="1"/>
    <col min="14885" max="14885" width="15.44140625" style="1" customWidth="1"/>
    <col min="14886" max="14886" width="3.33203125" style="1" customWidth="1"/>
    <col min="14887" max="14887" width="15.44140625" style="1" customWidth="1"/>
    <col min="14888" max="14888" width="3.33203125" style="1" customWidth="1"/>
    <col min="14889" max="14889" width="15.44140625" style="1" customWidth="1"/>
    <col min="14890" max="14890" width="3.33203125" style="1" customWidth="1"/>
    <col min="14891" max="14891" width="15.44140625" style="1" customWidth="1"/>
    <col min="14892" max="14892" width="3.33203125" style="1" customWidth="1"/>
    <col min="14893" max="14893" width="15.44140625" style="1" customWidth="1"/>
    <col min="14894" max="14894" width="3.33203125" style="1" customWidth="1"/>
    <col min="14895" max="14895" width="15.44140625" style="1" customWidth="1"/>
    <col min="14896" max="14896" width="3.33203125" style="1" customWidth="1"/>
    <col min="14897" max="14897" width="15.44140625" style="1" customWidth="1"/>
    <col min="14898" max="14898" width="3.33203125" style="1" customWidth="1"/>
    <col min="14899" max="14899" width="15.44140625" style="1" customWidth="1"/>
    <col min="14900" max="14900" width="3.33203125" style="1" customWidth="1"/>
    <col min="14901" max="14901" width="15.44140625" style="1" customWidth="1"/>
    <col min="14902" max="14902" width="3.33203125" style="1" customWidth="1"/>
    <col min="14903" max="14903" width="15.44140625" style="1" customWidth="1"/>
    <col min="14904" max="14904" width="3.33203125" style="1" customWidth="1"/>
    <col min="14905" max="14905" width="16.6640625" style="1" customWidth="1"/>
    <col min="14906" max="14907" width="11.6640625" style="1" customWidth="1"/>
    <col min="14908" max="14909" width="8.109375" style="1" customWidth="1"/>
    <col min="14910" max="14910" width="33.6640625" style="1" customWidth="1"/>
    <col min="14911" max="14911" width="3.33203125" style="1" customWidth="1"/>
    <col min="14912" max="14912" width="14.33203125" style="1" customWidth="1"/>
    <col min="14913" max="14913" width="3.33203125" style="1" customWidth="1"/>
    <col min="14914" max="14914" width="14.33203125" style="1" customWidth="1"/>
    <col min="14915" max="14915" width="3.33203125" style="1" customWidth="1"/>
    <col min="14916" max="14916" width="14.33203125" style="1" customWidth="1"/>
    <col min="14917" max="14917" width="3.33203125" style="1" customWidth="1"/>
    <col min="14918" max="14918" width="14.33203125" style="1" customWidth="1"/>
    <col min="14919" max="14919" width="3.33203125" style="1" customWidth="1"/>
    <col min="14920" max="14920" width="14.33203125" style="1" customWidth="1"/>
    <col min="14921" max="14921" width="3.33203125" style="1" customWidth="1"/>
    <col min="14922" max="14922" width="14.33203125" style="1" customWidth="1"/>
    <col min="14923" max="14923" width="3.33203125" style="1" customWidth="1"/>
    <col min="14924" max="14924" width="14.33203125" style="1" customWidth="1"/>
    <col min="14925" max="14925" width="3.33203125" style="1" customWidth="1"/>
    <col min="14926" max="14926" width="14.33203125" style="1" customWidth="1"/>
    <col min="14927" max="14927" width="3.33203125" style="1" customWidth="1"/>
    <col min="14928" max="14928" width="14.33203125" style="1" customWidth="1"/>
    <col min="14929" max="14929" width="3.33203125" style="1" customWidth="1"/>
    <col min="14930" max="14930" width="14.33203125" style="1" customWidth="1"/>
    <col min="14931" max="14931" width="3.33203125" style="1" customWidth="1"/>
    <col min="14932" max="14932" width="14.33203125" style="1" customWidth="1"/>
    <col min="14933" max="14933" width="3.33203125" style="1" customWidth="1"/>
    <col min="14934" max="14934" width="14.33203125" style="1" customWidth="1"/>
    <col min="14935" max="14935" width="3.33203125" style="1" customWidth="1"/>
    <col min="14936" max="14936" width="14.33203125" style="1" customWidth="1"/>
    <col min="14937" max="14937" width="3.33203125" style="1" customWidth="1"/>
    <col min="14938" max="14938" width="14.33203125" style="1" customWidth="1"/>
    <col min="14939" max="14939" width="3.33203125" style="1" customWidth="1"/>
    <col min="14940" max="14940" width="6.88671875" style="1" customWidth="1"/>
    <col min="14941" max="15104" width="11.6640625" style="1"/>
    <col min="15105" max="15105" width="4.44140625" style="1" customWidth="1"/>
    <col min="15106" max="15106" width="58.33203125" style="1" customWidth="1"/>
    <col min="15107" max="15107" width="19.109375" style="1" customWidth="1"/>
    <col min="15108" max="15108" width="1.109375" style="1" customWidth="1"/>
    <col min="15109" max="15109" width="19.109375" style="1" customWidth="1"/>
    <col min="15110" max="15110" width="3.33203125" style="1" customWidth="1"/>
    <col min="15111" max="15111" width="19.109375" style="1" customWidth="1"/>
    <col min="15112" max="15112" width="3.33203125" style="1" customWidth="1"/>
    <col min="15113" max="15113" width="19.109375" style="1" customWidth="1"/>
    <col min="15114" max="15114" width="3.33203125" style="1" customWidth="1"/>
    <col min="15115" max="15115" width="19.109375" style="1" customWidth="1"/>
    <col min="15116" max="15132" width="11.6640625" style="1" customWidth="1"/>
    <col min="15133" max="15134" width="8.109375" style="1" customWidth="1"/>
    <col min="15135" max="15135" width="37.44140625" style="1" customWidth="1"/>
    <col min="15136" max="15136" width="3.33203125" style="1" customWidth="1"/>
    <col min="15137" max="15137" width="15.44140625" style="1" customWidth="1"/>
    <col min="15138" max="15138" width="3.33203125" style="1" customWidth="1"/>
    <col min="15139" max="15139" width="15.44140625" style="1" customWidth="1"/>
    <col min="15140" max="15140" width="3.33203125" style="1" customWidth="1"/>
    <col min="15141" max="15141" width="15.44140625" style="1" customWidth="1"/>
    <col min="15142" max="15142" width="3.33203125" style="1" customWidth="1"/>
    <col min="15143" max="15143" width="15.44140625" style="1" customWidth="1"/>
    <col min="15144" max="15144" width="3.33203125" style="1" customWidth="1"/>
    <col min="15145" max="15145" width="15.44140625" style="1" customWidth="1"/>
    <col min="15146" max="15146" width="3.33203125" style="1" customWidth="1"/>
    <col min="15147" max="15147" width="15.44140625" style="1" customWidth="1"/>
    <col min="15148" max="15148" width="3.33203125" style="1" customWidth="1"/>
    <col min="15149" max="15149" width="15.44140625" style="1" customWidth="1"/>
    <col min="15150" max="15150" width="3.33203125" style="1" customWidth="1"/>
    <col min="15151" max="15151" width="15.44140625" style="1" customWidth="1"/>
    <col min="15152" max="15152" width="3.33203125" style="1" customWidth="1"/>
    <col min="15153" max="15153" width="15.44140625" style="1" customWidth="1"/>
    <col min="15154" max="15154" width="3.33203125" style="1" customWidth="1"/>
    <col min="15155" max="15155" width="15.44140625" style="1" customWidth="1"/>
    <col min="15156" max="15156" width="3.33203125" style="1" customWidth="1"/>
    <col min="15157" max="15157" width="15.44140625" style="1" customWidth="1"/>
    <col min="15158" max="15158" width="3.33203125" style="1" customWidth="1"/>
    <col min="15159" max="15159" width="15.44140625" style="1" customWidth="1"/>
    <col min="15160" max="15160" width="3.33203125" style="1" customWidth="1"/>
    <col min="15161" max="15161" width="16.6640625" style="1" customWidth="1"/>
    <col min="15162" max="15163" width="11.6640625" style="1" customWidth="1"/>
    <col min="15164" max="15165" width="8.109375" style="1" customWidth="1"/>
    <col min="15166" max="15166" width="33.6640625" style="1" customWidth="1"/>
    <col min="15167" max="15167" width="3.33203125" style="1" customWidth="1"/>
    <col min="15168" max="15168" width="14.33203125" style="1" customWidth="1"/>
    <col min="15169" max="15169" width="3.33203125" style="1" customWidth="1"/>
    <col min="15170" max="15170" width="14.33203125" style="1" customWidth="1"/>
    <col min="15171" max="15171" width="3.33203125" style="1" customWidth="1"/>
    <col min="15172" max="15172" width="14.33203125" style="1" customWidth="1"/>
    <col min="15173" max="15173" width="3.33203125" style="1" customWidth="1"/>
    <col min="15174" max="15174" width="14.33203125" style="1" customWidth="1"/>
    <col min="15175" max="15175" width="3.33203125" style="1" customWidth="1"/>
    <col min="15176" max="15176" width="14.33203125" style="1" customWidth="1"/>
    <col min="15177" max="15177" width="3.33203125" style="1" customWidth="1"/>
    <col min="15178" max="15178" width="14.33203125" style="1" customWidth="1"/>
    <col min="15179" max="15179" width="3.33203125" style="1" customWidth="1"/>
    <col min="15180" max="15180" width="14.33203125" style="1" customWidth="1"/>
    <col min="15181" max="15181" width="3.33203125" style="1" customWidth="1"/>
    <col min="15182" max="15182" width="14.33203125" style="1" customWidth="1"/>
    <col min="15183" max="15183" width="3.33203125" style="1" customWidth="1"/>
    <col min="15184" max="15184" width="14.33203125" style="1" customWidth="1"/>
    <col min="15185" max="15185" width="3.33203125" style="1" customWidth="1"/>
    <col min="15186" max="15186" width="14.33203125" style="1" customWidth="1"/>
    <col min="15187" max="15187" width="3.33203125" style="1" customWidth="1"/>
    <col min="15188" max="15188" width="14.33203125" style="1" customWidth="1"/>
    <col min="15189" max="15189" width="3.33203125" style="1" customWidth="1"/>
    <col min="15190" max="15190" width="14.33203125" style="1" customWidth="1"/>
    <col min="15191" max="15191" width="3.33203125" style="1" customWidth="1"/>
    <col min="15192" max="15192" width="14.33203125" style="1" customWidth="1"/>
    <col min="15193" max="15193" width="3.33203125" style="1" customWidth="1"/>
    <col min="15194" max="15194" width="14.33203125" style="1" customWidth="1"/>
    <col min="15195" max="15195" width="3.33203125" style="1" customWidth="1"/>
    <col min="15196" max="15196" width="6.88671875" style="1" customWidth="1"/>
    <col min="15197" max="15360" width="11.6640625" style="1"/>
    <col min="15361" max="15361" width="4.44140625" style="1" customWidth="1"/>
    <col min="15362" max="15362" width="58.33203125" style="1" customWidth="1"/>
    <col min="15363" max="15363" width="19.109375" style="1" customWidth="1"/>
    <col min="15364" max="15364" width="1.109375" style="1" customWidth="1"/>
    <col min="15365" max="15365" width="19.109375" style="1" customWidth="1"/>
    <col min="15366" max="15366" width="3.33203125" style="1" customWidth="1"/>
    <col min="15367" max="15367" width="19.109375" style="1" customWidth="1"/>
    <col min="15368" max="15368" width="3.33203125" style="1" customWidth="1"/>
    <col min="15369" max="15369" width="19.109375" style="1" customWidth="1"/>
    <col min="15370" max="15370" width="3.33203125" style="1" customWidth="1"/>
    <col min="15371" max="15371" width="19.109375" style="1" customWidth="1"/>
    <col min="15372" max="15388" width="11.6640625" style="1" customWidth="1"/>
    <col min="15389" max="15390" width="8.109375" style="1" customWidth="1"/>
    <col min="15391" max="15391" width="37.44140625" style="1" customWidth="1"/>
    <col min="15392" max="15392" width="3.33203125" style="1" customWidth="1"/>
    <col min="15393" max="15393" width="15.44140625" style="1" customWidth="1"/>
    <col min="15394" max="15394" width="3.33203125" style="1" customWidth="1"/>
    <col min="15395" max="15395" width="15.44140625" style="1" customWidth="1"/>
    <col min="15396" max="15396" width="3.33203125" style="1" customWidth="1"/>
    <col min="15397" max="15397" width="15.44140625" style="1" customWidth="1"/>
    <col min="15398" max="15398" width="3.33203125" style="1" customWidth="1"/>
    <col min="15399" max="15399" width="15.44140625" style="1" customWidth="1"/>
    <col min="15400" max="15400" width="3.33203125" style="1" customWidth="1"/>
    <col min="15401" max="15401" width="15.44140625" style="1" customWidth="1"/>
    <col min="15402" max="15402" width="3.33203125" style="1" customWidth="1"/>
    <col min="15403" max="15403" width="15.44140625" style="1" customWidth="1"/>
    <col min="15404" max="15404" width="3.33203125" style="1" customWidth="1"/>
    <col min="15405" max="15405" width="15.44140625" style="1" customWidth="1"/>
    <col min="15406" max="15406" width="3.33203125" style="1" customWidth="1"/>
    <col min="15407" max="15407" width="15.44140625" style="1" customWidth="1"/>
    <col min="15408" max="15408" width="3.33203125" style="1" customWidth="1"/>
    <col min="15409" max="15409" width="15.44140625" style="1" customWidth="1"/>
    <col min="15410" max="15410" width="3.33203125" style="1" customWidth="1"/>
    <col min="15411" max="15411" width="15.44140625" style="1" customWidth="1"/>
    <col min="15412" max="15412" width="3.33203125" style="1" customWidth="1"/>
    <col min="15413" max="15413" width="15.44140625" style="1" customWidth="1"/>
    <col min="15414" max="15414" width="3.33203125" style="1" customWidth="1"/>
    <col min="15415" max="15415" width="15.44140625" style="1" customWidth="1"/>
    <col min="15416" max="15416" width="3.33203125" style="1" customWidth="1"/>
    <col min="15417" max="15417" width="16.6640625" style="1" customWidth="1"/>
    <col min="15418" max="15419" width="11.6640625" style="1" customWidth="1"/>
    <col min="15420" max="15421" width="8.109375" style="1" customWidth="1"/>
    <col min="15422" max="15422" width="33.6640625" style="1" customWidth="1"/>
    <col min="15423" max="15423" width="3.33203125" style="1" customWidth="1"/>
    <col min="15424" max="15424" width="14.33203125" style="1" customWidth="1"/>
    <col min="15425" max="15425" width="3.33203125" style="1" customWidth="1"/>
    <col min="15426" max="15426" width="14.33203125" style="1" customWidth="1"/>
    <col min="15427" max="15427" width="3.33203125" style="1" customWidth="1"/>
    <col min="15428" max="15428" width="14.33203125" style="1" customWidth="1"/>
    <col min="15429" max="15429" width="3.33203125" style="1" customWidth="1"/>
    <col min="15430" max="15430" width="14.33203125" style="1" customWidth="1"/>
    <col min="15431" max="15431" width="3.33203125" style="1" customWidth="1"/>
    <col min="15432" max="15432" width="14.33203125" style="1" customWidth="1"/>
    <col min="15433" max="15433" width="3.33203125" style="1" customWidth="1"/>
    <col min="15434" max="15434" width="14.33203125" style="1" customWidth="1"/>
    <col min="15435" max="15435" width="3.33203125" style="1" customWidth="1"/>
    <col min="15436" max="15436" width="14.33203125" style="1" customWidth="1"/>
    <col min="15437" max="15437" width="3.33203125" style="1" customWidth="1"/>
    <col min="15438" max="15438" width="14.33203125" style="1" customWidth="1"/>
    <col min="15439" max="15439" width="3.33203125" style="1" customWidth="1"/>
    <col min="15440" max="15440" width="14.33203125" style="1" customWidth="1"/>
    <col min="15441" max="15441" width="3.33203125" style="1" customWidth="1"/>
    <col min="15442" max="15442" width="14.33203125" style="1" customWidth="1"/>
    <col min="15443" max="15443" width="3.33203125" style="1" customWidth="1"/>
    <col min="15444" max="15444" width="14.33203125" style="1" customWidth="1"/>
    <col min="15445" max="15445" width="3.33203125" style="1" customWidth="1"/>
    <col min="15446" max="15446" width="14.33203125" style="1" customWidth="1"/>
    <col min="15447" max="15447" width="3.33203125" style="1" customWidth="1"/>
    <col min="15448" max="15448" width="14.33203125" style="1" customWidth="1"/>
    <col min="15449" max="15449" width="3.33203125" style="1" customWidth="1"/>
    <col min="15450" max="15450" width="14.33203125" style="1" customWidth="1"/>
    <col min="15451" max="15451" width="3.33203125" style="1" customWidth="1"/>
    <col min="15452" max="15452" width="6.88671875" style="1" customWidth="1"/>
    <col min="15453" max="15616" width="11.6640625" style="1"/>
    <col min="15617" max="15617" width="4.44140625" style="1" customWidth="1"/>
    <col min="15618" max="15618" width="58.33203125" style="1" customWidth="1"/>
    <col min="15619" max="15619" width="19.109375" style="1" customWidth="1"/>
    <col min="15620" max="15620" width="1.109375" style="1" customWidth="1"/>
    <col min="15621" max="15621" width="19.109375" style="1" customWidth="1"/>
    <col min="15622" max="15622" width="3.33203125" style="1" customWidth="1"/>
    <col min="15623" max="15623" width="19.109375" style="1" customWidth="1"/>
    <col min="15624" max="15624" width="3.33203125" style="1" customWidth="1"/>
    <col min="15625" max="15625" width="19.109375" style="1" customWidth="1"/>
    <col min="15626" max="15626" width="3.33203125" style="1" customWidth="1"/>
    <col min="15627" max="15627" width="19.109375" style="1" customWidth="1"/>
    <col min="15628" max="15644" width="11.6640625" style="1" customWidth="1"/>
    <col min="15645" max="15646" width="8.109375" style="1" customWidth="1"/>
    <col min="15647" max="15647" width="37.44140625" style="1" customWidth="1"/>
    <col min="15648" max="15648" width="3.33203125" style="1" customWidth="1"/>
    <col min="15649" max="15649" width="15.44140625" style="1" customWidth="1"/>
    <col min="15650" max="15650" width="3.33203125" style="1" customWidth="1"/>
    <col min="15651" max="15651" width="15.44140625" style="1" customWidth="1"/>
    <col min="15652" max="15652" width="3.33203125" style="1" customWidth="1"/>
    <col min="15653" max="15653" width="15.44140625" style="1" customWidth="1"/>
    <col min="15654" max="15654" width="3.33203125" style="1" customWidth="1"/>
    <col min="15655" max="15655" width="15.44140625" style="1" customWidth="1"/>
    <col min="15656" max="15656" width="3.33203125" style="1" customWidth="1"/>
    <col min="15657" max="15657" width="15.44140625" style="1" customWidth="1"/>
    <col min="15658" max="15658" width="3.33203125" style="1" customWidth="1"/>
    <col min="15659" max="15659" width="15.44140625" style="1" customWidth="1"/>
    <col min="15660" max="15660" width="3.33203125" style="1" customWidth="1"/>
    <col min="15661" max="15661" width="15.44140625" style="1" customWidth="1"/>
    <col min="15662" max="15662" width="3.33203125" style="1" customWidth="1"/>
    <col min="15663" max="15663" width="15.44140625" style="1" customWidth="1"/>
    <col min="15664" max="15664" width="3.33203125" style="1" customWidth="1"/>
    <col min="15665" max="15665" width="15.44140625" style="1" customWidth="1"/>
    <col min="15666" max="15666" width="3.33203125" style="1" customWidth="1"/>
    <col min="15667" max="15667" width="15.44140625" style="1" customWidth="1"/>
    <col min="15668" max="15668" width="3.33203125" style="1" customWidth="1"/>
    <col min="15669" max="15669" width="15.44140625" style="1" customWidth="1"/>
    <col min="15670" max="15670" width="3.33203125" style="1" customWidth="1"/>
    <col min="15671" max="15671" width="15.44140625" style="1" customWidth="1"/>
    <col min="15672" max="15672" width="3.33203125" style="1" customWidth="1"/>
    <col min="15673" max="15673" width="16.6640625" style="1" customWidth="1"/>
    <col min="15674" max="15675" width="11.6640625" style="1" customWidth="1"/>
    <col min="15676" max="15677" width="8.109375" style="1" customWidth="1"/>
    <col min="15678" max="15678" width="33.6640625" style="1" customWidth="1"/>
    <col min="15679" max="15679" width="3.33203125" style="1" customWidth="1"/>
    <col min="15680" max="15680" width="14.33203125" style="1" customWidth="1"/>
    <col min="15681" max="15681" width="3.33203125" style="1" customWidth="1"/>
    <col min="15682" max="15682" width="14.33203125" style="1" customWidth="1"/>
    <col min="15683" max="15683" width="3.33203125" style="1" customWidth="1"/>
    <col min="15684" max="15684" width="14.33203125" style="1" customWidth="1"/>
    <col min="15685" max="15685" width="3.33203125" style="1" customWidth="1"/>
    <col min="15686" max="15686" width="14.33203125" style="1" customWidth="1"/>
    <col min="15687" max="15687" width="3.33203125" style="1" customWidth="1"/>
    <col min="15688" max="15688" width="14.33203125" style="1" customWidth="1"/>
    <col min="15689" max="15689" width="3.33203125" style="1" customWidth="1"/>
    <col min="15690" max="15690" width="14.33203125" style="1" customWidth="1"/>
    <col min="15691" max="15691" width="3.33203125" style="1" customWidth="1"/>
    <col min="15692" max="15692" width="14.33203125" style="1" customWidth="1"/>
    <col min="15693" max="15693" width="3.33203125" style="1" customWidth="1"/>
    <col min="15694" max="15694" width="14.33203125" style="1" customWidth="1"/>
    <col min="15695" max="15695" width="3.33203125" style="1" customWidth="1"/>
    <col min="15696" max="15696" width="14.33203125" style="1" customWidth="1"/>
    <col min="15697" max="15697" width="3.33203125" style="1" customWidth="1"/>
    <col min="15698" max="15698" width="14.33203125" style="1" customWidth="1"/>
    <col min="15699" max="15699" width="3.33203125" style="1" customWidth="1"/>
    <col min="15700" max="15700" width="14.33203125" style="1" customWidth="1"/>
    <col min="15701" max="15701" width="3.33203125" style="1" customWidth="1"/>
    <col min="15702" max="15702" width="14.33203125" style="1" customWidth="1"/>
    <col min="15703" max="15703" width="3.33203125" style="1" customWidth="1"/>
    <col min="15704" max="15704" width="14.33203125" style="1" customWidth="1"/>
    <col min="15705" max="15705" width="3.33203125" style="1" customWidth="1"/>
    <col min="15706" max="15706" width="14.33203125" style="1" customWidth="1"/>
    <col min="15707" max="15707" width="3.33203125" style="1" customWidth="1"/>
    <col min="15708" max="15708" width="6.88671875" style="1" customWidth="1"/>
    <col min="15709" max="15872" width="11.6640625" style="1"/>
    <col min="15873" max="15873" width="4.44140625" style="1" customWidth="1"/>
    <col min="15874" max="15874" width="58.33203125" style="1" customWidth="1"/>
    <col min="15875" max="15875" width="19.109375" style="1" customWidth="1"/>
    <col min="15876" max="15876" width="1.109375" style="1" customWidth="1"/>
    <col min="15877" max="15877" width="19.109375" style="1" customWidth="1"/>
    <col min="15878" max="15878" width="3.33203125" style="1" customWidth="1"/>
    <col min="15879" max="15879" width="19.109375" style="1" customWidth="1"/>
    <col min="15880" max="15880" width="3.33203125" style="1" customWidth="1"/>
    <col min="15881" max="15881" width="19.109375" style="1" customWidth="1"/>
    <col min="15882" max="15882" width="3.33203125" style="1" customWidth="1"/>
    <col min="15883" max="15883" width="19.109375" style="1" customWidth="1"/>
    <col min="15884" max="15900" width="11.6640625" style="1" customWidth="1"/>
    <col min="15901" max="15902" width="8.109375" style="1" customWidth="1"/>
    <col min="15903" max="15903" width="37.44140625" style="1" customWidth="1"/>
    <col min="15904" max="15904" width="3.33203125" style="1" customWidth="1"/>
    <col min="15905" max="15905" width="15.44140625" style="1" customWidth="1"/>
    <col min="15906" max="15906" width="3.33203125" style="1" customWidth="1"/>
    <col min="15907" max="15907" width="15.44140625" style="1" customWidth="1"/>
    <col min="15908" max="15908" width="3.33203125" style="1" customWidth="1"/>
    <col min="15909" max="15909" width="15.44140625" style="1" customWidth="1"/>
    <col min="15910" max="15910" width="3.33203125" style="1" customWidth="1"/>
    <col min="15911" max="15911" width="15.44140625" style="1" customWidth="1"/>
    <col min="15912" max="15912" width="3.33203125" style="1" customWidth="1"/>
    <col min="15913" max="15913" width="15.44140625" style="1" customWidth="1"/>
    <col min="15914" max="15914" width="3.33203125" style="1" customWidth="1"/>
    <col min="15915" max="15915" width="15.44140625" style="1" customWidth="1"/>
    <col min="15916" max="15916" width="3.33203125" style="1" customWidth="1"/>
    <col min="15917" max="15917" width="15.44140625" style="1" customWidth="1"/>
    <col min="15918" max="15918" width="3.33203125" style="1" customWidth="1"/>
    <col min="15919" max="15919" width="15.44140625" style="1" customWidth="1"/>
    <col min="15920" max="15920" width="3.33203125" style="1" customWidth="1"/>
    <col min="15921" max="15921" width="15.44140625" style="1" customWidth="1"/>
    <col min="15922" max="15922" width="3.33203125" style="1" customWidth="1"/>
    <col min="15923" max="15923" width="15.44140625" style="1" customWidth="1"/>
    <col min="15924" max="15924" width="3.33203125" style="1" customWidth="1"/>
    <col min="15925" max="15925" width="15.44140625" style="1" customWidth="1"/>
    <col min="15926" max="15926" width="3.33203125" style="1" customWidth="1"/>
    <col min="15927" max="15927" width="15.44140625" style="1" customWidth="1"/>
    <col min="15928" max="15928" width="3.33203125" style="1" customWidth="1"/>
    <col min="15929" max="15929" width="16.6640625" style="1" customWidth="1"/>
    <col min="15930" max="15931" width="11.6640625" style="1" customWidth="1"/>
    <col min="15932" max="15933" width="8.109375" style="1" customWidth="1"/>
    <col min="15934" max="15934" width="33.6640625" style="1" customWidth="1"/>
    <col min="15935" max="15935" width="3.33203125" style="1" customWidth="1"/>
    <col min="15936" max="15936" width="14.33203125" style="1" customWidth="1"/>
    <col min="15937" max="15937" width="3.33203125" style="1" customWidth="1"/>
    <col min="15938" max="15938" width="14.33203125" style="1" customWidth="1"/>
    <col min="15939" max="15939" width="3.33203125" style="1" customWidth="1"/>
    <col min="15940" max="15940" width="14.33203125" style="1" customWidth="1"/>
    <col min="15941" max="15941" width="3.33203125" style="1" customWidth="1"/>
    <col min="15942" max="15942" width="14.33203125" style="1" customWidth="1"/>
    <col min="15943" max="15943" width="3.33203125" style="1" customWidth="1"/>
    <col min="15944" max="15944" width="14.33203125" style="1" customWidth="1"/>
    <col min="15945" max="15945" width="3.33203125" style="1" customWidth="1"/>
    <col min="15946" max="15946" width="14.33203125" style="1" customWidth="1"/>
    <col min="15947" max="15947" width="3.33203125" style="1" customWidth="1"/>
    <col min="15948" max="15948" width="14.33203125" style="1" customWidth="1"/>
    <col min="15949" max="15949" width="3.33203125" style="1" customWidth="1"/>
    <col min="15950" max="15950" width="14.33203125" style="1" customWidth="1"/>
    <col min="15951" max="15951" width="3.33203125" style="1" customWidth="1"/>
    <col min="15952" max="15952" width="14.33203125" style="1" customWidth="1"/>
    <col min="15953" max="15953" width="3.33203125" style="1" customWidth="1"/>
    <col min="15954" max="15954" width="14.33203125" style="1" customWidth="1"/>
    <col min="15955" max="15955" width="3.33203125" style="1" customWidth="1"/>
    <col min="15956" max="15956" width="14.33203125" style="1" customWidth="1"/>
    <col min="15957" max="15957" width="3.33203125" style="1" customWidth="1"/>
    <col min="15958" max="15958" width="14.33203125" style="1" customWidth="1"/>
    <col min="15959" max="15959" width="3.33203125" style="1" customWidth="1"/>
    <col min="15960" max="15960" width="14.33203125" style="1" customWidth="1"/>
    <col min="15961" max="15961" width="3.33203125" style="1" customWidth="1"/>
    <col min="15962" max="15962" width="14.33203125" style="1" customWidth="1"/>
    <col min="15963" max="15963" width="3.33203125" style="1" customWidth="1"/>
    <col min="15964" max="15964" width="6.88671875" style="1" customWidth="1"/>
    <col min="15965" max="16128" width="11.6640625" style="1"/>
    <col min="16129" max="16129" width="4.44140625" style="1" customWidth="1"/>
    <col min="16130" max="16130" width="58.33203125" style="1" customWidth="1"/>
    <col min="16131" max="16131" width="19.109375" style="1" customWidth="1"/>
    <col min="16132" max="16132" width="1.109375" style="1" customWidth="1"/>
    <col min="16133" max="16133" width="19.109375" style="1" customWidth="1"/>
    <col min="16134" max="16134" width="3.33203125" style="1" customWidth="1"/>
    <col min="16135" max="16135" width="19.109375" style="1" customWidth="1"/>
    <col min="16136" max="16136" width="3.33203125" style="1" customWidth="1"/>
    <col min="16137" max="16137" width="19.109375" style="1" customWidth="1"/>
    <col min="16138" max="16138" width="3.33203125" style="1" customWidth="1"/>
    <col min="16139" max="16139" width="19.109375" style="1" customWidth="1"/>
    <col min="16140" max="16156" width="11.6640625" style="1" customWidth="1"/>
    <col min="16157" max="16158" width="8.109375" style="1" customWidth="1"/>
    <col min="16159" max="16159" width="37.44140625" style="1" customWidth="1"/>
    <col min="16160" max="16160" width="3.33203125" style="1" customWidth="1"/>
    <col min="16161" max="16161" width="15.44140625" style="1" customWidth="1"/>
    <col min="16162" max="16162" width="3.33203125" style="1" customWidth="1"/>
    <col min="16163" max="16163" width="15.44140625" style="1" customWidth="1"/>
    <col min="16164" max="16164" width="3.33203125" style="1" customWidth="1"/>
    <col min="16165" max="16165" width="15.44140625" style="1" customWidth="1"/>
    <col min="16166" max="16166" width="3.33203125" style="1" customWidth="1"/>
    <col min="16167" max="16167" width="15.44140625" style="1" customWidth="1"/>
    <col min="16168" max="16168" width="3.33203125" style="1" customWidth="1"/>
    <col min="16169" max="16169" width="15.44140625" style="1" customWidth="1"/>
    <col min="16170" max="16170" width="3.33203125" style="1" customWidth="1"/>
    <col min="16171" max="16171" width="15.44140625" style="1" customWidth="1"/>
    <col min="16172" max="16172" width="3.33203125" style="1" customWidth="1"/>
    <col min="16173" max="16173" width="15.44140625" style="1" customWidth="1"/>
    <col min="16174" max="16174" width="3.33203125" style="1" customWidth="1"/>
    <col min="16175" max="16175" width="15.44140625" style="1" customWidth="1"/>
    <col min="16176" max="16176" width="3.33203125" style="1" customWidth="1"/>
    <col min="16177" max="16177" width="15.44140625" style="1" customWidth="1"/>
    <col min="16178" max="16178" width="3.33203125" style="1" customWidth="1"/>
    <col min="16179" max="16179" width="15.44140625" style="1" customWidth="1"/>
    <col min="16180" max="16180" width="3.33203125" style="1" customWidth="1"/>
    <col min="16181" max="16181" width="15.44140625" style="1" customWidth="1"/>
    <col min="16182" max="16182" width="3.33203125" style="1" customWidth="1"/>
    <col min="16183" max="16183" width="15.44140625" style="1" customWidth="1"/>
    <col min="16184" max="16184" width="3.33203125" style="1" customWidth="1"/>
    <col min="16185" max="16185" width="16.6640625" style="1" customWidth="1"/>
    <col min="16186" max="16187" width="11.6640625" style="1" customWidth="1"/>
    <col min="16188" max="16189" width="8.109375" style="1" customWidth="1"/>
    <col min="16190" max="16190" width="33.6640625" style="1" customWidth="1"/>
    <col min="16191" max="16191" width="3.33203125" style="1" customWidth="1"/>
    <col min="16192" max="16192" width="14.33203125" style="1" customWidth="1"/>
    <col min="16193" max="16193" width="3.33203125" style="1" customWidth="1"/>
    <col min="16194" max="16194" width="14.33203125" style="1" customWidth="1"/>
    <col min="16195" max="16195" width="3.33203125" style="1" customWidth="1"/>
    <col min="16196" max="16196" width="14.33203125" style="1" customWidth="1"/>
    <col min="16197" max="16197" width="3.33203125" style="1" customWidth="1"/>
    <col min="16198" max="16198" width="14.33203125" style="1" customWidth="1"/>
    <col min="16199" max="16199" width="3.33203125" style="1" customWidth="1"/>
    <col min="16200" max="16200" width="14.33203125" style="1" customWidth="1"/>
    <col min="16201" max="16201" width="3.33203125" style="1" customWidth="1"/>
    <col min="16202" max="16202" width="14.33203125" style="1" customWidth="1"/>
    <col min="16203" max="16203" width="3.33203125" style="1" customWidth="1"/>
    <col min="16204" max="16204" width="14.33203125" style="1" customWidth="1"/>
    <col min="16205" max="16205" width="3.33203125" style="1" customWidth="1"/>
    <col min="16206" max="16206" width="14.33203125" style="1" customWidth="1"/>
    <col min="16207" max="16207" width="3.33203125" style="1" customWidth="1"/>
    <col min="16208" max="16208" width="14.33203125" style="1" customWidth="1"/>
    <col min="16209" max="16209" width="3.33203125" style="1" customWidth="1"/>
    <col min="16210" max="16210" width="14.33203125" style="1" customWidth="1"/>
    <col min="16211" max="16211" width="3.33203125" style="1" customWidth="1"/>
    <col min="16212" max="16212" width="14.33203125" style="1" customWidth="1"/>
    <col min="16213" max="16213" width="3.33203125" style="1" customWidth="1"/>
    <col min="16214" max="16214" width="14.33203125" style="1" customWidth="1"/>
    <col min="16215" max="16215" width="3.33203125" style="1" customWidth="1"/>
    <col min="16216" max="16216" width="14.33203125" style="1" customWidth="1"/>
    <col min="16217" max="16217" width="3.33203125" style="1" customWidth="1"/>
    <col min="16218" max="16218" width="14.33203125" style="1" customWidth="1"/>
    <col min="16219" max="16219" width="3.33203125" style="1" customWidth="1"/>
    <col min="16220" max="16220" width="6.88671875" style="1" customWidth="1"/>
    <col min="16221" max="16384" width="11.6640625" style="1"/>
  </cols>
  <sheetData>
    <row r="1" spans="1:12" ht="15" customHeight="1" thickBot="1" x14ac:dyDescent="0.25">
      <c r="A1" s="1" t="s">
        <v>0</v>
      </c>
      <c r="D1" s="1" t="s">
        <v>1</v>
      </c>
      <c r="L1" s="1" t="s">
        <v>2</v>
      </c>
    </row>
    <row r="2" spans="1:12" ht="15" customHeight="1" x14ac:dyDescent="0.2">
      <c r="A2" s="2" t="s">
        <v>3</v>
      </c>
      <c r="B2" s="2"/>
      <c r="C2" s="3" t="s">
        <v>4</v>
      </c>
      <c r="D2" s="2"/>
      <c r="E2" s="2" t="s">
        <v>5</v>
      </c>
      <c r="F2" s="2"/>
      <c r="G2" s="2"/>
      <c r="H2" s="2"/>
      <c r="I2" s="2"/>
      <c r="J2" s="2" t="s">
        <v>6</v>
      </c>
      <c r="K2" s="2"/>
      <c r="L2" s="2"/>
    </row>
    <row r="3" spans="1:12" ht="15" customHeight="1" x14ac:dyDescent="0.2">
      <c r="E3" s="1" t="s">
        <v>7</v>
      </c>
      <c r="J3" s="9" t="s">
        <v>8</v>
      </c>
      <c r="K3" s="1" t="s">
        <v>9</v>
      </c>
    </row>
    <row r="4" spans="1:12" ht="15" customHeight="1" x14ac:dyDescent="0.2">
      <c r="A4" s="1" t="s">
        <v>10</v>
      </c>
      <c r="E4" s="1" t="s">
        <v>11</v>
      </c>
      <c r="K4" s="1" t="s">
        <v>12</v>
      </c>
    </row>
    <row r="5" spans="1:12" ht="15" customHeight="1" x14ac:dyDescent="0.2">
      <c r="C5" s="1" t="s">
        <v>13</v>
      </c>
      <c r="K5" s="1" t="s">
        <v>14</v>
      </c>
    </row>
    <row r="6" spans="1:12" ht="15" customHeight="1" thickBot="1" x14ac:dyDescent="0.25">
      <c r="A6" s="1" t="s">
        <v>7037</v>
      </c>
      <c r="C6" s="1" t="s">
        <v>15</v>
      </c>
      <c r="F6" s="4" t="s">
        <v>16</v>
      </c>
      <c r="K6" s="1" t="s">
        <v>7038</v>
      </c>
    </row>
    <row r="7" spans="1:12" ht="1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5" customHeight="1" x14ac:dyDescent="0.2">
      <c r="C8" s="4" t="s">
        <v>17</v>
      </c>
      <c r="K8" s="4" t="s">
        <v>18</v>
      </c>
    </row>
    <row r="9" spans="1:12" ht="15" customHeight="1" x14ac:dyDescent="0.2">
      <c r="A9" s="1" t="s">
        <v>19</v>
      </c>
      <c r="B9" s="1" t="s">
        <v>20</v>
      </c>
      <c r="C9" s="4" t="s">
        <v>21</v>
      </c>
      <c r="E9" s="5" t="s">
        <v>22</v>
      </c>
      <c r="F9" s="5"/>
      <c r="G9" s="5"/>
      <c r="K9" s="4" t="s">
        <v>23</v>
      </c>
    </row>
    <row r="10" spans="1:12" ht="15" customHeight="1" thickBot="1" x14ac:dyDescent="0.25">
      <c r="A10" s="1" t="s">
        <v>24</v>
      </c>
      <c r="B10" s="4" t="s">
        <v>25</v>
      </c>
      <c r="C10" s="4" t="s">
        <v>26</v>
      </c>
      <c r="E10" s="166" t="s">
        <v>27</v>
      </c>
      <c r="F10" s="167"/>
      <c r="G10" s="166" t="s">
        <v>28</v>
      </c>
      <c r="I10" s="4" t="s">
        <v>29</v>
      </c>
      <c r="K10" s="4" t="s">
        <v>26</v>
      </c>
    </row>
    <row r="11" spans="1:12" ht="15" customHeight="1" x14ac:dyDescent="0.2">
      <c r="A11" s="2">
        <v>1</v>
      </c>
      <c r="B11" s="2" t="s">
        <v>30</v>
      </c>
      <c r="C11" s="104">
        <f>-ROUND('2025B Recon'!E3/1000,0)</f>
        <v>31120</v>
      </c>
      <c r="D11" s="2"/>
      <c r="E11" s="105">
        <v>107</v>
      </c>
      <c r="F11" s="2"/>
      <c r="G11" s="106">
        <f>ROUND('2025B Recon'!I3/1000,0)</f>
        <v>23120</v>
      </c>
      <c r="H11" s="104"/>
      <c r="I11" s="106">
        <f>-ROUND('2025B Recon'!J3/1000,0)</f>
        <v>0</v>
      </c>
      <c r="J11" s="104"/>
      <c r="K11" s="104">
        <f>C11+I11-G11</f>
        <v>8000</v>
      </c>
      <c r="L11" s="2"/>
    </row>
    <row r="12" spans="1:12" ht="15" customHeight="1" x14ac:dyDescent="0.2">
      <c r="A12" s="1">
        <v>2</v>
      </c>
      <c r="B12" s="1" t="s">
        <v>31</v>
      </c>
      <c r="C12" s="6">
        <f>-ROUND('2025B Recon'!E4/1000,0)</f>
        <v>459</v>
      </c>
      <c r="E12" s="9">
        <v>456</v>
      </c>
      <c r="G12" s="107">
        <f>ROUND('2025B Recon'!I4/1000,0)</f>
        <v>59</v>
      </c>
      <c r="H12" s="6"/>
      <c r="I12" s="107">
        <f>-ROUND('2025B Recon'!J4/1000,0)</f>
        <v>0</v>
      </c>
      <c r="J12" s="6"/>
      <c r="K12" s="6">
        <f>C12+I12-G12</f>
        <v>400</v>
      </c>
      <c r="L12" s="8"/>
    </row>
    <row r="13" spans="1:12" ht="15" customHeight="1" x14ac:dyDescent="0.2">
      <c r="A13" s="1">
        <v>3</v>
      </c>
      <c r="B13" s="1" t="s">
        <v>32</v>
      </c>
      <c r="C13" s="6">
        <f>-ROUND('2025B Recon'!E5/1000,0)</f>
        <v>5561</v>
      </c>
      <c r="E13" s="9">
        <v>926</v>
      </c>
      <c r="G13" s="107">
        <f>ROUND('2025B Recon'!I5/1000,0)</f>
        <v>0</v>
      </c>
      <c r="H13" s="6"/>
      <c r="I13" s="107">
        <f>-ROUND('2025B Recon'!J5/1000,0)</f>
        <v>843</v>
      </c>
      <c r="J13" s="6"/>
      <c r="K13" s="6">
        <f>C13+I13-G13</f>
        <v>6404</v>
      </c>
      <c r="L13" s="8"/>
    </row>
    <row r="14" spans="1:12" ht="15" customHeight="1" x14ac:dyDescent="0.2">
      <c r="A14" s="1">
        <v>4</v>
      </c>
      <c r="B14" s="1" t="s">
        <v>33</v>
      </c>
      <c r="C14" s="6">
        <f>-ROUND('2025B Recon'!E6/1000,0)</f>
        <v>956</v>
      </c>
      <c r="E14" s="9">
        <v>454</v>
      </c>
      <c r="G14" s="107">
        <f>ROUND('2025B Recon'!I6/1000,0)</f>
        <v>2100</v>
      </c>
      <c r="H14" s="6"/>
      <c r="I14" s="107">
        <f>-ROUND('2025B Recon'!J6/1000,0)</f>
        <v>2118</v>
      </c>
      <c r="J14" s="6"/>
      <c r="K14" s="6">
        <f t="shared" ref="K14" si="0">C14+I14-G14</f>
        <v>974</v>
      </c>
      <c r="L14" s="8"/>
    </row>
    <row r="15" spans="1:12" ht="15" customHeight="1" x14ac:dyDescent="0.2">
      <c r="A15" s="1">
        <v>5</v>
      </c>
      <c r="C15" s="6"/>
      <c r="E15" s="9"/>
      <c r="G15" s="108"/>
      <c r="H15" s="6"/>
      <c r="I15" s="108"/>
      <c r="J15" s="6"/>
      <c r="K15" s="122"/>
    </row>
    <row r="16" spans="1:12" ht="15" customHeight="1" x14ac:dyDescent="0.2">
      <c r="A16" s="1">
        <v>6</v>
      </c>
      <c r="C16" s="6"/>
      <c r="E16" s="9"/>
      <c r="G16" s="7"/>
      <c r="H16" s="6"/>
      <c r="I16" s="7"/>
      <c r="J16" s="6"/>
      <c r="K16" s="6"/>
    </row>
    <row r="17" spans="1:11" ht="15" customHeight="1" x14ac:dyDescent="0.2">
      <c r="A17" s="1">
        <v>7</v>
      </c>
      <c r="C17" s="6"/>
      <c r="E17" s="9"/>
      <c r="G17" s="6"/>
      <c r="H17" s="6"/>
      <c r="I17" s="7"/>
      <c r="J17" s="6"/>
      <c r="K17" s="6"/>
    </row>
    <row r="18" spans="1:11" ht="15" customHeight="1" x14ac:dyDescent="0.2">
      <c r="A18" s="1">
        <v>8</v>
      </c>
      <c r="C18" s="6"/>
      <c r="E18" s="9"/>
      <c r="G18" s="6"/>
      <c r="H18" s="6"/>
      <c r="I18" s="7"/>
      <c r="J18" s="6"/>
      <c r="K18" s="6"/>
    </row>
    <row r="19" spans="1:11" ht="15" customHeight="1" x14ac:dyDescent="0.2">
      <c r="A19" s="1">
        <v>9</v>
      </c>
      <c r="C19" s="10"/>
      <c r="E19" s="9"/>
      <c r="G19" s="10"/>
      <c r="H19" s="10"/>
      <c r="I19" s="10"/>
      <c r="J19" s="10"/>
      <c r="K19" s="6"/>
    </row>
    <row r="20" spans="1:11" ht="15" customHeight="1" x14ac:dyDescent="0.2">
      <c r="A20" s="1">
        <v>10</v>
      </c>
      <c r="C20" s="11"/>
      <c r="G20" s="11"/>
      <c r="I20" s="11"/>
      <c r="K20" s="11"/>
    </row>
    <row r="21" spans="1:11" ht="15" customHeight="1" x14ac:dyDescent="0.2">
      <c r="A21" s="1">
        <v>11</v>
      </c>
      <c r="C21" s="8"/>
      <c r="G21" s="6"/>
      <c r="H21" s="6"/>
      <c r="I21" s="6"/>
      <c r="J21" s="6"/>
      <c r="K21" s="6"/>
    </row>
    <row r="22" spans="1:11" ht="15" customHeight="1" thickBot="1" x14ac:dyDescent="0.25">
      <c r="A22" s="1">
        <v>12</v>
      </c>
      <c r="B22" s="1" t="s">
        <v>34</v>
      </c>
      <c r="C22" s="12">
        <f>SUM(C11:C20)</f>
        <v>38096</v>
      </c>
      <c r="G22" s="12">
        <f>SUM(G11:G20)</f>
        <v>25279</v>
      </c>
      <c r="I22" s="12">
        <f>SUM(I11:I20)</f>
        <v>2961</v>
      </c>
      <c r="K22" s="12">
        <f>SUM(K11:K20)</f>
        <v>15778</v>
      </c>
    </row>
    <row r="23" spans="1:11" ht="15" customHeight="1" thickTop="1" x14ac:dyDescent="0.2">
      <c r="A23" s="1">
        <v>13</v>
      </c>
    </row>
    <row r="24" spans="1:11" ht="15" customHeight="1" x14ac:dyDescent="0.2">
      <c r="A24" s="1">
        <v>14</v>
      </c>
      <c r="C24" s="8"/>
      <c r="G24" s="6"/>
      <c r="H24" s="6"/>
      <c r="I24" s="6"/>
      <c r="J24" s="6"/>
      <c r="K24" s="6"/>
    </row>
    <row r="25" spans="1:11" ht="15" customHeight="1" x14ac:dyDescent="0.2">
      <c r="A25" s="1">
        <v>15</v>
      </c>
      <c r="C25" s="13"/>
      <c r="G25" s="14"/>
      <c r="I25" s="13"/>
      <c r="K25" s="13"/>
    </row>
    <row r="26" spans="1:11" ht="15" customHeight="1" x14ac:dyDescent="0.2">
      <c r="A26" s="1">
        <v>16</v>
      </c>
      <c r="C26" s="6"/>
    </row>
    <row r="27" spans="1:11" ht="15" customHeight="1" x14ac:dyDescent="0.2">
      <c r="A27" s="1">
        <v>17</v>
      </c>
      <c r="C27" s="6"/>
    </row>
    <row r="28" spans="1:11" ht="15" customHeight="1" x14ac:dyDescent="0.2">
      <c r="A28" s="1">
        <v>18</v>
      </c>
      <c r="C28" s="6"/>
    </row>
    <row r="29" spans="1:11" ht="15" customHeight="1" x14ac:dyDescent="0.2">
      <c r="A29" s="1">
        <v>19</v>
      </c>
      <c r="C29" s="6"/>
    </row>
    <row r="30" spans="1:11" ht="15" customHeight="1" x14ac:dyDescent="0.2">
      <c r="A30" s="1">
        <v>20</v>
      </c>
      <c r="C30" s="6"/>
    </row>
    <row r="31" spans="1:11" ht="15" customHeight="1" x14ac:dyDescent="0.2">
      <c r="A31" s="1">
        <v>21</v>
      </c>
      <c r="C31" s="6"/>
    </row>
    <row r="32" spans="1:11" ht="15" customHeight="1" x14ac:dyDescent="0.2">
      <c r="A32" s="1">
        <v>22</v>
      </c>
    </row>
    <row r="33" spans="1:11" ht="15" customHeight="1" x14ac:dyDescent="0.2">
      <c r="A33" s="1">
        <v>23</v>
      </c>
    </row>
    <row r="34" spans="1:11" ht="15" customHeight="1" x14ac:dyDescent="0.2">
      <c r="A34" s="1">
        <v>24</v>
      </c>
    </row>
    <row r="35" spans="1:11" ht="15" customHeight="1" x14ac:dyDescent="0.2">
      <c r="A35" s="1">
        <v>25</v>
      </c>
    </row>
    <row r="36" spans="1:11" ht="15" customHeight="1" x14ac:dyDescent="0.2">
      <c r="A36" s="1">
        <v>26</v>
      </c>
    </row>
    <row r="37" spans="1:11" ht="15" customHeight="1" x14ac:dyDescent="0.2">
      <c r="A37" s="1">
        <v>27</v>
      </c>
    </row>
    <row r="38" spans="1:11" ht="15" customHeight="1" x14ac:dyDescent="0.2">
      <c r="A38" s="1">
        <v>28</v>
      </c>
    </row>
    <row r="39" spans="1:11" ht="15" customHeight="1" x14ac:dyDescent="0.2">
      <c r="A39" s="1">
        <v>29</v>
      </c>
    </row>
    <row r="40" spans="1:11" ht="15" customHeight="1" x14ac:dyDescent="0.2">
      <c r="A40" s="1">
        <v>30</v>
      </c>
      <c r="B40" s="1" t="s">
        <v>20</v>
      </c>
      <c r="C40" s="13"/>
      <c r="G40" s="13"/>
      <c r="H40" s="13"/>
      <c r="I40" s="13"/>
      <c r="J40" s="13"/>
      <c r="K40" s="13"/>
    </row>
    <row r="41" spans="1:11" ht="15" customHeight="1" x14ac:dyDescent="0.2">
      <c r="A41" s="1">
        <v>31</v>
      </c>
    </row>
    <row r="42" spans="1:11" ht="15" customHeight="1" x14ac:dyDescent="0.2">
      <c r="A42" s="1">
        <v>32</v>
      </c>
    </row>
    <row r="43" spans="1:11" ht="15" customHeight="1" x14ac:dyDescent="0.2">
      <c r="A43" s="1">
        <v>33</v>
      </c>
    </row>
    <row r="44" spans="1:11" ht="15" customHeight="1" x14ac:dyDescent="0.2">
      <c r="A44" s="1">
        <v>34</v>
      </c>
    </row>
    <row r="45" spans="1:11" ht="15" customHeight="1" x14ac:dyDescent="0.2">
      <c r="A45" s="1">
        <v>35</v>
      </c>
    </row>
    <row r="46" spans="1:11" ht="15" customHeight="1" x14ac:dyDescent="0.2">
      <c r="A46" s="1">
        <v>36</v>
      </c>
    </row>
    <row r="47" spans="1:11" ht="15" customHeight="1" x14ac:dyDescent="0.2">
      <c r="A47" s="1">
        <v>37</v>
      </c>
    </row>
    <row r="48" spans="1:11" ht="15" customHeight="1" x14ac:dyDescent="0.2">
      <c r="A48" s="1">
        <v>38</v>
      </c>
    </row>
    <row r="49" spans="1:12" ht="15" customHeight="1" thickBot="1" x14ac:dyDescent="0.25">
      <c r="A49" s="1">
        <v>39</v>
      </c>
      <c r="B49" s="1" t="s">
        <v>35</v>
      </c>
    </row>
    <row r="50" spans="1:12" ht="15" customHeight="1" x14ac:dyDescent="0.2">
      <c r="A50" s="2" t="s">
        <v>36</v>
      </c>
      <c r="B50" s="2"/>
      <c r="C50" s="2"/>
      <c r="D50" s="2"/>
      <c r="E50" s="2"/>
      <c r="F50" s="2"/>
      <c r="G50" s="2"/>
      <c r="H50" s="2"/>
      <c r="I50" s="2"/>
      <c r="J50" s="2"/>
      <c r="K50" s="2" t="s">
        <v>37</v>
      </c>
      <c r="L50" s="2"/>
    </row>
  </sheetData>
  <pageMargins left="1" right="0" top="1" bottom="0" header="0" footer="0"/>
  <pageSetup scale="70" orientation="landscape" r:id="rId1"/>
  <headerFooter alignWithMargins="0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D5E52-66F2-42A0-B299-EEAEDC459B04}">
  <dimension ref="A1:AD221"/>
  <sheetViews>
    <sheetView topLeftCell="K31" zoomScaleNormal="100" workbookViewId="0">
      <pane xSplit="4" ySplit="2" topLeftCell="O91" activePane="bottomRight" state="frozen"/>
      <selection pane="topRight" activeCell="O31" sqref="O31"/>
      <selection pane="bottomLeft" activeCell="K33" sqref="K33"/>
      <selection pane="bottomRight" activeCell="O91" sqref="O91"/>
    </sheetView>
  </sheetViews>
  <sheetFormatPr defaultColWidth="20.6640625" defaultRowHeight="15" customHeight="1" outlineLevelRow="1" outlineLevelCol="1" x14ac:dyDescent="0.2"/>
  <cols>
    <col min="1" max="1" width="15.6640625" style="17" hidden="1" customWidth="1" outlineLevel="1"/>
    <col min="2" max="2" width="20.6640625" style="17" hidden="1" customWidth="1" outlineLevel="1"/>
    <col min="3" max="4" width="15.6640625" style="17" hidden="1" customWidth="1" outlineLevel="1"/>
    <col min="5" max="5" width="18.5546875" style="17" hidden="1" customWidth="1" outlineLevel="1"/>
    <col min="6" max="6" width="12.6640625" style="17" hidden="1" customWidth="1" outlineLevel="1"/>
    <col min="7" max="7" width="12.33203125" style="17" hidden="1" customWidth="1" outlineLevel="1"/>
    <col min="8" max="8" width="12.33203125" style="17" hidden="1" customWidth="1" outlineLevel="1" collapsed="1"/>
    <col min="9" max="9" width="2.6640625" style="17" hidden="1" customWidth="1" collapsed="1"/>
    <col min="10" max="10" width="14.6640625" style="17" hidden="1" customWidth="1"/>
    <col min="11" max="11" width="57.6640625" style="17" customWidth="1"/>
    <col min="12" max="12" width="50.6640625" style="17" customWidth="1"/>
    <col min="13" max="14" width="20.6640625" style="17" hidden="1" customWidth="1"/>
    <col min="15" max="27" width="20.6640625" style="17"/>
    <col min="28" max="29" width="20.6640625" style="17" hidden="1" customWidth="1"/>
    <col min="30" max="16384" width="20.6640625" style="17"/>
  </cols>
  <sheetData>
    <row r="1" spans="1:30" ht="15" hidden="1" customHeight="1" outlineLevel="1" x14ac:dyDescent="0.4">
      <c r="A1" s="202" t="s">
        <v>6685</v>
      </c>
      <c r="B1" s="203" t="s">
        <v>6686</v>
      </c>
      <c r="D1" s="18" t="s">
        <v>6687</v>
      </c>
      <c r="E1" s="19" t="s">
        <v>6688</v>
      </c>
      <c r="G1" s="17" t="s">
        <v>6689</v>
      </c>
      <c r="H1" s="17" t="s">
        <v>6689</v>
      </c>
      <c r="I1" s="204" t="s">
        <v>6690</v>
      </c>
      <c r="J1" s="205" t="s">
        <v>6691</v>
      </c>
      <c r="K1" s="205"/>
      <c r="L1" s="205"/>
      <c r="M1" s="205"/>
      <c r="N1" s="205"/>
      <c r="O1" s="205"/>
      <c r="P1" s="206" t="s">
        <v>6692</v>
      </c>
      <c r="Q1" s="207" t="s">
        <v>6693</v>
      </c>
      <c r="R1" s="207">
        <v>1</v>
      </c>
    </row>
    <row r="2" spans="1:30" ht="15" hidden="1" customHeight="1" outlineLevel="1" x14ac:dyDescent="0.4">
      <c r="A2" s="202" t="s">
        <v>6694</v>
      </c>
      <c r="B2" s="208" t="s">
        <v>6695</v>
      </c>
      <c r="D2" s="20" t="s">
        <v>6696</v>
      </c>
      <c r="E2" s="19" t="s">
        <v>6688</v>
      </c>
      <c r="G2" s="17" t="s">
        <v>6697</v>
      </c>
      <c r="H2" s="17" t="s">
        <v>6698</v>
      </c>
      <c r="I2" s="204" t="s">
        <v>6699</v>
      </c>
      <c r="J2" s="205" t="s">
        <v>6691</v>
      </c>
      <c r="K2" s="205"/>
      <c r="L2" s="205"/>
      <c r="M2" s="205"/>
      <c r="N2" s="205"/>
      <c r="O2" s="205"/>
      <c r="P2" s="206" t="s">
        <v>6700</v>
      </c>
      <c r="Q2" s="21" t="s">
        <v>6701</v>
      </c>
      <c r="R2" s="21" t="b">
        <v>0</v>
      </c>
    </row>
    <row r="3" spans="1:30" ht="15" hidden="1" customHeight="1" outlineLevel="1" x14ac:dyDescent="0.2">
      <c r="A3" s="202" t="s">
        <v>6702</v>
      </c>
      <c r="B3" s="209" t="s">
        <v>6703</v>
      </c>
      <c r="D3" s="22" t="s">
        <v>6704</v>
      </c>
      <c r="G3" s="17" t="s">
        <v>6705</v>
      </c>
      <c r="H3" s="17" t="s">
        <v>6698</v>
      </c>
      <c r="I3" s="204" t="s">
        <v>6706</v>
      </c>
      <c r="J3" s="205" t="s">
        <v>6707</v>
      </c>
      <c r="K3" s="23"/>
      <c r="L3" s="24"/>
      <c r="M3" s="24"/>
      <c r="N3" s="25"/>
      <c r="O3" s="25"/>
    </row>
    <row r="4" spans="1:30" ht="15" hidden="1" customHeight="1" outlineLevel="1" x14ac:dyDescent="0.25">
      <c r="D4" s="26" t="s">
        <v>6708</v>
      </c>
      <c r="E4" s="27" t="s">
        <v>6709</v>
      </c>
      <c r="F4" s="27"/>
      <c r="H4" s="205" t="s">
        <v>6689</v>
      </c>
      <c r="I4" s="27"/>
      <c r="J4" s="28" t="s">
        <v>6710</v>
      </c>
      <c r="K4" s="29"/>
      <c r="L4" s="30" t="s">
        <v>6711</v>
      </c>
      <c r="M4" s="30" t="s">
        <v>6712</v>
      </c>
      <c r="N4" s="30"/>
      <c r="O4" s="30"/>
      <c r="P4" s="31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D4" s="30"/>
    </row>
    <row r="5" spans="1:30" ht="15" hidden="1" customHeight="1" outlineLevel="1" x14ac:dyDescent="0.25">
      <c r="A5" s="202" t="s">
        <v>6713</v>
      </c>
      <c r="B5" s="32" t="s">
        <v>6714</v>
      </c>
      <c r="C5" s="210" t="s">
        <v>6715</v>
      </c>
      <c r="D5" s="33"/>
      <c r="G5" s="27" t="b">
        <v>0</v>
      </c>
      <c r="H5" s="27" t="s">
        <v>6716</v>
      </c>
      <c r="J5" s="34" t="s">
        <v>6717</v>
      </c>
      <c r="K5" s="35" t="s">
        <v>6718</v>
      </c>
    </row>
    <row r="6" spans="1:30" ht="15" hidden="1" customHeight="1" outlineLevel="1" x14ac:dyDescent="0.2">
      <c r="A6" s="202" t="s">
        <v>6719</v>
      </c>
      <c r="B6" s="32" t="s">
        <v>6720</v>
      </c>
      <c r="C6" s="210" t="s">
        <v>6721</v>
      </c>
      <c r="D6" s="17" t="s">
        <v>6722</v>
      </c>
      <c r="E6" s="211" t="s">
        <v>6723</v>
      </c>
      <c r="F6" s="212" t="s">
        <v>6724</v>
      </c>
    </row>
    <row r="7" spans="1:30" ht="15" hidden="1" customHeight="1" outlineLevel="1" x14ac:dyDescent="0.3">
      <c r="A7" s="202" t="s">
        <v>6725</v>
      </c>
      <c r="B7"/>
      <c r="C7" s="210" t="s">
        <v>6726</v>
      </c>
      <c r="D7" s="17" t="s">
        <v>6727</v>
      </c>
      <c r="E7" s="211" t="s">
        <v>6728</v>
      </c>
      <c r="F7" s="212" t="s">
        <v>6729</v>
      </c>
    </row>
    <row r="8" spans="1:30" ht="15" hidden="1" customHeight="1" outlineLevel="1" x14ac:dyDescent="0.4">
      <c r="A8" s="202" t="s">
        <v>6730</v>
      </c>
      <c r="B8" s="32" t="s">
        <v>6720</v>
      </c>
      <c r="C8" s="210" t="s">
        <v>6721</v>
      </c>
      <c r="E8" s="211" t="s">
        <v>6731</v>
      </c>
      <c r="F8" s="212" t="s">
        <v>6732</v>
      </c>
      <c r="O8" s="36" t="s">
        <v>6733</v>
      </c>
    </row>
    <row r="9" spans="1:30" ht="15" hidden="1" customHeight="1" outlineLevel="1" x14ac:dyDescent="0.2">
      <c r="A9" s="202" t="s">
        <v>6734</v>
      </c>
      <c r="B9" s="213" t="s">
        <v>6735</v>
      </c>
      <c r="C9" s="210" t="s">
        <v>6736</v>
      </c>
      <c r="E9" s="211" t="s">
        <v>6737</v>
      </c>
      <c r="F9" s="212" t="s">
        <v>6738</v>
      </c>
      <c r="O9" s="214" t="s">
        <v>6739</v>
      </c>
    </row>
    <row r="10" spans="1:30" ht="15" hidden="1" customHeight="1" outlineLevel="1" x14ac:dyDescent="0.2">
      <c r="A10" s="202" t="s">
        <v>6740</v>
      </c>
      <c r="B10" s="213" t="s">
        <v>6741</v>
      </c>
      <c r="C10" s="210" t="s">
        <v>6726</v>
      </c>
      <c r="E10" s="211" t="s">
        <v>6737</v>
      </c>
      <c r="F10" s="212" t="s">
        <v>6742</v>
      </c>
      <c r="O10" s="214" t="s">
        <v>6722</v>
      </c>
    </row>
    <row r="11" spans="1:30" ht="15" hidden="1" customHeight="1" outlineLevel="1" x14ac:dyDescent="0.2">
      <c r="A11" s="202" t="s">
        <v>6743</v>
      </c>
      <c r="B11" s="213" t="s">
        <v>6744</v>
      </c>
      <c r="C11" s="210" t="s">
        <v>6726</v>
      </c>
      <c r="E11" s="211" t="s">
        <v>6737</v>
      </c>
      <c r="F11" s="212" t="s">
        <v>6745</v>
      </c>
      <c r="O11" s="37" t="s">
        <v>6730</v>
      </c>
      <c r="P11" s="17" t="s">
        <v>6746</v>
      </c>
      <c r="Q11" s="17" t="s">
        <v>6746</v>
      </c>
      <c r="R11" s="17" t="s">
        <v>6746</v>
      </c>
      <c r="S11" s="17" t="s">
        <v>6746</v>
      </c>
      <c r="T11" s="17" t="s">
        <v>6746</v>
      </c>
      <c r="U11" s="17" t="s">
        <v>6746</v>
      </c>
      <c r="V11" s="17" t="s">
        <v>6746</v>
      </c>
      <c r="W11" s="17" t="s">
        <v>6746</v>
      </c>
      <c r="X11" s="17" t="s">
        <v>6746</v>
      </c>
      <c r="Y11" s="17" t="s">
        <v>6746</v>
      </c>
      <c r="Z11" s="17" t="s">
        <v>6746</v>
      </c>
      <c r="AA11" s="17" t="s">
        <v>6746</v>
      </c>
      <c r="AD11" s="17" t="s">
        <v>6737</v>
      </c>
    </row>
    <row r="12" spans="1:30" ht="15" hidden="1" customHeight="1" outlineLevel="1" x14ac:dyDescent="0.2">
      <c r="A12" s="202" t="s">
        <v>6747</v>
      </c>
      <c r="B12" s="213" t="s">
        <v>6748</v>
      </c>
      <c r="C12" s="210" t="s">
        <v>6726</v>
      </c>
      <c r="E12" s="211" t="s">
        <v>6749</v>
      </c>
      <c r="F12" s="212" t="s">
        <v>6732</v>
      </c>
      <c r="H12" s="17" t="s">
        <v>6750</v>
      </c>
      <c r="O12" s="215" t="s">
        <v>6751</v>
      </c>
      <c r="P12" s="215" t="s">
        <v>6751</v>
      </c>
      <c r="Q12" s="215" t="s">
        <v>6752</v>
      </c>
      <c r="R12" s="215" t="s">
        <v>6753</v>
      </c>
      <c r="S12" s="215" t="s">
        <v>6754</v>
      </c>
      <c r="T12" s="215" t="s">
        <v>6755</v>
      </c>
      <c r="U12" s="215" t="s">
        <v>6756</v>
      </c>
      <c r="V12" s="215" t="s">
        <v>6757</v>
      </c>
      <c r="W12" s="215" t="s">
        <v>6758</v>
      </c>
      <c r="X12" s="215" t="s">
        <v>6759</v>
      </c>
      <c r="Y12" s="215" t="s">
        <v>6760</v>
      </c>
      <c r="Z12" s="215" t="s">
        <v>6761</v>
      </c>
      <c r="AA12" s="215" t="s">
        <v>6762</v>
      </c>
      <c r="AD12" s="215" t="s">
        <v>6763</v>
      </c>
    </row>
    <row r="13" spans="1:30" ht="15" hidden="1" customHeight="1" outlineLevel="1" x14ac:dyDescent="0.2">
      <c r="A13" s="202" t="s">
        <v>6764</v>
      </c>
      <c r="B13" s="32" t="s">
        <v>6720</v>
      </c>
      <c r="C13" s="210" t="s">
        <v>6721</v>
      </c>
      <c r="E13" s="211" t="s">
        <v>6737</v>
      </c>
      <c r="F13" s="212" t="s">
        <v>6765</v>
      </c>
      <c r="M13" s="216" t="s">
        <v>6766</v>
      </c>
      <c r="N13" s="216" t="s">
        <v>6766</v>
      </c>
      <c r="O13" s="38" t="s">
        <v>6739</v>
      </c>
      <c r="P13" s="39" t="s">
        <v>6767</v>
      </c>
      <c r="Q13" s="39" t="s">
        <v>6768</v>
      </c>
      <c r="R13" s="39" t="s">
        <v>6769</v>
      </c>
      <c r="S13" s="39" t="s">
        <v>6770</v>
      </c>
      <c r="T13" s="39" t="s">
        <v>6771</v>
      </c>
      <c r="U13" s="39" t="s">
        <v>6772</v>
      </c>
      <c r="V13" s="39" t="s">
        <v>6773</v>
      </c>
      <c r="W13" s="39" t="s">
        <v>6774</v>
      </c>
      <c r="X13" s="39" t="s">
        <v>6775</v>
      </c>
      <c r="Y13" s="39" t="s">
        <v>6776</v>
      </c>
      <c r="Z13" s="39" t="s">
        <v>6777</v>
      </c>
      <c r="AA13" s="39" t="s">
        <v>6766</v>
      </c>
      <c r="AD13" s="39" t="s">
        <v>6778</v>
      </c>
    </row>
    <row r="14" spans="1:30" ht="15" hidden="1" customHeight="1" outlineLevel="1" x14ac:dyDescent="0.2">
      <c r="A14" s="217" t="s">
        <v>6779</v>
      </c>
      <c r="B14" s="213" t="s">
        <v>6780</v>
      </c>
      <c r="C14" s="210" t="s">
        <v>6726</v>
      </c>
      <c r="D14" s="17" t="b">
        <v>0</v>
      </c>
      <c r="E14" s="211" t="s">
        <v>6737</v>
      </c>
      <c r="F14" s="212" t="s">
        <v>6781</v>
      </c>
      <c r="M14" s="216" t="s">
        <v>6732</v>
      </c>
      <c r="N14" s="216" t="s">
        <v>6782</v>
      </c>
      <c r="O14" s="216" t="s">
        <v>6722</v>
      </c>
      <c r="P14" s="214" t="s">
        <v>6722</v>
      </c>
      <c r="Q14" s="214" t="s">
        <v>6722</v>
      </c>
      <c r="R14" s="214" t="s">
        <v>6722</v>
      </c>
      <c r="S14" s="214" t="s">
        <v>6722</v>
      </c>
      <c r="T14" s="214" t="s">
        <v>6722</v>
      </c>
      <c r="U14" s="214" t="s">
        <v>6722</v>
      </c>
      <c r="V14" s="214" t="s">
        <v>6722</v>
      </c>
      <c r="W14" s="214" t="s">
        <v>6722</v>
      </c>
      <c r="X14" s="214" t="s">
        <v>6722</v>
      </c>
      <c r="Y14" s="214" t="s">
        <v>6722</v>
      </c>
      <c r="Z14" s="214" t="s">
        <v>6722</v>
      </c>
      <c r="AA14" s="214" t="s">
        <v>6722</v>
      </c>
      <c r="AD14" s="214" t="s">
        <v>6722</v>
      </c>
    </row>
    <row r="15" spans="1:30" ht="15" hidden="1" customHeight="1" outlineLevel="1" x14ac:dyDescent="0.2">
      <c r="A15" s="40" t="s">
        <v>6783</v>
      </c>
      <c r="B15" s="41"/>
      <c r="D15" s="17" t="s">
        <v>6780</v>
      </c>
      <c r="E15" s="211" t="s">
        <v>6737</v>
      </c>
      <c r="F15" s="212" t="s">
        <v>6784</v>
      </c>
      <c r="M15" s="218" t="s">
        <v>6785</v>
      </c>
      <c r="N15" s="218" t="s">
        <v>6785</v>
      </c>
      <c r="O15" s="218" t="s">
        <v>6785</v>
      </c>
      <c r="P15" s="218" t="s">
        <v>6785</v>
      </c>
      <c r="Q15" s="218" t="s">
        <v>6785</v>
      </c>
      <c r="R15" s="218" t="s">
        <v>6785</v>
      </c>
      <c r="S15" s="218" t="s">
        <v>6785</v>
      </c>
      <c r="T15" s="218" t="s">
        <v>6785</v>
      </c>
      <c r="U15" s="218" t="s">
        <v>6785</v>
      </c>
      <c r="V15" s="218" t="s">
        <v>6785</v>
      </c>
      <c r="W15" s="218" t="s">
        <v>6785</v>
      </c>
      <c r="X15" s="218" t="s">
        <v>6785</v>
      </c>
      <c r="Y15" s="218" t="s">
        <v>6785</v>
      </c>
      <c r="Z15" s="218" t="s">
        <v>6785</v>
      </c>
      <c r="AA15" s="218" t="s">
        <v>6785</v>
      </c>
      <c r="AD15" s="218" t="s">
        <v>6785</v>
      </c>
    </row>
    <row r="16" spans="1:30" ht="15" hidden="1" customHeight="1" outlineLevel="1" x14ac:dyDescent="0.3">
      <c r="A16" s="42" t="s">
        <v>6734</v>
      </c>
      <c r="B16" s="43" t="s">
        <v>6735</v>
      </c>
      <c r="C16" s="44" t="s">
        <v>6786</v>
      </c>
      <c r="E16" s="211" t="s">
        <v>6737</v>
      </c>
      <c r="F16" s="212" t="s">
        <v>6787</v>
      </c>
      <c r="L16" t="s">
        <v>6737</v>
      </c>
      <c r="M16" t="s">
        <v>6766</v>
      </c>
      <c r="N16" t="s">
        <v>6766</v>
      </c>
      <c r="O16" t="s">
        <v>6739</v>
      </c>
      <c r="P16" t="s">
        <v>6767</v>
      </c>
      <c r="Q16" t="s">
        <v>6768</v>
      </c>
      <c r="R16" t="s">
        <v>6769</v>
      </c>
      <c r="S16" t="s">
        <v>6770</v>
      </c>
      <c r="T16" t="s">
        <v>6771</v>
      </c>
      <c r="U16" t="s">
        <v>6772</v>
      </c>
      <c r="V16" t="s">
        <v>6773</v>
      </c>
      <c r="W16" t="s">
        <v>6774</v>
      </c>
      <c r="X16" t="s">
        <v>6775</v>
      </c>
      <c r="Y16" t="s">
        <v>6776</v>
      </c>
      <c r="Z16" t="s">
        <v>6777</v>
      </c>
      <c r="AA16" t="s">
        <v>6766</v>
      </c>
      <c r="AD16" t="s">
        <v>6778</v>
      </c>
    </row>
    <row r="17" spans="1:30" ht="15" hidden="1" customHeight="1" outlineLevel="1" x14ac:dyDescent="0.3">
      <c r="A17" s="26" t="s">
        <v>6788</v>
      </c>
      <c r="B17" s="27" t="s">
        <v>6789</v>
      </c>
      <c r="C17" s="45">
        <v>2</v>
      </c>
      <c r="D17" s="45" t="s">
        <v>6790</v>
      </c>
      <c r="E17" s="211" t="s">
        <v>6737</v>
      </c>
      <c r="F17" s="212" t="s">
        <v>6791</v>
      </c>
      <c r="L17" t="s">
        <v>6737</v>
      </c>
      <c r="M17" t="s">
        <v>6732</v>
      </c>
      <c r="N17" t="s">
        <v>6782</v>
      </c>
      <c r="O17" t="s">
        <v>6722</v>
      </c>
      <c r="P17" t="s">
        <v>6722</v>
      </c>
      <c r="Q17" t="s">
        <v>6722</v>
      </c>
      <c r="R17" t="s">
        <v>6722</v>
      </c>
      <c r="S17" t="s">
        <v>6722</v>
      </c>
      <c r="T17" t="s">
        <v>6722</v>
      </c>
      <c r="U17" t="s">
        <v>6722</v>
      </c>
      <c r="V17" t="s">
        <v>6722</v>
      </c>
      <c r="W17" t="s">
        <v>6722</v>
      </c>
      <c r="X17" t="s">
        <v>6722</v>
      </c>
      <c r="Y17" t="s">
        <v>6722</v>
      </c>
      <c r="Z17" t="s">
        <v>6722</v>
      </c>
      <c r="AA17" t="s">
        <v>6722</v>
      </c>
      <c r="AD17" t="s">
        <v>6722</v>
      </c>
    </row>
    <row r="18" spans="1:30" ht="15" hidden="1" customHeight="1" outlineLevel="1" x14ac:dyDescent="0.3">
      <c r="B18" s="27" t="s">
        <v>6792</v>
      </c>
      <c r="D18" s="45" t="s">
        <v>6793</v>
      </c>
      <c r="E18" s="211" t="s">
        <v>6737</v>
      </c>
      <c r="F18" s="212" t="s">
        <v>6794</v>
      </c>
      <c r="L18" t="s">
        <v>6737</v>
      </c>
      <c r="M18" t="s">
        <v>6785</v>
      </c>
      <c r="N18" t="s">
        <v>6785</v>
      </c>
      <c r="O18" t="s">
        <v>6785</v>
      </c>
      <c r="P18" t="s">
        <v>6785</v>
      </c>
      <c r="Q18" t="s">
        <v>6785</v>
      </c>
      <c r="R18" t="s">
        <v>6785</v>
      </c>
      <c r="S18" t="s">
        <v>6785</v>
      </c>
      <c r="T18" t="s">
        <v>6785</v>
      </c>
      <c r="U18" t="s">
        <v>6785</v>
      </c>
      <c r="V18" t="s">
        <v>6785</v>
      </c>
      <c r="W18" t="s">
        <v>6785</v>
      </c>
      <c r="X18" t="s">
        <v>6785</v>
      </c>
      <c r="Y18" t="s">
        <v>6785</v>
      </c>
      <c r="Z18" t="s">
        <v>6785</v>
      </c>
      <c r="AA18" t="s">
        <v>6785</v>
      </c>
      <c r="AD18" t="s">
        <v>6785</v>
      </c>
    </row>
    <row r="19" spans="1:30" ht="15" hidden="1" customHeight="1" outlineLevel="1" x14ac:dyDescent="0.2">
      <c r="E19" s="211" t="s">
        <v>6737</v>
      </c>
      <c r="F19" s="212" t="s">
        <v>6795</v>
      </c>
    </row>
    <row r="20" spans="1:30" ht="31.5" customHeight="1" collapsed="1" thickBot="1" x14ac:dyDescent="0.25">
      <c r="E20" s="211" t="s">
        <v>6737</v>
      </c>
      <c r="F20" s="212" t="s">
        <v>6796</v>
      </c>
    </row>
    <row r="21" spans="1:30" ht="15" customHeight="1" thickBot="1" x14ac:dyDescent="0.25">
      <c r="K21" s="34" t="s">
        <v>6717</v>
      </c>
      <c r="L21" s="35" t="s">
        <v>6689</v>
      </c>
    </row>
    <row r="22" spans="1:30" ht="15" customHeight="1" thickBot="1" x14ac:dyDescent="0.45">
      <c r="K22" s="46" t="s">
        <v>6797</v>
      </c>
      <c r="L22" s="35" t="s">
        <v>6722</v>
      </c>
      <c r="M22" s="47"/>
      <c r="N22" s="47"/>
      <c r="O22" s="48" t="s">
        <v>6722</v>
      </c>
    </row>
    <row r="23" spans="1:30" ht="15" customHeight="1" thickBot="1" x14ac:dyDescent="0.45">
      <c r="K23" s="46" t="s">
        <v>6798</v>
      </c>
      <c r="L23" s="49" t="s">
        <v>6735</v>
      </c>
      <c r="M23" s="47"/>
      <c r="N23" s="47"/>
      <c r="O23" s="48" t="s">
        <v>6799</v>
      </c>
    </row>
    <row r="24" spans="1:30" ht="15" customHeight="1" thickBot="1" x14ac:dyDescent="0.45">
      <c r="G24" s="19"/>
      <c r="K24" s="46" t="s">
        <v>6800</v>
      </c>
      <c r="L24" s="50" t="s">
        <v>6778</v>
      </c>
      <c r="M24" s="47"/>
      <c r="N24" s="47"/>
      <c r="O24" s="48" t="s">
        <v>6801</v>
      </c>
      <c r="T24" s="51"/>
    </row>
    <row r="25" spans="1:30" ht="15" customHeight="1" thickBot="1" x14ac:dyDescent="0.25">
      <c r="K25" s="52" t="s">
        <v>6802</v>
      </c>
      <c r="L25" s="53" t="s">
        <v>6706</v>
      </c>
      <c r="Q25" s="54"/>
    </row>
    <row r="26" spans="1:30" s="55" customFormat="1" ht="24.9" customHeight="1" thickBot="1" x14ac:dyDescent="0.55000000000000004">
      <c r="K26" s="56"/>
      <c r="L26" s="57" t="s">
        <v>6799</v>
      </c>
      <c r="Q26" s="58"/>
    </row>
    <row r="27" spans="1:30" ht="17.100000000000001" customHeight="1" x14ac:dyDescent="0.2">
      <c r="J27" s="59"/>
      <c r="K27" s="60"/>
      <c r="L27" s="61"/>
      <c r="M27" s="62"/>
      <c r="N27" s="62"/>
      <c r="P27" s="63" t="s">
        <v>6803</v>
      </c>
    </row>
    <row r="28" spans="1:30" ht="17.100000000000001" customHeight="1" x14ac:dyDescent="0.4">
      <c r="J28" s="64" t="s">
        <v>6804</v>
      </c>
      <c r="K28" s="65"/>
      <c r="L28" s="66"/>
      <c r="M28" s="67"/>
      <c r="N28" s="67"/>
    </row>
    <row r="29" spans="1:30" ht="17.100000000000001" customHeight="1" thickBot="1" x14ac:dyDescent="0.25">
      <c r="G29" s="68" t="s">
        <v>6737</v>
      </c>
      <c r="H29" s="68" t="s">
        <v>6737</v>
      </c>
      <c r="J29" s="69"/>
      <c r="K29" s="70"/>
      <c r="L29" s="71"/>
      <c r="M29" s="62"/>
      <c r="N29" s="62"/>
      <c r="P29" s="72" t="s">
        <v>6805</v>
      </c>
    </row>
    <row r="30" spans="1:30" ht="15" customHeight="1" x14ac:dyDescent="0.2">
      <c r="G30" s="68" t="s">
        <v>6737</v>
      </c>
      <c r="H30" s="68" t="s">
        <v>6737</v>
      </c>
    </row>
    <row r="31" spans="1:30" ht="15" customHeight="1" x14ac:dyDescent="0.2">
      <c r="G31" s="45"/>
      <c r="H31" s="45"/>
      <c r="I31" s="45"/>
      <c r="J31" s="219" t="s">
        <v>6806</v>
      </c>
      <c r="K31" s="219"/>
      <c r="L31" s="219"/>
      <c r="M31" s="220" t="s">
        <v>6732</v>
      </c>
      <c r="N31" s="220" t="s">
        <v>6782</v>
      </c>
      <c r="O31" s="220" t="s">
        <v>6722</v>
      </c>
      <c r="P31" s="221" t="s">
        <v>6722</v>
      </c>
      <c r="Q31" s="221" t="s">
        <v>6722</v>
      </c>
      <c r="R31" s="221" t="s">
        <v>6722</v>
      </c>
      <c r="S31" s="221" t="s">
        <v>6722</v>
      </c>
      <c r="T31" s="221" t="s">
        <v>6722</v>
      </c>
      <c r="U31" s="221" t="s">
        <v>6722</v>
      </c>
      <c r="V31" s="221" t="s">
        <v>6722</v>
      </c>
      <c r="W31" s="221" t="s">
        <v>6722</v>
      </c>
      <c r="X31" s="221" t="s">
        <v>6722</v>
      </c>
      <c r="Y31" s="221" t="s">
        <v>6722</v>
      </c>
      <c r="Z31" s="221" t="s">
        <v>6722</v>
      </c>
      <c r="AA31" s="221" t="s">
        <v>6722</v>
      </c>
      <c r="AB31" s="221" t="s">
        <v>6737</v>
      </c>
      <c r="AC31" s="221" t="s">
        <v>6737</v>
      </c>
      <c r="AD31" s="221" t="s">
        <v>6722</v>
      </c>
    </row>
    <row r="32" spans="1:30" ht="15" customHeight="1" x14ac:dyDescent="0.2">
      <c r="I32" s="45"/>
      <c r="J32" s="73" t="s">
        <v>6807</v>
      </c>
      <c r="K32" s="74" t="s">
        <v>39</v>
      </c>
      <c r="L32" s="74" t="s">
        <v>40</v>
      </c>
      <c r="M32" s="220" t="s">
        <v>6766</v>
      </c>
      <c r="N32" s="220" t="s">
        <v>6766</v>
      </c>
      <c r="O32" s="75" t="s">
        <v>6739</v>
      </c>
      <c r="P32" s="76" t="s">
        <v>6808</v>
      </c>
      <c r="Q32" s="76" t="s">
        <v>6809</v>
      </c>
      <c r="R32" s="76" t="s">
        <v>6810</v>
      </c>
      <c r="S32" s="76" t="s">
        <v>6811</v>
      </c>
      <c r="T32" s="76" t="s">
        <v>6812</v>
      </c>
      <c r="U32" s="76" t="s">
        <v>6813</v>
      </c>
      <c r="V32" s="76" t="s">
        <v>6814</v>
      </c>
      <c r="W32" s="76" t="s">
        <v>6815</v>
      </c>
      <c r="X32" s="76" t="s">
        <v>6816</v>
      </c>
      <c r="Y32" s="76" t="s">
        <v>6817</v>
      </c>
      <c r="Z32" s="76" t="s">
        <v>6818</v>
      </c>
      <c r="AA32" s="76" t="s">
        <v>6819</v>
      </c>
      <c r="AD32" s="76" t="s">
        <v>6801</v>
      </c>
    </row>
    <row r="33" spans="9:30" ht="8.6999999999999993" customHeight="1" x14ac:dyDescent="0.2">
      <c r="I33" s="45"/>
      <c r="J33" s="45"/>
      <c r="K33" s="45"/>
      <c r="L33" s="45"/>
      <c r="M33" s="45"/>
      <c r="N33" s="45"/>
    </row>
    <row r="34" spans="9:30" ht="15" customHeight="1" x14ac:dyDescent="0.25">
      <c r="J34" s="77" t="s">
        <v>6727</v>
      </c>
      <c r="K34" s="77" t="s">
        <v>6820</v>
      </c>
      <c r="L34" s="78" t="s">
        <v>54</v>
      </c>
      <c r="M34" s="78">
        <v>0</v>
      </c>
      <c r="N34" s="78">
        <v>0</v>
      </c>
      <c r="O34" s="78">
        <v>9441135031.2900009</v>
      </c>
      <c r="P34" s="78">
        <v>9441323772.4200001</v>
      </c>
      <c r="Q34" s="78">
        <v>9449200095.9300003</v>
      </c>
      <c r="R34" s="78">
        <v>9643818063.3899994</v>
      </c>
      <c r="S34" s="78">
        <v>9648825963.9599991</v>
      </c>
      <c r="T34" s="78">
        <v>9671031772.7700005</v>
      </c>
      <c r="U34" s="78">
        <v>9725235554.2099991</v>
      </c>
      <c r="V34" s="78">
        <v>9826318020.9099998</v>
      </c>
      <c r="W34" s="78">
        <v>9832467950.5499992</v>
      </c>
      <c r="X34" s="78">
        <v>9896040488.6599998</v>
      </c>
      <c r="Y34" s="78">
        <v>9922670897.3299999</v>
      </c>
      <c r="Z34" s="78">
        <v>9951979501.0599995</v>
      </c>
      <c r="AA34" s="78">
        <v>10039841645.940001</v>
      </c>
      <c r="AB34" s="17">
        <v>0</v>
      </c>
      <c r="AC34" s="17">
        <v>0</v>
      </c>
      <c r="AD34" s="78">
        <v>10039841645.940001</v>
      </c>
    </row>
    <row r="35" spans="9:30" ht="15" customHeight="1" x14ac:dyDescent="0.25">
      <c r="J35" s="77" t="s">
        <v>6727</v>
      </c>
      <c r="K35" s="77" t="s">
        <v>6821</v>
      </c>
      <c r="L35" s="78" t="s">
        <v>65</v>
      </c>
      <c r="M35" s="78">
        <v>0</v>
      </c>
      <c r="N35" s="78">
        <v>0</v>
      </c>
      <c r="O35" s="78">
        <v>27433495.02</v>
      </c>
      <c r="P35" s="78">
        <v>27400981.510000002</v>
      </c>
      <c r="Q35" s="78">
        <v>27366774.77</v>
      </c>
      <c r="R35" s="78">
        <v>26932859.149999999</v>
      </c>
      <c r="S35" s="78">
        <v>26898611.43</v>
      </c>
      <c r="T35" s="78">
        <v>26864343.100000001</v>
      </c>
      <c r="U35" s="78">
        <v>26422271.079999998</v>
      </c>
      <c r="V35" s="78">
        <v>26387961.300000001</v>
      </c>
      <c r="W35" s="78">
        <v>26353627.579999998</v>
      </c>
      <c r="X35" s="78">
        <v>25907563.600000001</v>
      </c>
      <c r="Y35" s="78">
        <v>25873181.75</v>
      </c>
      <c r="Z35" s="78">
        <v>25838775.690000001</v>
      </c>
      <c r="AA35" s="78">
        <v>25388678.699999999</v>
      </c>
      <c r="AB35" s="17">
        <v>0</v>
      </c>
      <c r="AC35" s="17">
        <v>0</v>
      </c>
      <c r="AD35" s="78">
        <v>25388678.699999999</v>
      </c>
    </row>
    <row r="36" spans="9:30" ht="15" customHeight="1" x14ac:dyDescent="0.25">
      <c r="J36" s="77" t="s">
        <v>6727</v>
      </c>
      <c r="K36" s="77" t="s">
        <v>6822</v>
      </c>
      <c r="L36" s="78" t="s">
        <v>69</v>
      </c>
      <c r="M36" s="78">
        <v>0</v>
      </c>
      <c r="N36" s="78">
        <v>0</v>
      </c>
      <c r="O36" s="78">
        <v>14933.73</v>
      </c>
      <c r="P36" s="78">
        <v>33357.17</v>
      </c>
      <c r="Q36" s="78">
        <v>1144068.75</v>
      </c>
      <c r="R36" s="78">
        <v>1145909.54</v>
      </c>
      <c r="S36" s="78">
        <v>1147365.1399999999</v>
      </c>
      <c r="T36" s="78">
        <v>1156927.6399999999</v>
      </c>
      <c r="U36" s="78">
        <v>1164553.8899999999</v>
      </c>
      <c r="V36" s="78">
        <v>1190190.8500000001</v>
      </c>
      <c r="W36" s="78">
        <v>1322174.24</v>
      </c>
      <c r="X36" s="78">
        <v>1316649.47</v>
      </c>
      <c r="Y36" s="78">
        <v>1316832.43</v>
      </c>
      <c r="Z36" s="78">
        <v>216993.81</v>
      </c>
      <c r="AA36" s="78">
        <v>218909.87</v>
      </c>
      <c r="AB36" s="17">
        <v>0</v>
      </c>
      <c r="AC36" s="17">
        <v>0</v>
      </c>
      <c r="AD36" s="78">
        <v>218909.87</v>
      </c>
    </row>
    <row r="37" spans="9:30" ht="15" customHeight="1" x14ac:dyDescent="0.25">
      <c r="J37" s="77" t="s">
        <v>6727</v>
      </c>
      <c r="K37" s="77" t="s">
        <v>6823</v>
      </c>
      <c r="L37" s="78" t="s">
        <v>79</v>
      </c>
      <c r="M37" s="78">
        <v>0</v>
      </c>
      <c r="N37" s="78">
        <v>0</v>
      </c>
      <c r="O37" s="78">
        <v>54564529.460000001</v>
      </c>
      <c r="P37" s="78">
        <v>54562029.460000001</v>
      </c>
      <c r="Q37" s="78">
        <v>54562029.460000001</v>
      </c>
      <c r="R37" s="78">
        <v>54562029.460000001</v>
      </c>
      <c r="S37" s="78">
        <v>63660794.229999997</v>
      </c>
      <c r="T37" s="78">
        <v>54569015.409999996</v>
      </c>
      <c r="U37" s="78">
        <v>54569597.909999996</v>
      </c>
      <c r="V37" s="78">
        <v>54569597.909999996</v>
      </c>
      <c r="W37" s="78">
        <v>54570472.909999996</v>
      </c>
      <c r="X37" s="78">
        <v>54570472.909999996</v>
      </c>
      <c r="Y37" s="78">
        <v>54570472.909999996</v>
      </c>
      <c r="Z37" s="78">
        <v>54570472.909999996</v>
      </c>
      <c r="AA37" s="78">
        <v>54570735.409999996</v>
      </c>
      <c r="AB37" s="17">
        <v>0</v>
      </c>
      <c r="AC37" s="17">
        <v>0</v>
      </c>
      <c r="AD37" s="78">
        <v>54570735.409999996</v>
      </c>
    </row>
    <row r="38" spans="9:30" ht="15" customHeight="1" x14ac:dyDescent="0.25">
      <c r="J38" s="77" t="s">
        <v>6727</v>
      </c>
      <c r="K38" s="77" t="s">
        <v>6824</v>
      </c>
      <c r="L38" s="78" t="s">
        <v>5834</v>
      </c>
      <c r="M38" s="78">
        <v>0</v>
      </c>
      <c r="N38" s="78">
        <v>0</v>
      </c>
      <c r="O38" s="78">
        <v>893385836.72000003</v>
      </c>
      <c r="P38" s="78">
        <v>955770118.69000006</v>
      </c>
      <c r="Q38" s="78">
        <v>971791906.17999995</v>
      </c>
      <c r="R38" s="78">
        <v>798707327.88999999</v>
      </c>
      <c r="S38" s="78">
        <v>993681079.49000001</v>
      </c>
      <c r="T38" s="78">
        <v>1006642223.9</v>
      </c>
      <c r="U38" s="78">
        <v>1012527076.67</v>
      </c>
      <c r="V38" s="78">
        <v>927018924.17999995</v>
      </c>
      <c r="W38" s="78">
        <v>953998310.42999995</v>
      </c>
      <c r="X38" s="78">
        <v>917261400.41999996</v>
      </c>
      <c r="Y38" s="78">
        <v>916433218.07000005</v>
      </c>
      <c r="Z38" s="78">
        <v>939731511.74000001</v>
      </c>
      <c r="AA38" s="78">
        <v>1535981028.8</v>
      </c>
      <c r="AB38" s="17">
        <v>0</v>
      </c>
      <c r="AC38" s="17">
        <v>0</v>
      </c>
      <c r="AD38" s="78">
        <v>1535981028.8</v>
      </c>
    </row>
    <row r="39" spans="9:30" ht="15" customHeight="1" x14ac:dyDescent="0.25">
      <c r="J39" s="77" t="s">
        <v>6727</v>
      </c>
      <c r="K39" s="77" t="s">
        <v>6825</v>
      </c>
      <c r="L39" s="78" t="s">
        <v>85</v>
      </c>
      <c r="M39" s="78">
        <v>0</v>
      </c>
      <c r="N39" s="78">
        <v>0</v>
      </c>
      <c r="O39" s="78">
        <v>1162722932.2</v>
      </c>
      <c r="P39" s="78">
        <v>1153841679.8499999</v>
      </c>
      <c r="Q39" s="78">
        <v>1194575257.74</v>
      </c>
      <c r="R39" s="78">
        <v>1230126523.79</v>
      </c>
      <c r="S39" s="78">
        <v>1078738784.6600001</v>
      </c>
      <c r="T39" s="78">
        <v>1116298769.71</v>
      </c>
      <c r="U39" s="78">
        <v>1135548207.3099999</v>
      </c>
      <c r="V39" s="78">
        <v>1189964253.4100001</v>
      </c>
      <c r="W39" s="78">
        <v>1246053545.26</v>
      </c>
      <c r="X39" s="78">
        <v>1317037551.0699999</v>
      </c>
      <c r="Y39" s="78">
        <v>1378041537.6099999</v>
      </c>
      <c r="Z39" s="78">
        <v>1418264293.5999999</v>
      </c>
      <c r="AA39" s="78">
        <v>894768621.66999996</v>
      </c>
      <c r="AB39" s="17">
        <v>0</v>
      </c>
      <c r="AC39" s="17">
        <v>0</v>
      </c>
      <c r="AD39" s="78">
        <v>894768621.66999996</v>
      </c>
    </row>
    <row r="40" spans="9:30" ht="15" customHeight="1" x14ac:dyDescent="0.25">
      <c r="J40" s="77" t="s">
        <v>6727</v>
      </c>
      <c r="K40" s="77" t="s">
        <v>6826</v>
      </c>
      <c r="L40" s="78" t="s">
        <v>87</v>
      </c>
      <c r="M40" s="78">
        <v>0</v>
      </c>
      <c r="N40" s="78">
        <v>0</v>
      </c>
      <c r="O40" s="78">
        <v>-3102336793.23</v>
      </c>
      <c r="P40" s="78">
        <v>-3121256440.9200001</v>
      </c>
      <c r="Q40" s="78">
        <v>-3140321993.8800001</v>
      </c>
      <c r="R40" s="78">
        <v>-3152982186.6500001</v>
      </c>
      <c r="S40" s="78">
        <v>-3178451611.7800002</v>
      </c>
      <c r="T40" s="78">
        <v>-3201160655.3800001</v>
      </c>
      <c r="U40" s="78">
        <v>-3221118012.0999999</v>
      </c>
      <c r="V40" s="78">
        <v>-3224460178.7199998</v>
      </c>
      <c r="W40" s="78">
        <v>-3241270922.7800002</v>
      </c>
      <c r="X40" s="78">
        <v>-3264070872.6700001</v>
      </c>
      <c r="Y40" s="78">
        <v>-3286260228.4899998</v>
      </c>
      <c r="Z40" s="78">
        <v>-3307523007.5700002</v>
      </c>
      <c r="AA40" s="78">
        <v>-3317745810.5999999</v>
      </c>
      <c r="AB40" s="17">
        <v>0</v>
      </c>
      <c r="AC40" s="17">
        <v>0</v>
      </c>
      <c r="AD40" s="78">
        <v>-3317745810.5999999</v>
      </c>
    </row>
    <row r="41" spans="9:30" ht="15" customHeight="1" x14ac:dyDescent="0.25">
      <c r="J41" s="77" t="s">
        <v>6727</v>
      </c>
      <c r="K41" s="77" t="s">
        <v>6827</v>
      </c>
      <c r="L41" s="78" t="s">
        <v>105</v>
      </c>
      <c r="M41" s="78">
        <v>0</v>
      </c>
      <c r="N41" s="78">
        <v>0</v>
      </c>
      <c r="O41" s="78">
        <v>-100016962.59</v>
      </c>
      <c r="P41" s="78">
        <v>-102303252.25</v>
      </c>
      <c r="Q41" s="78">
        <v>-104592383.37</v>
      </c>
      <c r="R41" s="78">
        <v>-106889828.65000001</v>
      </c>
      <c r="S41" s="78">
        <v>-109194914.31</v>
      </c>
      <c r="T41" s="78">
        <v>-111520743.02</v>
      </c>
      <c r="U41" s="78">
        <v>-113856393.45</v>
      </c>
      <c r="V41" s="78">
        <v>-116317657.16</v>
      </c>
      <c r="W41" s="78">
        <v>-118802626.09</v>
      </c>
      <c r="X41" s="78">
        <v>-121289230.98999999</v>
      </c>
      <c r="Y41" s="78">
        <v>-123779554.17</v>
      </c>
      <c r="Z41" s="78">
        <v>-126281404.79000001</v>
      </c>
      <c r="AA41" s="78">
        <v>-128784270.09999999</v>
      </c>
      <c r="AB41" s="17">
        <v>0</v>
      </c>
      <c r="AC41" s="17">
        <v>0</v>
      </c>
      <c r="AD41" s="78">
        <v>-128784270.09999999</v>
      </c>
    </row>
    <row r="42" spans="9:30" ht="15" customHeight="1" x14ac:dyDescent="0.25">
      <c r="J42" s="77" t="s">
        <v>6727</v>
      </c>
      <c r="K42" s="77" t="s">
        <v>6828</v>
      </c>
      <c r="L42" s="78" t="s">
        <v>107</v>
      </c>
      <c r="M42" s="78">
        <v>0</v>
      </c>
      <c r="N42" s="78">
        <v>0</v>
      </c>
      <c r="O42" s="78">
        <v>7484822.7599999998</v>
      </c>
      <c r="P42" s="78">
        <v>7484822.7599999998</v>
      </c>
      <c r="Q42" s="78">
        <v>7484822.7599999998</v>
      </c>
      <c r="R42" s="78">
        <v>7484822.7599999998</v>
      </c>
      <c r="S42" s="78">
        <v>7484822.7599999998</v>
      </c>
      <c r="T42" s="78">
        <v>7484822.7599999998</v>
      </c>
      <c r="U42" s="78">
        <v>7484822.7599999998</v>
      </c>
      <c r="V42" s="78">
        <v>7484822.7599999998</v>
      </c>
      <c r="W42" s="78">
        <v>7484822.7599999998</v>
      </c>
      <c r="X42" s="78">
        <v>7484822.7599999998</v>
      </c>
      <c r="Y42" s="78">
        <v>7484822.7599999998</v>
      </c>
      <c r="Z42" s="78">
        <v>7484822.7599999998</v>
      </c>
      <c r="AA42" s="78">
        <v>7484822.7599999998</v>
      </c>
      <c r="AB42" s="17">
        <v>0</v>
      </c>
      <c r="AC42" s="17">
        <v>0</v>
      </c>
      <c r="AD42" s="78">
        <v>7484822.7599999998</v>
      </c>
    </row>
    <row r="43" spans="9:30" ht="15" customHeight="1" x14ac:dyDescent="0.25">
      <c r="J43" s="77" t="s">
        <v>6727</v>
      </c>
      <c r="K43" s="77" t="s">
        <v>6829</v>
      </c>
      <c r="L43" s="78" t="s">
        <v>111</v>
      </c>
      <c r="M43" s="78">
        <v>0</v>
      </c>
      <c r="N43" s="78">
        <v>0</v>
      </c>
      <c r="O43" s="78">
        <v>-6173240.0099999998</v>
      </c>
      <c r="P43" s="78">
        <v>-6192965.7199999997</v>
      </c>
      <c r="Q43" s="78">
        <v>-6212691.46</v>
      </c>
      <c r="R43" s="78">
        <v>-6232417.1699999999</v>
      </c>
      <c r="S43" s="78">
        <v>-6252142.9100000001</v>
      </c>
      <c r="T43" s="78">
        <v>-6271868.6200000001</v>
      </c>
      <c r="U43" s="78">
        <v>-6291594.3600000003</v>
      </c>
      <c r="V43" s="78">
        <v>-6311320.0700000003</v>
      </c>
      <c r="W43" s="78">
        <v>-6331045.8099999996</v>
      </c>
      <c r="X43" s="78">
        <v>-6350771.5199999996</v>
      </c>
      <c r="Y43" s="78">
        <v>-6370497.25</v>
      </c>
      <c r="Z43" s="78">
        <v>-6390222.9699999997</v>
      </c>
      <c r="AA43" s="78">
        <v>-6409948.71</v>
      </c>
      <c r="AB43" s="17">
        <v>0</v>
      </c>
      <c r="AC43" s="17">
        <v>0</v>
      </c>
      <c r="AD43" s="78">
        <v>-6409948.71</v>
      </c>
    </row>
    <row r="44" spans="9:30" ht="15" customHeight="1" x14ac:dyDescent="0.25">
      <c r="J44" s="77" t="s">
        <v>6727</v>
      </c>
      <c r="K44" s="77" t="s">
        <v>6830</v>
      </c>
      <c r="L44" s="78" t="s">
        <v>127</v>
      </c>
      <c r="M44" s="78">
        <v>0</v>
      </c>
      <c r="N44" s="78">
        <v>0</v>
      </c>
      <c r="O44" s="78">
        <v>14053702.869999999</v>
      </c>
      <c r="P44" s="78">
        <v>14159494.5</v>
      </c>
      <c r="Q44" s="78">
        <v>14181832.25</v>
      </c>
      <c r="R44" s="78">
        <v>14306443.52</v>
      </c>
      <c r="S44" s="78">
        <v>14278261.07</v>
      </c>
      <c r="T44" s="78">
        <v>14407837.880000001</v>
      </c>
      <c r="U44" s="78">
        <v>14420579.35</v>
      </c>
      <c r="V44" s="78">
        <v>14582355.279999999</v>
      </c>
      <c r="W44" s="78">
        <v>14658213.9</v>
      </c>
      <c r="X44" s="78">
        <v>14721739.48</v>
      </c>
      <c r="Y44" s="78">
        <v>14811663.42</v>
      </c>
      <c r="Z44" s="78">
        <v>15084901.869999999</v>
      </c>
      <c r="AA44" s="78">
        <v>20099786.539999999</v>
      </c>
      <c r="AB44" s="17">
        <v>0</v>
      </c>
      <c r="AC44" s="17">
        <v>0</v>
      </c>
      <c r="AD44" s="78">
        <v>20099786.539999999</v>
      </c>
    </row>
    <row r="45" spans="9:30" ht="15" customHeight="1" x14ac:dyDescent="0.25">
      <c r="J45" s="77" t="s">
        <v>6727</v>
      </c>
      <c r="K45" s="77" t="s">
        <v>6831</v>
      </c>
      <c r="L45" s="78" t="s">
        <v>133</v>
      </c>
      <c r="M45" s="78">
        <v>0</v>
      </c>
      <c r="N45" s="78">
        <v>0</v>
      </c>
      <c r="O45" s="78">
        <v>-7167421.5800000001</v>
      </c>
      <c r="P45" s="78">
        <v>-7252374.71</v>
      </c>
      <c r="Q45" s="78">
        <v>-7339986.5899999999</v>
      </c>
      <c r="R45" s="78">
        <v>-7411003.1100000003</v>
      </c>
      <c r="S45" s="78">
        <v>-7384096.0499999998</v>
      </c>
      <c r="T45" s="78">
        <v>-7411166.3499999996</v>
      </c>
      <c r="U45" s="78">
        <v>-7460942.2400000002</v>
      </c>
      <c r="V45" s="78">
        <v>-7470046.9800000004</v>
      </c>
      <c r="W45" s="78">
        <v>-7472847.1299999999</v>
      </c>
      <c r="X45" s="78">
        <v>-7548486.1799999997</v>
      </c>
      <c r="Y45" s="78">
        <v>-7626752.7000000002</v>
      </c>
      <c r="Z45" s="78">
        <v>-7635337.4100000001</v>
      </c>
      <c r="AA45" s="78">
        <v>-7709451.3399999999</v>
      </c>
      <c r="AB45" s="17">
        <v>0</v>
      </c>
      <c r="AC45" s="17">
        <v>0</v>
      </c>
      <c r="AD45" s="78">
        <v>-7709451.3399999999</v>
      </c>
    </row>
    <row r="46" spans="9:30" ht="15" customHeight="1" x14ac:dyDescent="0.25">
      <c r="J46" s="77" t="s">
        <v>6727</v>
      </c>
      <c r="K46" s="77" t="s">
        <v>6832</v>
      </c>
      <c r="L46" s="78" t="s">
        <v>5858</v>
      </c>
      <c r="M46" s="78">
        <v>0</v>
      </c>
      <c r="N46" s="78">
        <v>0</v>
      </c>
      <c r="O46" s="78">
        <v>14661046.68</v>
      </c>
      <c r="P46" s="78">
        <v>12270254.119999999</v>
      </c>
      <c r="Q46" s="78">
        <v>16219229.390000001</v>
      </c>
      <c r="R46" s="78">
        <v>16023334.800000001</v>
      </c>
      <c r="S46" s="78">
        <v>11459835.93</v>
      </c>
      <c r="T46" s="78">
        <v>23861598.039999999</v>
      </c>
      <c r="U46" s="78">
        <v>7558984.4400000004</v>
      </c>
      <c r="V46" s="78">
        <v>56130939.439999998</v>
      </c>
      <c r="W46" s="78">
        <v>105239919.38</v>
      </c>
      <c r="X46" s="78">
        <v>81208264.450000003</v>
      </c>
      <c r="Y46" s="78">
        <v>15334503.289999999</v>
      </c>
      <c r="Z46" s="78">
        <v>15222128.66</v>
      </c>
      <c r="AA46" s="78">
        <v>9902835</v>
      </c>
      <c r="AB46" s="17">
        <v>0</v>
      </c>
      <c r="AC46" s="17">
        <v>0</v>
      </c>
      <c r="AD46" s="78">
        <v>9902835</v>
      </c>
    </row>
    <row r="47" spans="9:30" ht="15" customHeight="1" x14ac:dyDescent="0.25">
      <c r="J47" s="77" t="s">
        <v>6727</v>
      </c>
      <c r="K47" s="77" t="s">
        <v>6833</v>
      </c>
      <c r="L47" s="78" t="s">
        <v>5863</v>
      </c>
      <c r="M47" s="78">
        <v>0</v>
      </c>
      <c r="N47" s="78">
        <v>0</v>
      </c>
      <c r="O47" s="78">
        <v>52065.39</v>
      </c>
      <c r="P47" s="78">
        <v>52065.39</v>
      </c>
      <c r="Q47" s="78">
        <v>52065.39</v>
      </c>
      <c r="R47" s="78">
        <v>52065.39</v>
      </c>
      <c r="S47" s="78">
        <v>52065.39</v>
      </c>
      <c r="T47" s="78">
        <v>52065.39</v>
      </c>
      <c r="U47" s="78">
        <v>52065.39</v>
      </c>
      <c r="V47" s="78">
        <v>52065.39</v>
      </c>
      <c r="W47" s="78">
        <v>52065.39</v>
      </c>
      <c r="X47" s="78">
        <v>52065.39</v>
      </c>
      <c r="Y47" s="78">
        <v>51065.39</v>
      </c>
      <c r="Z47" s="78">
        <v>51065.39</v>
      </c>
      <c r="AA47" s="78">
        <v>51065.39</v>
      </c>
      <c r="AB47" s="17">
        <v>0</v>
      </c>
      <c r="AC47" s="17">
        <v>0</v>
      </c>
      <c r="AD47" s="78">
        <v>51065.39</v>
      </c>
    </row>
    <row r="48" spans="9:30" ht="15" customHeight="1" x14ac:dyDescent="0.25">
      <c r="J48" s="77" t="s">
        <v>6727</v>
      </c>
      <c r="K48" s="77" t="s">
        <v>6834</v>
      </c>
      <c r="L48" s="78" t="s">
        <v>5869</v>
      </c>
      <c r="M48" s="78">
        <v>0</v>
      </c>
      <c r="N48" s="78">
        <v>0</v>
      </c>
      <c r="O48" s="78">
        <v>138526312.13999999</v>
      </c>
      <c r="P48" s="78">
        <v>144569854.24000001</v>
      </c>
      <c r="Q48" s="78">
        <v>148100376.97999999</v>
      </c>
      <c r="R48" s="78">
        <v>128100090.40000001</v>
      </c>
      <c r="S48" s="78">
        <v>144854672.75</v>
      </c>
      <c r="T48" s="78">
        <v>161993840.28</v>
      </c>
      <c r="U48" s="78">
        <v>184262725.91999999</v>
      </c>
      <c r="V48" s="78">
        <v>210915053.71000001</v>
      </c>
      <c r="W48" s="78">
        <v>191176009.78</v>
      </c>
      <c r="X48" s="78">
        <v>218163252.94999999</v>
      </c>
      <c r="Y48" s="78">
        <v>185514310.53</v>
      </c>
      <c r="Z48" s="78">
        <v>169543159.28999999</v>
      </c>
      <c r="AA48" s="78">
        <v>163872375.47999999</v>
      </c>
      <c r="AB48" s="17">
        <v>0</v>
      </c>
      <c r="AC48" s="17">
        <v>0</v>
      </c>
      <c r="AD48" s="78">
        <v>163872375.47999999</v>
      </c>
    </row>
    <row r="49" spans="10:30" ht="15" customHeight="1" x14ac:dyDescent="0.25">
      <c r="J49" s="77" t="s">
        <v>6727</v>
      </c>
      <c r="K49" s="77" t="s">
        <v>6835</v>
      </c>
      <c r="L49" s="78" t="s">
        <v>5871</v>
      </c>
      <c r="M49" s="78">
        <v>0</v>
      </c>
      <c r="N49" s="78">
        <v>0</v>
      </c>
      <c r="O49" s="78">
        <v>3500846.52</v>
      </c>
      <c r="P49" s="78">
        <v>10687502.859999999</v>
      </c>
      <c r="Q49" s="78">
        <v>5771193.1799999997</v>
      </c>
      <c r="R49" s="78">
        <v>4523355.5199999996</v>
      </c>
      <c r="S49" s="78">
        <v>6430425.2599999998</v>
      </c>
      <c r="T49" s="78">
        <v>10925661.84</v>
      </c>
      <c r="U49" s="78">
        <v>11866646.279999999</v>
      </c>
      <c r="V49" s="78">
        <v>9046022.1300000008</v>
      </c>
      <c r="W49" s="78">
        <v>9484290.9299999997</v>
      </c>
      <c r="X49" s="78">
        <v>10148190.140000001</v>
      </c>
      <c r="Y49" s="78">
        <v>5535854.6299999999</v>
      </c>
      <c r="Z49" s="78">
        <v>5173767.4800000004</v>
      </c>
      <c r="AA49" s="78">
        <v>16710606.970000001</v>
      </c>
      <c r="AB49" s="17">
        <v>0</v>
      </c>
      <c r="AC49" s="17">
        <v>0</v>
      </c>
      <c r="AD49" s="78">
        <v>16710606.970000001</v>
      </c>
    </row>
    <row r="50" spans="10:30" ht="15" customHeight="1" x14ac:dyDescent="0.25">
      <c r="J50" s="77" t="s">
        <v>6727</v>
      </c>
      <c r="K50" s="77" t="s">
        <v>6836</v>
      </c>
      <c r="L50" s="78" t="s">
        <v>5873</v>
      </c>
      <c r="M50" s="78">
        <v>0</v>
      </c>
      <c r="N50" s="78">
        <v>0</v>
      </c>
      <c r="O50" s="78">
        <v>-4897519.87</v>
      </c>
      <c r="P50" s="78">
        <v>-5049258.88</v>
      </c>
      <c r="Q50" s="78">
        <v>-5023487.6500000004</v>
      </c>
      <c r="R50" s="78">
        <v>-5018208.83</v>
      </c>
      <c r="S50" s="78">
        <v>-5059253.1900000004</v>
      </c>
      <c r="T50" s="78">
        <v>-5057389.49</v>
      </c>
      <c r="U50" s="78">
        <v>-3556579.06</v>
      </c>
      <c r="V50" s="78">
        <v>-3641214.76</v>
      </c>
      <c r="W50" s="78">
        <v>-3641248.21</v>
      </c>
      <c r="X50" s="78">
        <v>-3387890.1</v>
      </c>
      <c r="Y50" s="78">
        <v>-3339837.55</v>
      </c>
      <c r="Z50" s="78">
        <v>-3107989.29</v>
      </c>
      <c r="AA50" s="78">
        <v>-2628410.31</v>
      </c>
      <c r="AB50" s="17">
        <v>0</v>
      </c>
      <c r="AC50" s="17">
        <v>0</v>
      </c>
      <c r="AD50" s="78">
        <v>-2628410.31</v>
      </c>
    </row>
    <row r="51" spans="10:30" ht="15" customHeight="1" x14ac:dyDescent="0.25">
      <c r="J51" s="77" t="s">
        <v>6727</v>
      </c>
      <c r="K51" s="77" t="s">
        <v>6837</v>
      </c>
      <c r="L51" s="78" t="s">
        <v>5875</v>
      </c>
      <c r="M51" s="78">
        <v>0</v>
      </c>
      <c r="N51" s="78">
        <v>0</v>
      </c>
      <c r="O51" s="78">
        <v>0</v>
      </c>
      <c r="P51" s="78">
        <v>0</v>
      </c>
      <c r="Q51" s="78">
        <v>0</v>
      </c>
      <c r="R51" s="78">
        <v>0</v>
      </c>
      <c r="S51" s="78">
        <v>0</v>
      </c>
      <c r="T51" s="78">
        <v>0</v>
      </c>
      <c r="U51" s="78">
        <v>0</v>
      </c>
      <c r="V51" s="78">
        <v>36571246.979999997</v>
      </c>
      <c r="W51" s="78">
        <v>24775692.280000001</v>
      </c>
      <c r="X51" s="78">
        <v>0</v>
      </c>
      <c r="Y51" s="78">
        <v>0</v>
      </c>
      <c r="Z51" s="78">
        <v>0</v>
      </c>
      <c r="AA51" s="78">
        <v>0</v>
      </c>
      <c r="AB51" s="17">
        <v>0</v>
      </c>
      <c r="AC51" s="17">
        <v>0</v>
      </c>
      <c r="AD51" s="78">
        <v>0</v>
      </c>
    </row>
    <row r="52" spans="10:30" ht="15" customHeight="1" x14ac:dyDescent="0.25">
      <c r="J52" s="77" t="s">
        <v>6727</v>
      </c>
      <c r="K52" s="77" t="s">
        <v>6838</v>
      </c>
      <c r="L52" s="78" t="s">
        <v>5877</v>
      </c>
      <c r="M52" s="78">
        <v>0</v>
      </c>
      <c r="N52" s="78">
        <v>0</v>
      </c>
      <c r="O52" s="78">
        <v>19089992.890000001</v>
      </c>
      <c r="P52" s="78">
        <v>16796728.66</v>
      </c>
      <c r="Q52" s="78">
        <v>12571860.01</v>
      </c>
      <c r="R52" s="78">
        <v>16509864.73</v>
      </c>
      <c r="S52" s="78">
        <v>13688356.029999999</v>
      </c>
      <c r="T52" s="78">
        <v>14959263.51</v>
      </c>
      <c r="U52" s="78">
        <v>17816928.07</v>
      </c>
      <c r="V52" s="78">
        <v>17141742.16</v>
      </c>
      <c r="W52" s="78">
        <v>13335431.789999999</v>
      </c>
      <c r="X52" s="78">
        <v>17492753.75</v>
      </c>
      <c r="Y52" s="78">
        <v>14789638.33</v>
      </c>
      <c r="Z52" s="78">
        <v>16511552.18</v>
      </c>
      <c r="AA52" s="78">
        <v>25135738.690000001</v>
      </c>
      <c r="AB52" s="17">
        <v>0</v>
      </c>
      <c r="AC52" s="17">
        <v>0</v>
      </c>
      <c r="AD52" s="78">
        <v>25135738.690000001</v>
      </c>
    </row>
    <row r="53" spans="10:30" ht="15" customHeight="1" x14ac:dyDescent="0.25">
      <c r="J53" s="77" t="s">
        <v>6727</v>
      </c>
      <c r="K53" s="77" t="s">
        <v>6839</v>
      </c>
      <c r="L53" s="78" t="s">
        <v>5879</v>
      </c>
      <c r="M53" s="78">
        <v>0</v>
      </c>
      <c r="N53" s="78">
        <v>0</v>
      </c>
      <c r="O53" s="78">
        <v>19526271.190000001</v>
      </c>
      <c r="P53" s="78">
        <v>19455353.23</v>
      </c>
      <c r="Q53" s="78">
        <v>16246277.369999999</v>
      </c>
      <c r="R53" s="78">
        <v>15914062.039999999</v>
      </c>
      <c r="S53" s="78">
        <v>17248762.969999999</v>
      </c>
      <c r="T53" s="78">
        <v>15852883.76</v>
      </c>
      <c r="U53" s="78">
        <v>15353686.49</v>
      </c>
      <c r="V53" s="78">
        <v>15061509.34</v>
      </c>
      <c r="W53" s="78">
        <v>14039503.890000001</v>
      </c>
      <c r="X53" s="78">
        <v>17795926.280000001</v>
      </c>
      <c r="Y53" s="78">
        <v>22297678.870000001</v>
      </c>
      <c r="Z53" s="78">
        <v>23767317.739999998</v>
      </c>
      <c r="AA53" s="78">
        <v>23065340.530000001</v>
      </c>
      <c r="AB53" s="17">
        <v>0</v>
      </c>
      <c r="AC53" s="17">
        <v>0</v>
      </c>
      <c r="AD53" s="78">
        <v>23065340.530000001</v>
      </c>
    </row>
    <row r="54" spans="10:30" ht="15" customHeight="1" x14ac:dyDescent="0.25">
      <c r="J54" s="77" t="s">
        <v>6727</v>
      </c>
      <c r="K54" s="77" t="s">
        <v>6840</v>
      </c>
      <c r="L54" s="78" t="s">
        <v>5885</v>
      </c>
      <c r="M54" s="78">
        <v>0</v>
      </c>
      <c r="N54" s="78">
        <v>0</v>
      </c>
      <c r="O54" s="78">
        <v>118147447.40000001</v>
      </c>
      <c r="P54" s="78">
        <v>127112061.22</v>
      </c>
      <c r="Q54" s="78">
        <v>127092901.16</v>
      </c>
      <c r="R54" s="78">
        <v>129827946.45</v>
      </c>
      <c r="S54" s="78">
        <v>132292596.56</v>
      </c>
      <c r="T54" s="78">
        <v>138154587.83000001</v>
      </c>
      <c r="U54" s="78">
        <v>139364135.65000001</v>
      </c>
      <c r="V54" s="78">
        <v>140076055.06999999</v>
      </c>
      <c r="W54" s="78">
        <v>139400001.90000001</v>
      </c>
      <c r="X54" s="78">
        <v>139669441.25999999</v>
      </c>
      <c r="Y54" s="78">
        <v>144964897.59999999</v>
      </c>
      <c r="Z54" s="78">
        <v>151522434.71000001</v>
      </c>
      <c r="AA54" s="78">
        <v>154369560.02000001</v>
      </c>
      <c r="AB54" s="17">
        <v>0</v>
      </c>
      <c r="AC54" s="17">
        <v>0</v>
      </c>
      <c r="AD54" s="78">
        <v>154369560.02000001</v>
      </c>
    </row>
    <row r="55" spans="10:30" ht="15" customHeight="1" x14ac:dyDescent="0.25">
      <c r="J55" s="77" t="s">
        <v>6727</v>
      </c>
      <c r="K55" s="77" t="s">
        <v>6841</v>
      </c>
      <c r="L55" s="78" t="s">
        <v>5897</v>
      </c>
      <c r="M55" s="78">
        <v>0</v>
      </c>
      <c r="N55" s="78">
        <v>0</v>
      </c>
      <c r="O55" s="78">
        <v>18339831.57</v>
      </c>
      <c r="P55" s="78">
        <v>16999681.440000001</v>
      </c>
      <c r="Q55" s="78">
        <v>15459526.140000001</v>
      </c>
      <c r="R55" s="78">
        <v>15670555.18</v>
      </c>
      <c r="S55" s="78">
        <v>11691308.029999999</v>
      </c>
      <c r="T55" s="78">
        <v>11270451.66</v>
      </c>
      <c r="U55" s="78">
        <v>19658398.609999999</v>
      </c>
      <c r="V55" s="78">
        <v>28916164.719999999</v>
      </c>
      <c r="W55" s="78">
        <v>27208456.210000001</v>
      </c>
      <c r="X55" s="78">
        <v>27644160.210000001</v>
      </c>
      <c r="Y55" s="78">
        <v>22114111.710000001</v>
      </c>
      <c r="Z55" s="78">
        <v>22927307.300000001</v>
      </c>
      <c r="AA55" s="78">
        <v>26186389.98</v>
      </c>
      <c r="AB55" s="17">
        <v>0</v>
      </c>
      <c r="AC55" s="17">
        <v>0</v>
      </c>
      <c r="AD55" s="78">
        <v>26186389.98</v>
      </c>
    </row>
    <row r="56" spans="10:30" ht="15" customHeight="1" x14ac:dyDescent="0.25">
      <c r="J56" s="77" t="s">
        <v>6727</v>
      </c>
      <c r="K56" s="77" t="s">
        <v>6842</v>
      </c>
      <c r="L56" s="78" t="s">
        <v>5901</v>
      </c>
      <c r="M56" s="78">
        <v>0</v>
      </c>
      <c r="N56" s="78">
        <v>0</v>
      </c>
      <c r="O56" s="78">
        <v>56590957</v>
      </c>
      <c r="P56" s="78">
        <v>61266280</v>
      </c>
      <c r="Q56" s="78">
        <v>55925422</v>
      </c>
      <c r="R56" s="78">
        <v>61972028</v>
      </c>
      <c r="S56" s="78">
        <v>66148593</v>
      </c>
      <c r="T56" s="78">
        <v>78326385</v>
      </c>
      <c r="U56" s="78">
        <v>81490054</v>
      </c>
      <c r="V56" s="78">
        <v>84671332</v>
      </c>
      <c r="W56" s="78">
        <v>86858484</v>
      </c>
      <c r="X56" s="78">
        <v>69897197</v>
      </c>
      <c r="Y56" s="78">
        <v>69145223</v>
      </c>
      <c r="Z56" s="78">
        <v>65904017</v>
      </c>
      <c r="AA56" s="78">
        <v>65330194</v>
      </c>
      <c r="AB56" s="17">
        <v>0</v>
      </c>
      <c r="AC56" s="17">
        <v>0</v>
      </c>
      <c r="AD56" s="78">
        <v>65330194</v>
      </c>
    </row>
    <row r="57" spans="10:30" ht="15" customHeight="1" x14ac:dyDescent="0.25">
      <c r="J57" s="77" t="s">
        <v>6727</v>
      </c>
      <c r="K57" s="77" t="s">
        <v>6843</v>
      </c>
      <c r="L57" s="78" t="s">
        <v>5905</v>
      </c>
      <c r="M57" s="78">
        <v>0</v>
      </c>
      <c r="N57" s="78">
        <v>0</v>
      </c>
      <c r="O57" s="78">
        <v>190881.42</v>
      </c>
      <c r="P57" s="78">
        <v>984812.97</v>
      </c>
      <c r="Q57" s="78">
        <v>499283.48</v>
      </c>
      <c r="R57" s="78">
        <v>1757443.39</v>
      </c>
      <c r="S57" s="78">
        <v>2838841.61</v>
      </c>
      <c r="T57" s="78">
        <v>3670275.08</v>
      </c>
      <c r="U57" s="78">
        <v>1896607.02</v>
      </c>
      <c r="V57" s="78">
        <v>3632263.16</v>
      </c>
      <c r="W57" s="78">
        <v>4213179.84</v>
      </c>
      <c r="X57" s="78">
        <v>4375826.38</v>
      </c>
      <c r="Y57" s="78">
        <v>773134.22</v>
      </c>
      <c r="Z57" s="78">
        <v>2454551.58</v>
      </c>
      <c r="AA57" s="78">
        <v>4525000</v>
      </c>
      <c r="AB57" s="17">
        <v>0</v>
      </c>
      <c r="AC57" s="17">
        <v>0</v>
      </c>
      <c r="AD57" s="78">
        <v>4525000</v>
      </c>
    </row>
    <row r="58" spans="10:30" ht="15" customHeight="1" x14ac:dyDescent="0.25">
      <c r="J58" s="77" t="s">
        <v>6727</v>
      </c>
      <c r="K58" s="77" t="s">
        <v>6844</v>
      </c>
      <c r="L58" s="78" t="s">
        <v>5907</v>
      </c>
      <c r="M58" s="78">
        <v>0</v>
      </c>
      <c r="N58" s="78">
        <v>0</v>
      </c>
      <c r="O58" s="78">
        <v>23185753.77</v>
      </c>
      <c r="P58" s="78">
        <v>23070457.940000001</v>
      </c>
      <c r="Q58" s="78">
        <v>22956226.609999999</v>
      </c>
      <c r="R58" s="78">
        <v>22841995.280000001</v>
      </c>
      <c r="S58" s="78">
        <v>22731689.07</v>
      </c>
      <c r="T58" s="78">
        <v>22616967.100000001</v>
      </c>
      <c r="U58" s="78">
        <v>22502684.5</v>
      </c>
      <c r="V58" s="78">
        <v>25703084.350000001</v>
      </c>
      <c r="W58" s="78">
        <v>26128735.68</v>
      </c>
      <c r="X58" s="78">
        <v>25965546.219999999</v>
      </c>
      <c r="Y58" s="78">
        <v>25937619.719999999</v>
      </c>
      <c r="Z58" s="78">
        <v>25794984.59</v>
      </c>
      <c r="AA58" s="78">
        <v>25769001.050000001</v>
      </c>
      <c r="AB58" s="17">
        <v>0</v>
      </c>
      <c r="AC58" s="17">
        <v>0</v>
      </c>
      <c r="AD58" s="78">
        <v>25769001.050000001</v>
      </c>
    </row>
    <row r="59" spans="10:30" ht="15" customHeight="1" x14ac:dyDescent="0.25">
      <c r="J59" s="77" t="s">
        <v>6727</v>
      </c>
      <c r="K59" s="77" t="s">
        <v>6845</v>
      </c>
      <c r="L59" s="78" t="s">
        <v>5910</v>
      </c>
      <c r="M59" s="78">
        <v>0</v>
      </c>
      <c r="N59" s="78">
        <v>0</v>
      </c>
      <c r="O59" s="78">
        <v>517679492.89999998</v>
      </c>
      <c r="P59" s="78">
        <v>515661003.91000003</v>
      </c>
      <c r="Q59" s="78">
        <v>513642514.92000002</v>
      </c>
      <c r="R59" s="78">
        <v>511624025.93000001</v>
      </c>
      <c r="S59" s="78">
        <v>511744792.94999999</v>
      </c>
      <c r="T59" s="78">
        <v>509726303.95999998</v>
      </c>
      <c r="U59" s="78">
        <v>507707814.97000003</v>
      </c>
      <c r="V59" s="78">
        <v>505689325.98000002</v>
      </c>
      <c r="W59" s="78">
        <v>503743796.80000001</v>
      </c>
      <c r="X59" s="78">
        <v>501798267.62</v>
      </c>
      <c r="Y59" s="78">
        <v>500576546.95999998</v>
      </c>
      <c r="Z59" s="78">
        <v>498938649.25999999</v>
      </c>
      <c r="AA59" s="78">
        <v>497407676.98000002</v>
      </c>
      <c r="AB59" s="17">
        <v>0</v>
      </c>
      <c r="AC59" s="17">
        <v>0</v>
      </c>
      <c r="AD59" s="78">
        <v>497407676.98000002</v>
      </c>
    </row>
    <row r="60" spans="10:30" ht="15" customHeight="1" x14ac:dyDescent="0.25">
      <c r="J60" s="77" t="s">
        <v>6727</v>
      </c>
      <c r="K60" s="77" t="s">
        <v>6846</v>
      </c>
      <c r="L60" s="78" t="s">
        <v>5912</v>
      </c>
      <c r="M60" s="78">
        <v>0</v>
      </c>
      <c r="N60" s="78">
        <v>0</v>
      </c>
      <c r="O60" s="78">
        <v>411186483.63999999</v>
      </c>
      <c r="P60" s="78">
        <v>426854100.92000002</v>
      </c>
      <c r="Q60" s="78">
        <v>453423966.63999999</v>
      </c>
      <c r="R60" s="78">
        <v>474446277.51999998</v>
      </c>
      <c r="S60" s="78">
        <v>484398683.32999998</v>
      </c>
      <c r="T60" s="78">
        <v>527419061.47000003</v>
      </c>
      <c r="U60" s="78">
        <v>583626951.62</v>
      </c>
      <c r="V60" s="78">
        <v>634253889.15999997</v>
      </c>
      <c r="W60" s="78">
        <v>732538504.50999999</v>
      </c>
      <c r="X60" s="78">
        <v>787769029.83000004</v>
      </c>
      <c r="Y60" s="78">
        <v>821773454.59000003</v>
      </c>
      <c r="Z60" s="78">
        <v>844167966.15999997</v>
      </c>
      <c r="AA60" s="78">
        <v>988757439.61000001</v>
      </c>
      <c r="AB60" s="17">
        <v>0</v>
      </c>
      <c r="AC60" s="17">
        <v>0</v>
      </c>
      <c r="AD60" s="78">
        <v>988757439.61000001</v>
      </c>
    </row>
    <row r="61" spans="10:30" ht="15" customHeight="1" x14ac:dyDescent="0.25">
      <c r="J61" s="77" t="s">
        <v>6727</v>
      </c>
      <c r="K61" s="77" t="s">
        <v>6847</v>
      </c>
      <c r="L61" s="78" t="s">
        <v>1747</v>
      </c>
      <c r="M61" s="78">
        <v>0</v>
      </c>
      <c r="N61" s="78">
        <v>0</v>
      </c>
      <c r="O61" s="78">
        <v>1727763.34</v>
      </c>
      <c r="P61" s="78">
        <v>1788399.72</v>
      </c>
      <c r="Q61" s="78">
        <v>1820084.06</v>
      </c>
      <c r="R61" s="78">
        <v>1894063.2</v>
      </c>
      <c r="S61" s="78">
        <v>2050090.07</v>
      </c>
      <c r="T61" s="78">
        <v>2152039.62</v>
      </c>
      <c r="U61" s="78">
        <v>732786.16</v>
      </c>
      <c r="V61" s="78">
        <v>1015740.24</v>
      </c>
      <c r="W61" s="78">
        <v>884354.62</v>
      </c>
      <c r="X61" s="78">
        <v>1034806.98</v>
      </c>
      <c r="Y61" s="78">
        <v>1349288.51</v>
      </c>
      <c r="Z61" s="78">
        <v>1781579.13</v>
      </c>
      <c r="AA61" s="78">
        <v>2061602.77</v>
      </c>
      <c r="AB61" s="17">
        <v>0</v>
      </c>
      <c r="AC61" s="17">
        <v>0</v>
      </c>
      <c r="AD61" s="78">
        <v>2061602.77</v>
      </c>
    </row>
    <row r="62" spans="10:30" ht="15" customHeight="1" x14ac:dyDescent="0.25">
      <c r="J62" s="77" t="s">
        <v>6727</v>
      </c>
      <c r="K62" s="77" t="s">
        <v>6848</v>
      </c>
      <c r="L62" s="78" t="s">
        <v>5917</v>
      </c>
      <c r="M62" s="78">
        <v>0</v>
      </c>
      <c r="N62" s="78">
        <v>0</v>
      </c>
      <c r="O62" s="78">
        <v>57884.83</v>
      </c>
      <c r="P62" s="78">
        <v>58905.62</v>
      </c>
      <c r="Q62" s="78">
        <v>59482.239999999998</v>
      </c>
      <c r="R62" s="78">
        <v>59048.49</v>
      </c>
      <c r="S62" s="78">
        <v>58614.74</v>
      </c>
      <c r="T62" s="78">
        <v>58180.99</v>
      </c>
      <c r="U62" s="78">
        <v>57747.24</v>
      </c>
      <c r="V62" s="78">
        <v>57340.6</v>
      </c>
      <c r="W62" s="78">
        <v>63897.5</v>
      </c>
      <c r="X62" s="78">
        <v>63518.03</v>
      </c>
      <c r="Y62" s="78">
        <v>66527.7</v>
      </c>
      <c r="Z62" s="78">
        <v>66148.23</v>
      </c>
      <c r="AA62" s="78">
        <v>67773.86</v>
      </c>
      <c r="AB62" s="17">
        <v>0</v>
      </c>
      <c r="AC62" s="17">
        <v>0</v>
      </c>
      <c r="AD62" s="78">
        <v>67773.86</v>
      </c>
    </row>
    <row r="63" spans="10:30" ht="15" customHeight="1" x14ac:dyDescent="0.25">
      <c r="J63" s="77" t="s">
        <v>6727</v>
      </c>
      <c r="K63" s="77" t="s">
        <v>6849</v>
      </c>
      <c r="L63" s="78" t="s">
        <v>5921</v>
      </c>
      <c r="M63" s="78">
        <v>0</v>
      </c>
      <c r="N63" s="78">
        <v>0</v>
      </c>
      <c r="O63" s="78">
        <v>10627268.779999999</v>
      </c>
      <c r="P63" s="78">
        <v>9906396.1400000006</v>
      </c>
      <c r="Q63" s="78">
        <v>12174220.08</v>
      </c>
      <c r="R63" s="78">
        <v>13394733.390000001</v>
      </c>
      <c r="S63" s="78">
        <v>12415502.15</v>
      </c>
      <c r="T63" s="78">
        <v>14118705.4</v>
      </c>
      <c r="U63" s="78">
        <v>15129422.439999999</v>
      </c>
      <c r="V63" s="78">
        <v>16697289.189999999</v>
      </c>
      <c r="W63" s="78">
        <v>16427866.74</v>
      </c>
      <c r="X63" s="78">
        <v>21475958.809999999</v>
      </c>
      <c r="Y63" s="78">
        <v>23085204.780000001</v>
      </c>
      <c r="Z63" s="78">
        <v>24329680.760000002</v>
      </c>
      <c r="AA63" s="78">
        <v>12387669.57</v>
      </c>
      <c r="AB63" s="17">
        <v>0</v>
      </c>
      <c r="AC63" s="17">
        <v>0</v>
      </c>
      <c r="AD63" s="78">
        <v>12387669.57</v>
      </c>
    </row>
    <row r="64" spans="10:30" ht="15" customHeight="1" x14ac:dyDescent="0.25">
      <c r="J64" s="77" t="s">
        <v>6727</v>
      </c>
      <c r="K64" s="77" t="s">
        <v>6850</v>
      </c>
      <c r="L64" s="78" t="s">
        <v>1796</v>
      </c>
      <c r="M64" s="78">
        <v>0</v>
      </c>
      <c r="N64" s="78">
        <v>0</v>
      </c>
      <c r="O64" s="78">
        <v>4094889.51</v>
      </c>
      <c r="P64" s="78">
        <v>4032748.08</v>
      </c>
      <c r="Q64" s="78">
        <v>3941548.93</v>
      </c>
      <c r="R64" s="78">
        <v>3864878.64</v>
      </c>
      <c r="S64" s="78">
        <v>3788208.35</v>
      </c>
      <c r="T64" s="78">
        <v>3731159.32</v>
      </c>
      <c r="U64" s="78">
        <v>3674110.29</v>
      </c>
      <c r="V64" s="78">
        <v>3617061.26</v>
      </c>
      <c r="W64" s="78">
        <v>3560012.23</v>
      </c>
      <c r="X64" s="78">
        <v>3502963.2</v>
      </c>
      <c r="Y64" s="78">
        <v>3445914.17</v>
      </c>
      <c r="Z64" s="78">
        <v>3406519.47</v>
      </c>
      <c r="AA64" s="78">
        <v>3367124.77</v>
      </c>
      <c r="AB64" s="17">
        <v>0</v>
      </c>
      <c r="AC64" s="17">
        <v>0</v>
      </c>
      <c r="AD64" s="78">
        <v>3367124.77</v>
      </c>
    </row>
    <row r="65" spans="10:30" ht="15" customHeight="1" x14ac:dyDescent="0.25">
      <c r="J65" s="77" t="s">
        <v>6727</v>
      </c>
      <c r="K65" s="77" t="s">
        <v>6851</v>
      </c>
      <c r="L65" s="78" t="s">
        <v>5926</v>
      </c>
      <c r="M65" s="78">
        <v>0</v>
      </c>
      <c r="N65" s="78">
        <v>0</v>
      </c>
      <c r="O65" s="78">
        <v>658178338.08000004</v>
      </c>
      <c r="P65" s="78">
        <v>657869110.40999997</v>
      </c>
      <c r="Q65" s="78">
        <v>671789821.32000005</v>
      </c>
      <c r="R65" s="78">
        <v>700727070.41999996</v>
      </c>
      <c r="S65" s="78">
        <v>723058939.03999996</v>
      </c>
      <c r="T65" s="78">
        <v>723786809.25999999</v>
      </c>
      <c r="U65" s="78">
        <v>741942322.34000003</v>
      </c>
      <c r="V65" s="78">
        <v>744541231.54999995</v>
      </c>
      <c r="W65" s="78">
        <v>754275470.16999996</v>
      </c>
      <c r="X65" s="78">
        <v>769517680.76999998</v>
      </c>
      <c r="Y65" s="78">
        <v>772638728.61000001</v>
      </c>
      <c r="Z65" s="78">
        <v>775480522.92999995</v>
      </c>
      <c r="AA65" s="78">
        <v>721216497.02999997</v>
      </c>
      <c r="AB65" s="17">
        <v>0</v>
      </c>
      <c r="AC65" s="17">
        <v>0</v>
      </c>
      <c r="AD65" s="78">
        <v>721216497.02999997</v>
      </c>
    </row>
    <row r="66" spans="10:30" ht="15" customHeight="1" x14ac:dyDescent="0.25">
      <c r="J66" s="77" t="s">
        <v>6727</v>
      </c>
      <c r="K66" s="77" t="s">
        <v>6852</v>
      </c>
      <c r="L66" s="78" t="s">
        <v>1872</v>
      </c>
      <c r="M66" s="78">
        <v>0</v>
      </c>
      <c r="N66" s="78">
        <v>0</v>
      </c>
      <c r="O66" s="78">
        <v>119696788.17</v>
      </c>
      <c r="P66" s="78">
        <v>119696788.17</v>
      </c>
      <c r="Q66" s="78">
        <v>119696788.17</v>
      </c>
      <c r="R66" s="78">
        <v>119696788.17</v>
      </c>
      <c r="S66" s="78">
        <v>119696788.17</v>
      </c>
      <c r="T66" s="78">
        <v>119696788.17</v>
      </c>
      <c r="U66" s="78">
        <v>119696788.17</v>
      </c>
      <c r="V66" s="78">
        <v>119696788.17</v>
      </c>
      <c r="W66" s="78">
        <v>119696788.17</v>
      </c>
      <c r="X66" s="78">
        <v>119696788.17</v>
      </c>
      <c r="Y66" s="78">
        <v>119696788.17</v>
      </c>
      <c r="Z66" s="78">
        <v>119696788.17</v>
      </c>
      <c r="AA66" s="78">
        <v>119696788.17</v>
      </c>
      <c r="AB66" s="17">
        <v>0</v>
      </c>
      <c r="AC66" s="17">
        <v>0</v>
      </c>
      <c r="AD66" s="78">
        <v>119696788.17</v>
      </c>
    </row>
    <row r="67" spans="10:30" ht="15" customHeight="1" x14ac:dyDescent="0.25">
      <c r="J67" s="77" t="s">
        <v>6727</v>
      </c>
      <c r="K67" s="77" t="s">
        <v>6853</v>
      </c>
      <c r="L67" s="78" t="s">
        <v>1884</v>
      </c>
      <c r="M67" s="78">
        <v>0</v>
      </c>
      <c r="N67" s="78">
        <v>0</v>
      </c>
      <c r="O67" s="78">
        <v>3685840249.4899998</v>
      </c>
      <c r="P67" s="78">
        <v>3785840249.4899998</v>
      </c>
      <c r="Q67" s="78">
        <v>3785840249.4899998</v>
      </c>
      <c r="R67" s="78">
        <v>3785840249.4899998</v>
      </c>
      <c r="S67" s="78">
        <v>3785840249.4899998</v>
      </c>
      <c r="T67" s="78">
        <v>3860840249.4899998</v>
      </c>
      <c r="U67" s="78">
        <v>3860840249.4899998</v>
      </c>
      <c r="V67" s="78">
        <v>3860840249.4899998</v>
      </c>
      <c r="W67" s="78">
        <v>4010840249.4899998</v>
      </c>
      <c r="X67" s="78">
        <v>4010840249.4899998</v>
      </c>
      <c r="Y67" s="78">
        <v>4010840249.4899998</v>
      </c>
      <c r="Z67" s="78">
        <v>4010840249.4899998</v>
      </c>
      <c r="AA67" s="78">
        <v>4085840249.4899998</v>
      </c>
      <c r="AB67" s="17">
        <v>0</v>
      </c>
      <c r="AC67" s="17">
        <v>0</v>
      </c>
      <c r="AD67" s="78">
        <v>4085840249.4899998</v>
      </c>
    </row>
    <row r="68" spans="10:30" ht="15" customHeight="1" x14ac:dyDescent="0.25">
      <c r="J68" s="77" t="s">
        <v>6727</v>
      </c>
      <c r="K68" s="77" t="s">
        <v>6854</v>
      </c>
      <c r="L68" s="78" t="s">
        <v>1886</v>
      </c>
      <c r="M68" s="78">
        <v>0</v>
      </c>
      <c r="N68" s="78">
        <v>0</v>
      </c>
      <c r="O68" s="78">
        <v>-700920.51</v>
      </c>
      <c r="P68" s="78">
        <v>-700920.51</v>
      </c>
      <c r="Q68" s="78">
        <v>-700920.51</v>
      </c>
      <c r="R68" s="78">
        <v>-700920.51</v>
      </c>
      <c r="S68" s="78">
        <v>-700920.51</v>
      </c>
      <c r="T68" s="78">
        <v>-700920.51</v>
      </c>
      <c r="U68" s="78">
        <v>-700920.51</v>
      </c>
      <c r="V68" s="78">
        <v>-700920.51</v>
      </c>
      <c r="W68" s="78">
        <v>-700920.51</v>
      </c>
      <c r="X68" s="78">
        <v>-700920.51</v>
      </c>
      <c r="Y68" s="78">
        <v>-700920.51</v>
      </c>
      <c r="Z68" s="78">
        <v>-700920.51</v>
      </c>
      <c r="AA68" s="78">
        <v>-700920.51</v>
      </c>
      <c r="AB68" s="17">
        <v>0</v>
      </c>
      <c r="AC68" s="17">
        <v>0</v>
      </c>
      <c r="AD68" s="78">
        <v>-700920.51</v>
      </c>
    </row>
    <row r="69" spans="10:30" ht="15" customHeight="1" x14ac:dyDescent="0.25">
      <c r="J69" s="77" t="s">
        <v>6727</v>
      </c>
      <c r="K69" s="77" t="s">
        <v>6855</v>
      </c>
      <c r="L69" s="78" t="s">
        <v>5938</v>
      </c>
      <c r="M69" s="78">
        <v>0</v>
      </c>
      <c r="N69" s="78">
        <v>0</v>
      </c>
      <c r="O69" s="78">
        <v>201569270.58000001</v>
      </c>
      <c r="P69" s="78">
        <v>238713889.21000001</v>
      </c>
      <c r="Q69" s="78">
        <v>197616696.65000001</v>
      </c>
      <c r="R69" s="78">
        <v>222280633.90000001</v>
      </c>
      <c r="S69" s="78">
        <v>165775130.03999999</v>
      </c>
      <c r="T69" s="78">
        <v>211865421.69</v>
      </c>
      <c r="U69" s="78">
        <v>259928341.78</v>
      </c>
      <c r="V69" s="78">
        <v>316357902.41000003</v>
      </c>
      <c r="W69" s="78">
        <v>238080821.97</v>
      </c>
      <c r="X69" s="78">
        <v>286450254.64999998</v>
      </c>
      <c r="Y69" s="78">
        <v>172361179.33000001</v>
      </c>
      <c r="Z69" s="78">
        <v>203914873.37</v>
      </c>
      <c r="AA69" s="78">
        <v>225276529.41</v>
      </c>
      <c r="AB69" s="17">
        <v>0</v>
      </c>
      <c r="AC69" s="17">
        <v>0</v>
      </c>
      <c r="AD69" s="78">
        <v>225276529.41</v>
      </c>
    </row>
    <row r="70" spans="10:30" ht="15" customHeight="1" x14ac:dyDescent="0.25">
      <c r="J70" s="77" t="s">
        <v>6727</v>
      </c>
      <c r="K70" s="77" t="s">
        <v>6856</v>
      </c>
      <c r="L70" s="78" t="s">
        <v>5941</v>
      </c>
      <c r="M70" s="78">
        <v>0</v>
      </c>
      <c r="N70" s="78">
        <v>0</v>
      </c>
      <c r="O70" s="78">
        <v>-787756.55</v>
      </c>
      <c r="P70" s="78">
        <v>-781657.98</v>
      </c>
      <c r="Q70" s="78">
        <v>-775559.38</v>
      </c>
      <c r="R70" s="78">
        <v>-769460.79</v>
      </c>
      <c r="S70" s="78">
        <v>-763362.22</v>
      </c>
      <c r="T70" s="78">
        <v>-757263.62</v>
      </c>
      <c r="U70" s="78">
        <v>-751165.05</v>
      </c>
      <c r="V70" s="78">
        <v>-745066.45</v>
      </c>
      <c r="W70" s="78">
        <v>-738967.87</v>
      </c>
      <c r="X70" s="78">
        <v>-732869.3</v>
      </c>
      <c r="Y70" s="78">
        <v>-726770.71</v>
      </c>
      <c r="Z70" s="78">
        <v>-720672.11</v>
      </c>
      <c r="AA70" s="78">
        <v>-714573.54</v>
      </c>
      <c r="AB70" s="17">
        <v>0</v>
      </c>
      <c r="AC70" s="17">
        <v>0</v>
      </c>
      <c r="AD70" s="78">
        <v>-714573.54</v>
      </c>
    </row>
    <row r="71" spans="10:30" ht="15" customHeight="1" x14ac:dyDescent="0.25">
      <c r="J71" s="77" t="s">
        <v>6727</v>
      </c>
      <c r="K71" s="77" t="s">
        <v>6857</v>
      </c>
      <c r="L71" s="78" t="s">
        <v>5943</v>
      </c>
      <c r="M71" s="78">
        <v>0</v>
      </c>
      <c r="N71" s="78">
        <v>0</v>
      </c>
      <c r="O71" s="78">
        <v>2905000000</v>
      </c>
      <c r="P71" s="78">
        <v>2905000000</v>
      </c>
      <c r="Q71" s="78">
        <v>2905000000</v>
      </c>
      <c r="R71" s="78">
        <v>2905000000</v>
      </c>
      <c r="S71" s="78">
        <v>2905000000</v>
      </c>
      <c r="T71" s="78">
        <v>2905000000</v>
      </c>
      <c r="U71" s="78">
        <v>2905000000</v>
      </c>
      <c r="V71" s="78">
        <v>3430000000</v>
      </c>
      <c r="W71" s="78">
        <v>3430000000</v>
      </c>
      <c r="X71" s="78">
        <v>3205000000</v>
      </c>
      <c r="Y71" s="78">
        <v>3205000000</v>
      </c>
      <c r="Z71" s="78">
        <v>3205000000</v>
      </c>
      <c r="AA71" s="78">
        <v>3205000000</v>
      </c>
      <c r="AB71" s="17">
        <v>0</v>
      </c>
      <c r="AC71" s="17">
        <v>0</v>
      </c>
      <c r="AD71" s="78">
        <v>3205000000</v>
      </c>
    </row>
    <row r="72" spans="10:30" ht="15" customHeight="1" x14ac:dyDescent="0.25">
      <c r="J72" s="77" t="s">
        <v>6727</v>
      </c>
      <c r="K72" s="77" t="s">
        <v>6858</v>
      </c>
      <c r="L72" s="78" t="s">
        <v>5951</v>
      </c>
      <c r="M72" s="78">
        <v>0</v>
      </c>
      <c r="N72" s="78">
        <v>0</v>
      </c>
      <c r="O72" s="78">
        <v>-9744228.5600000005</v>
      </c>
      <c r="P72" s="78">
        <v>-9703412.2599999998</v>
      </c>
      <c r="Q72" s="78">
        <v>-9662595.9600000009</v>
      </c>
      <c r="R72" s="78">
        <v>-9621779.6600000001</v>
      </c>
      <c r="S72" s="78">
        <v>-9580963.3599999994</v>
      </c>
      <c r="T72" s="78">
        <v>-9540147.0600000005</v>
      </c>
      <c r="U72" s="78">
        <v>-9499330.7599999998</v>
      </c>
      <c r="V72" s="78">
        <v>-9879140.6500000004</v>
      </c>
      <c r="W72" s="78">
        <v>-9833249.8200000003</v>
      </c>
      <c r="X72" s="78">
        <v>-9787358.9900000002</v>
      </c>
      <c r="Y72" s="78">
        <v>-9743755.6600000001</v>
      </c>
      <c r="Z72" s="78">
        <v>-9700152.3300000001</v>
      </c>
      <c r="AA72" s="78">
        <v>-9656549</v>
      </c>
      <c r="AB72" s="17">
        <v>0</v>
      </c>
      <c r="AC72" s="17">
        <v>0</v>
      </c>
      <c r="AD72" s="78">
        <v>-9656549</v>
      </c>
    </row>
    <row r="73" spans="10:30" ht="15" customHeight="1" x14ac:dyDescent="0.25">
      <c r="J73" s="77" t="s">
        <v>6727</v>
      </c>
      <c r="K73" s="77" t="s">
        <v>6859</v>
      </c>
      <c r="L73" s="78" t="s">
        <v>5953</v>
      </c>
      <c r="M73" s="78">
        <v>0</v>
      </c>
      <c r="N73" s="78">
        <v>0</v>
      </c>
      <c r="O73" s="78">
        <v>26519710.399999999</v>
      </c>
      <c r="P73" s="78">
        <v>26490588.16</v>
      </c>
      <c r="Q73" s="78">
        <v>26461412.41</v>
      </c>
      <c r="R73" s="78">
        <v>25999755.27</v>
      </c>
      <c r="S73" s="78">
        <v>25970472.129999999</v>
      </c>
      <c r="T73" s="78">
        <v>25940654.640000001</v>
      </c>
      <c r="U73" s="78">
        <v>25474189.289999999</v>
      </c>
      <c r="V73" s="78">
        <v>25443401.73</v>
      </c>
      <c r="W73" s="78">
        <v>25412556.120000001</v>
      </c>
      <c r="X73" s="78">
        <v>24940929.609999999</v>
      </c>
      <c r="Y73" s="78">
        <v>24909967.460000001</v>
      </c>
      <c r="Z73" s="78">
        <v>24878946.850000001</v>
      </c>
      <c r="AA73" s="78">
        <v>24402978.280000001</v>
      </c>
      <c r="AB73" s="17">
        <v>0</v>
      </c>
      <c r="AC73" s="17">
        <v>0</v>
      </c>
      <c r="AD73" s="78">
        <v>24402978.280000001</v>
      </c>
    </row>
    <row r="74" spans="10:30" ht="15" customHeight="1" x14ac:dyDescent="0.25">
      <c r="J74" s="77" t="s">
        <v>6727</v>
      </c>
      <c r="K74" s="77" t="s">
        <v>6860</v>
      </c>
      <c r="L74" s="78" t="s">
        <v>1978</v>
      </c>
      <c r="M74" s="78">
        <v>0</v>
      </c>
      <c r="N74" s="78">
        <v>0</v>
      </c>
      <c r="O74" s="78">
        <v>45575529.399999999</v>
      </c>
      <c r="P74" s="78">
        <v>45575529.399999999</v>
      </c>
      <c r="Q74" s="78">
        <v>45575529.399999999</v>
      </c>
      <c r="R74" s="78">
        <v>45575529.399999999</v>
      </c>
      <c r="S74" s="78">
        <v>45575529.399999999</v>
      </c>
      <c r="T74" s="78">
        <v>45575529.399999999</v>
      </c>
      <c r="U74" s="78">
        <v>45575529.399999999</v>
      </c>
      <c r="V74" s="78">
        <v>45575529.399999999</v>
      </c>
      <c r="W74" s="78">
        <v>45504829.399999999</v>
      </c>
      <c r="X74" s="78">
        <v>-21305170.600000001</v>
      </c>
      <c r="Y74" s="78">
        <v>-82895170.599999994</v>
      </c>
      <c r="Z74" s="78">
        <v>-82426194.280000001</v>
      </c>
      <c r="AA74" s="78">
        <v>0</v>
      </c>
      <c r="AB74" s="17">
        <v>0</v>
      </c>
      <c r="AC74" s="17">
        <v>0</v>
      </c>
      <c r="AD74" s="78">
        <v>0</v>
      </c>
    </row>
    <row r="75" spans="10:30" ht="15" customHeight="1" x14ac:dyDescent="0.25">
      <c r="J75" s="77" t="s">
        <v>6727</v>
      </c>
      <c r="K75" s="77" t="s">
        <v>6861</v>
      </c>
      <c r="L75" s="78" t="s">
        <v>5956</v>
      </c>
      <c r="M75" s="78">
        <v>0</v>
      </c>
      <c r="N75" s="78">
        <v>0</v>
      </c>
      <c r="O75" s="78">
        <v>8860838</v>
      </c>
      <c r="P75" s="78">
        <v>8901125.4100000001</v>
      </c>
      <c r="Q75" s="78">
        <v>8663401.4900000002</v>
      </c>
      <c r="R75" s="78">
        <v>9256428</v>
      </c>
      <c r="S75" s="78">
        <v>9318610.3300000001</v>
      </c>
      <c r="T75" s="78">
        <v>9428479.5399999991</v>
      </c>
      <c r="U75" s="78">
        <v>9102266</v>
      </c>
      <c r="V75" s="78">
        <v>8972552.8800000008</v>
      </c>
      <c r="W75" s="78">
        <v>8672877.4000000004</v>
      </c>
      <c r="X75" s="78">
        <v>9112486</v>
      </c>
      <c r="Y75" s="78">
        <v>9127980.4700000007</v>
      </c>
      <c r="Z75" s="78">
        <v>9079806.0999999996</v>
      </c>
      <c r="AA75" s="78">
        <v>8188946</v>
      </c>
      <c r="AB75" s="17">
        <v>0</v>
      </c>
      <c r="AC75" s="17">
        <v>0</v>
      </c>
      <c r="AD75" s="78">
        <v>8188946</v>
      </c>
    </row>
    <row r="76" spans="10:30" ht="15" customHeight="1" x14ac:dyDescent="0.25">
      <c r="J76" s="77" t="s">
        <v>6727</v>
      </c>
      <c r="K76" s="77" t="s">
        <v>6862</v>
      </c>
      <c r="L76" s="78" t="s">
        <v>5958</v>
      </c>
      <c r="M76" s="78">
        <v>0</v>
      </c>
      <c r="N76" s="78">
        <v>0</v>
      </c>
      <c r="O76" s="78">
        <v>108940559.73999999</v>
      </c>
      <c r="P76" s="78">
        <v>106227869.61</v>
      </c>
      <c r="Q76" s="78">
        <v>106172970.34999999</v>
      </c>
      <c r="R76" s="78">
        <v>102083098.39</v>
      </c>
      <c r="S76" s="78">
        <v>99218784.760000005</v>
      </c>
      <c r="T76" s="78">
        <v>99031853.629999995</v>
      </c>
      <c r="U76" s="78">
        <v>93008085.140000001</v>
      </c>
      <c r="V76" s="78">
        <v>88805256.390000001</v>
      </c>
      <c r="W76" s="78">
        <v>88430998.030000001</v>
      </c>
      <c r="X76" s="78">
        <v>78602932.469999999</v>
      </c>
      <c r="Y76" s="78">
        <v>78157158.400000006</v>
      </c>
      <c r="Z76" s="78">
        <v>77365223.769999996</v>
      </c>
      <c r="AA76" s="78">
        <v>123309018.3</v>
      </c>
      <c r="AB76" s="17">
        <v>0</v>
      </c>
      <c r="AC76" s="17">
        <v>0</v>
      </c>
      <c r="AD76" s="78">
        <v>123309018.3</v>
      </c>
    </row>
    <row r="77" spans="10:30" ht="15" customHeight="1" x14ac:dyDescent="0.25">
      <c r="J77" s="77" t="s">
        <v>6727</v>
      </c>
      <c r="K77" s="77" t="s">
        <v>6863</v>
      </c>
      <c r="L77" s="78" t="s">
        <v>2031</v>
      </c>
      <c r="M77" s="78">
        <v>0</v>
      </c>
      <c r="N77" s="78">
        <v>0</v>
      </c>
      <c r="O77" s="78">
        <v>979974.25</v>
      </c>
      <c r="P77" s="78">
        <v>979974.25</v>
      </c>
      <c r="Q77" s="78">
        <v>979974.25</v>
      </c>
      <c r="R77" s="78">
        <v>970127.52</v>
      </c>
      <c r="S77" s="78">
        <v>970127.52</v>
      </c>
      <c r="T77" s="78">
        <v>970127.52</v>
      </c>
      <c r="U77" s="78">
        <v>1056113.52</v>
      </c>
      <c r="V77" s="78">
        <v>1056113.52</v>
      </c>
      <c r="W77" s="78">
        <v>556113.52</v>
      </c>
      <c r="X77" s="78">
        <v>40602.720000000001</v>
      </c>
      <c r="Y77" s="78">
        <v>40602.720000000001</v>
      </c>
      <c r="Z77" s="78">
        <v>40602.720000000001</v>
      </c>
      <c r="AA77" s="78">
        <v>33653.22</v>
      </c>
      <c r="AB77" s="17">
        <v>0</v>
      </c>
      <c r="AC77" s="17">
        <v>0</v>
      </c>
      <c r="AD77" s="78">
        <v>33653.22</v>
      </c>
    </row>
    <row r="78" spans="10:30" ht="15" customHeight="1" x14ac:dyDescent="0.25">
      <c r="J78" s="77" t="s">
        <v>6727</v>
      </c>
      <c r="K78" s="77" t="s">
        <v>6864</v>
      </c>
      <c r="L78" s="78" t="s">
        <v>5962</v>
      </c>
      <c r="M78" s="78">
        <v>0</v>
      </c>
      <c r="N78" s="78">
        <v>0</v>
      </c>
      <c r="O78" s="78">
        <v>31342394.300000001</v>
      </c>
      <c r="P78" s="78">
        <v>31434797.399999999</v>
      </c>
      <c r="Q78" s="78">
        <v>31527498.949999999</v>
      </c>
      <c r="R78" s="78">
        <v>31420500.030000001</v>
      </c>
      <c r="S78" s="78">
        <v>31513068.390000001</v>
      </c>
      <c r="T78" s="78">
        <v>31605935.670000002</v>
      </c>
      <c r="U78" s="78">
        <v>34671152.350000001</v>
      </c>
      <c r="V78" s="78">
        <v>34776508.920000002</v>
      </c>
      <c r="W78" s="78">
        <v>34882215.170000002</v>
      </c>
      <c r="X78" s="78">
        <v>34988272.399999999</v>
      </c>
      <c r="Y78" s="78">
        <v>35094681.770000003</v>
      </c>
      <c r="Z78" s="78">
        <v>35201444.579999998</v>
      </c>
      <c r="AA78" s="78">
        <v>35307076.869999997</v>
      </c>
      <c r="AB78" s="17">
        <v>0</v>
      </c>
      <c r="AC78" s="17">
        <v>0</v>
      </c>
      <c r="AD78" s="78">
        <v>35307076.869999997</v>
      </c>
    </row>
    <row r="79" spans="10:30" ht="15" customHeight="1" x14ac:dyDescent="0.25">
      <c r="J79" s="77" t="s">
        <v>6727</v>
      </c>
      <c r="K79" s="77" t="s">
        <v>6865</v>
      </c>
      <c r="L79" s="78" t="s">
        <v>2047</v>
      </c>
      <c r="M79" s="78">
        <v>0</v>
      </c>
      <c r="N79" s="78">
        <v>0</v>
      </c>
      <c r="O79" s="78">
        <v>555477916</v>
      </c>
      <c r="P79" s="78">
        <v>524601200</v>
      </c>
      <c r="Q79" s="78">
        <v>611799897.51999998</v>
      </c>
      <c r="R79" s="78">
        <v>646670507.91999996</v>
      </c>
      <c r="S79" s="78">
        <v>668516022.22000003</v>
      </c>
      <c r="T79" s="78">
        <v>712282155.91999996</v>
      </c>
      <c r="U79" s="78">
        <v>771655096.82000005</v>
      </c>
      <c r="V79" s="78">
        <v>400000000</v>
      </c>
      <c r="W79" s="78">
        <v>400000000</v>
      </c>
      <c r="X79" s="78">
        <v>693616319.51999998</v>
      </c>
      <c r="Y79" s="78">
        <v>665887125.01999998</v>
      </c>
      <c r="Z79" s="78">
        <v>948162642.91999996</v>
      </c>
      <c r="AA79" s="78">
        <v>853002849.89999998</v>
      </c>
      <c r="AB79" s="17">
        <v>0</v>
      </c>
      <c r="AC79" s="17">
        <v>0</v>
      </c>
      <c r="AD79" s="78">
        <v>853002849.89999998</v>
      </c>
    </row>
    <row r="80" spans="10:30" ht="15" customHeight="1" x14ac:dyDescent="0.25">
      <c r="J80" s="77" t="s">
        <v>6727</v>
      </c>
      <c r="K80" s="77" t="s">
        <v>6866</v>
      </c>
      <c r="L80" s="78" t="s">
        <v>5965</v>
      </c>
      <c r="M80" s="78">
        <v>0</v>
      </c>
      <c r="N80" s="78">
        <v>0</v>
      </c>
      <c r="O80" s="78">
        <v>283787537.26999998</v>
      </c>
      <c r="P80" s="78">
        <v>223219590.30000001</v>
      </c>
      <c r="Q80" s="78">
        <v>212268737.22999999</v>
      </c>
      <c r="R80" s="78">
        <v>197741751.99000001</v>
      </c>
      <c r="S80" s="78">
        <v>205177775.25</v>
      </c>
      <c r="T80" s="78">
        <v>247536932.84999999</v>
      </c>
      <c r="U80" s="78">
        <v>258004694.93000001</v>
      </c>
      <c r="V80" s="78">
        <v>267495462.28999999</v>
      </c>
      <c r="W80" s="78">
        <v>323704494.94999999</v>
      </c>
      <c r="X80" s="78">
        <v>349894534.94999999</v>
      </c>
      <c r="Y80" s="78">
        <v>377238699.27999997</v>
      </c>
      <c r="Z80" s="78">
        <v>376623149.82999998</v>
      </c>
      <c r="AA80" s="78">
        <v>364873681.25999999</v>
      </c>
      <c r="AB80" s="17">
        <v>0</v>
      </c>
      <c r="AC80" s="17">
        <v>0</v>
      </c>
      <c r="AD80" s="78">
        <v>364873681.25999999</v>
      </c>
    </row>
    <row r="81" spans="10:30" ht="15" customHeight="1" x14ac:dyDescent="0.25">
      <c r="J81" s="77" t="s">
        <v>6727</v>
      </c>
      <c r="K81" s="77" t="s">
        <v>6867</v>
      </c>
      <c r="L81" s="78" t="s">
        <v>5967</v>
      </c>
      <c r="M81" s="78">
        <v>0</v>
      </c>
      <c r="N81" s="78">
        <v>0</v>
      </c>
      <c r="O81" s="78">
        <v>0</v>
      </c>
      <c r="P81" s="78">
        <v>0</v>
      </c>
      <c r="Q81" s="78">
        <v>0</v>
      </c>
      <c r="R81" s="78">
        <v>0</v>
      </c>
      <c r="S81" s="78">
        <v>0</v>
      </c>
      <c r="T81" s="78">
        <v>0</v>
      </c>
      <c r="U81" s="78">
        <v>0</v>
      </c>
      <c r="V81" s="78">
        <v>0</v>
      </c>
      <c r="W81" s="78">
        <v>0</v>
      </c>
      <c r="X81" s="78">
        <v>0</v>
      </c>
      <c r="Y81" s="78">
        <v>0</v>
      </c>
      <c r="Z81" s="78">
        <v>0</v>
      </c>
      <c r="AA81" s="78">
        <v>195000000</v>
      </c>
      <c r="AB81" s="17">
        <v>0</v>
      </c>
      <c r="AC81" s="17">
        <v>0</v>
      </c>
      <c r="AD81" s="78">
        <v>195000000</v>
      </c>
    </row>
    <row r="82" spans="10:30" ht="15" customHeight="1" x14ac:dyDescent="0.25">
      <c r="J82" s="77" t="s">
        <v>6727</v>
      </c>
      <c r="K82" s="77" t="s">
        <v>6868</v>
      </c>
      <c r="L82" s="78" t="s">
        <v>5969</v>
      </c>
      <c r="M82" s="78">
        <v>0</v>
      </c>
      <c r="N82" s="78">
        <v>0</v>
      </c>
      <c r="O82" s="78">
        <v>31393286.199999999</v>
      </c>
      <c r="P82" s="78">
        <v>24327553.280000001</v>
      </c>
      <c r="Q82" s="78">
        <v>25016257.18</v>
      </c>
      <c r="R82" s="78">
        <v>27409103.239999998</v>
      </c>
      <c r="S82" s="78">
        <v>19058245.02</v>
      </c>
      <c r="T82" s="78">
        <v>25005604.940000001</v>
      </c>
      <c r="U82" s="78">
        <v>32188038.16</v>
      </c>
      <c r="V82" s="78">
        <v>25929308.890000001</v>
      </c>
      <c r="W82" s="78">
        <v>41988205.140000001</v>
      </c>
      <c r="X82" s="78">
        <v>31153804.489999998</v>
      </c>
      <c r="Y82" s="78">
        <v>19785138.600000001</v>
      </c>
      <c r="Z82" s="78">
        <v>18840362.390000001</v>
      </c>
      <c r="AA82" s="78">
        <v>20807524.899999999</v>
      </c>
      <c r="AB82" s="17">
        <v>0</v>
      </c>
      <c r="AC82" s="17">
        <v>0</v>
      </c>
      <c r="AD82" s="78">
        <v>20807524.899999999</v>
      </c>
    </row>
    <row r="83" spans="10:30" ht="15" customHeight="1" x14ac:dyDescent="0.25">
      <c r="J83" s="77" t="s">
        <v>6727</v>
      </c>
      <c r="K83" s="77" t="s">
        <v>6869</v>
      </c>
      <c r="L83" s="78" t="s">
        <v>5971</v>
      </c>
      <c r="M83" s="78">
        <v>0</v>
      </c>
      <c r="N83" s="78">
        <v>0</v>
      </c>
      <c r="O83" s="78">
        <v>105221421.5</v>
      </c>
      <c r="P83" s="78">
        <v>105734623.2</v>
      </c>
      <c r="Q83" s="78">
        <v>105941786.79000001</v>
      </c>
      <c r="R83" s="78">
        <v>106232469.54000001</v>
      </c>
      <c r="S83" s="78">
        <v>106826420.19</v>
      </c>
      <c r="T83" s="78">
        <v>107174672.17</v>
      </c>
      <c r="U83" s="78">
        <v>108080820.8</v>
      </c>
      <c r="V83" s="78">
        <v>108757151.77</v>
      </c>
      <c r="W83" s="78">
        <v>109767125.94</v>
      </c>
      <c r="X83" s="78">
        <v>111332965.06</v>
      </c>
      <c r="Y83" s="78">
        <v>112556508.88</v>
      </c>
      <c r="Z83" s="78">
        <v>113583814.31999999</v>
      </c>
      <c r="AA83" s="78">
        <v>114803917.33</v>
      </c>
      <c r="AB83" s="17">
        <v>0</v>
      </c>
      <c r="AC83" s="17">
        <v>0</v>
      </c>
      <c r="AD83" s="78">
        <v>114803917.33</v>
      </c>
    </row>
    <row r="84" spans="10:30" ht="15" customHeight="1" x14ac:dyDescent="0.25">
      <c r="J84" s="77" t="s">
        <v>6727</v>
      </c>
      <c r="K84" s="77" t="s">
        <v>6870</v>
      </c>
      <c r="L84" s="78" t="s">
        <v>5973</v>
      </c>
      <c r="M84" s="78">
        <v>0</v>
      </c>
      <c r="N84" s="78">
        <v>0</v>
      </c>
      <c r="O84" s="78">
        <v>26200867.420000002</v>
      </c>
      <c r="P84" s="78">
        <v>30792856.550000001</v>
      </c>
      <c r="Q84" s="78">
        <v>33449609.559999999</v>
      </c>
      <c r="R84" s="78">
        <v>26753833.800000001</v>
      </c>
      <c r="S84" s="78">
        <v>10696421.32</v>
      </c>
      <c r="T84" s="78">
        <v>14625247.689999999</v>
      </c>
      <c r="U84" s="78">
        <v>27185425.309999999</v>
      </c>
      <c r="V84" s="78">
        <v>31952198.539999999</v>
      </c>
      <c r="W84" s="78">
        <v>40151608.450000003</v>
      </c>
      <c r="X84" s="78">
        <v>73185822.390000001</v>
      </c>
      <c r="Y84" s="78">
        <v>75463571.640000001</v>
      </c>
      <c r="Z84" s="78">
        <v>8408577.1300000008</v>
      </c>
      <c r="AA84" s="78">
        <v>9718285.8000000007</v>
      </c>
      <c r="AB84" s="17">
        <v>0</v>
      </c>
      <c r="AC84" s="17">
        <v>0</v>
      </c>
      <c r="AD84" s="78">
        <v>9718285.8000000007</v>
      </c>
    </row>
    <row r="85" spans="10:30" ht="15" customHeight="1" x14ac:dyDescent="0.25">
      <c r="J85" s="77" t="s">
        <v>6727</v>
      </c>
      <c r="K85" s="77" t="s">
        <v>6871</v>
      </c>
      <c r="L85" s="78" t="s">
        <v>5975</v>
      </c>
      <c r="M85" s="78">
        <v>0</v>
      </c>
      <c r="N85" s="78">
        <v>0</v>
      </c>
      <c r="O85" s="78">
        <v>15058130.42</v>
      </c>
      <c r="P85" s="78">
        <v>25296397.379999999</v>
      </c>
      <c r="Q85" s="78">
        <v>35526539.030000001</v>
      </c>
      <c r="R85" s="78">
        <v>34601334.619999997</v>
      </c>
      <c r="S85" s="78">
        <v>44826187.890000001</v>
      </c>
      <c r="T85" s="78">
        <v>29978750.920000002</v>
      </c>
      <c r="U85" s="78">
        <v>16439967.970000001</v>
      </c>
      <c r="V85" s="78">
        <v>27952559.140000001</v>
      </c>
      <c r="W85" s="78">
        <v>40111647.899999999</v>
      </c>
      <c r="X85" s="78">
        <v>40830747.659999996</v>
      </c>
      <c r="Y85" s="78">
        <v>52529202.509999998</v>
      </c>
      <c r="Z85" s="78">
        <v>38975011.369999997</v>
      </c>
      <c r="AA85" s="78">
        <v>25147687</v>
      </c>
      <c r="AB85" s="17">
        <v>0</v>
      </c>
      <c r="AC85" s="17">
        <v>0</v>
      </c>
      <c r="AD85" s="78">
        <v>25147687</v>
      </c>
    </row>
    <row r="86" spans="10:30" ht="15" customHeight="1" x14ac:dyDescent="0.25">
      <c r="J86" s="77" t="s">
        <v>6727</v>
      </c>
      <c r="K86" s="77" t="s">
        <v>6872</v>
      </c>
      <c r="L86" s="78" t="s">
        <v>2276</v>
      </c>
      <c r="M86" s="78">
        <v>0</v>
      </c>
      <c r="N86" s="78">
        <v>0</v>
      </c>
      <c r="O86" s="78">
        <v>0</v>
      </c>
      <c r="P86" s="78">
        <v>0</v>
      </c>
      <c r="Q86" s="78">
        <v>0</v>
      </c>
      <c r="R86" s="78">
        <v>0</v>
      </c>
      <c r="S86" s="78">
        <v>88264348</v>
      </c>
      <c r="T86" s="78">
        <v>0</v>
      </c>
      <c r="U86" s="78">
        <v>0</v>
      </c>
      <c r="V86" s="78">
        <v>0</v>
      </c>
      <c r="W86" s="78">
        <v>0</v>
      </c>
      <c r="X86" s="78">
        <v>0</v>
      </c>
      <c r="Y86" s="78">
        <v>152433969</v>
      </c>
      <c r="Z86" s="78">
        <v>0</v>
      </c>
      <c r="AA86" s="78">
        <v>0</v>
      </c>
      <c r="AB86" s="17">
        <v>0</v>
      </c>
      <c r="AC86" s="17">
        <v>0</v>
      </c>
      <c r="AD86" s="78">
        <v>0</v>
      </c>
    </row>
    <row r="87" spans="10:30" ht="15" customHeight="1" x14ac:dyDescent="0.25">
      <c r="J87" s="77" t="s">
        <v>6727</v>
      </c>
      <c r="K87" s="77" t="s">
        <v>6873</v>
      </c>
      <c r="L87" s="78" t="s">
        <v>5978</v>
      </c>
      <c r="M87" s="78">
        <v>0</v>
      </c>
      <c r="N87" s="78">
        <v>0</v>
      </c>
      <c r="O87" s="78">
        <v>7757673.1900000004</v>
      </c>
      <c r="P87" s="78">
        <v>6948808.9000000004</v>
      </c>
      <c r="Q87" s="78">
        <v>6578506.3799999999</v>
      </c>
      <c r="R87" s="78">
        <v>6802467.79</v>
      </c>
      <c r="S87" s="78">
        <v>7451299.9500000002</v>
      </c>
      <c r="T87" s="78">
        <v>8337326.7400000002</v>
      </c>
      <c r="U87" s="78">
        <v>11368082.59</v>
      </c>
      <c r="V87" s="78">
        <v>9961627.9499999993</v>
      </c>
      <c r="W87" s="78">
        <v>10279348.189999999</v>
      </c>
      <c r="X87" s="78">
        <v>10037076.82</v>
      </c>
      <c r="Y87" s="78">
        <v>8652769.3900000006</v>
      </c>
      <c r="Z87" s="78">
        <v>6673600.9699999997</v>
      </c>
      <c r="AA87" s="78">
        <v>8273463.1600000001</v>
      </c>
      <c r="AB87" s="17">
        <v>0</v>
      </c>
      <c r="AC87" s="17">
        <v>0</v>
      </c>
      <c r="AD87" s="78">
        <v>8273463.1600000001</v>
      </c>
    </row>
    <row r="88" spans="10:30" ht="15" customHeight="1" x14ac:dyDescent="0.25">
      <c r="J88" s="77" t="s">
        <v>6727</v>
      </c>
      <c r="K88" s="77" t="s">
        <v>6874</v>
      </c>
      <c r="L88" s="78" t="s">
        <v>5980</v>
      </c>
      <c r="M88" s="78">
        <v>0</v>
      </c>
      <c r="N88" s="78">
        <v>0</v>
      </c>
      <c r="O88" s="78">
        <v>41638544.25</v>
      </c>
      <c r="P88" s="78">
        <v>41563181.140000001</v>
      </c>
      <c r="Q88" s="78">
        <v>41649761.950000003</v>
      </c>
      <c r="R88" s="78">
        <v>40268393.670000002</v>
      </c>
      <c r="S88" s="78">
        <v>40307293.43</v>
      </c>
      <c r="T88" s="78">
        <v>40362295.880000003</v>
      </c>
      <c r="U88" s="78">
        <v>43460006.340000004</v>
      </c>
      <c r="V88" s="78">
        <v>43504330.509999998</v>
      </c>
      <c r="W88" s="78">
        <v>43572328.390000001</v>
      </c>
      <c r="X88" s="78">
        <v>43969695.409999996</v>
      </c>
      <c r="Y88" s="78">
        <v>42215103.439999998</v>
      </c>
      <c r="Z88" s="78">
        <v>42284465.590000004</v>
      </c>
      <c r="AA88" s="78">
        <v>46244545.740000002</v>
      </c>
      <c r="AB88" s="17">
        <v>0</v>
      </c>
      <c r="AC88" s="17">
        <v>0</v>
      </c>
      <c r="AD88" s="78">
        <v>46244545.740000002</v>
      </c>
    </row>
    <row r="89" spans="10:30" ht="15" customHeight="1" x14ac:dyDescent="0.25">
      <c r="J89" s="77" t="s">
        <v>6727</v>
      </c>
      <c r="K89" s="77" t="s">
        <v>6875</v>
      </c>
      <c r="L89" s="78" t="s">
        <v>5982</v>
      </c>
      <c r="M89" s="78">
        <v>0</v>
      </c>
      <c r="N89" s="78">
        <v>0</v>
      </c>
      <c r="O89" s="78">
        <v>2020641.45</v>
      </c>
      <c r="P89" s="78">
        <v>2020641.45</v>
      </c>
      <c r="Q89" s="78">
        <v>2020641.45</v>
      </c>
      <c r="R89" s="78">
        <v>2048724.47</v>
      </c>
      <c r="S89" s="78">
        <v>2048724.47</v>
      </c>
      <c r="T89" s="78">
        <v>2048724.47</v>
      </c>
      <c r="U89" s="78">
        <v>2071151.31</v>
      </c>
      <c r="V89" s="78">
        <v>2071151.31</v>
      </c>
      <c r="W89" s="78">
        <v>2071151.31</v>
      </c>
      <c r="X89" s="78">
        <v>2093838.59</v>
      </c>
      <c r="Y89" s="78">
        <v>2093838.59</v>
      </c>
      <c r="Z89" s="78">
        <v>2093838.59</v>
      </c>
      <c r="AA89" s="78">
        <v>2116732.13</v>
      </c>
      <c r="AB89" s="17">
        <v>0</v>
      </c>
      <c r="AC89" s="17">
        <v>0</v>
      </c>
      <c r="AD89" s="78">
        <v>2116732.13</v>
      </c>
    </row>
    <row r="90" spans="10:30" ht="15" customHeight="1" x14ac:dyDescent="0.25">
      <c r="J90" s="77" t="s">
        <v>6727</v>
      </c>
      <c r="K90" s="77" t="s">
        <v>6876</v>
      </c>
      <c r="L90" s="78" t="s">
        <v>5984</v>
      </c>
      <c r="M90" s="78">
        <v>0</v>
      </c>
      <c r="N90" s="78">
        <v>0</v>
      </c>
      <c r="O90" s="78">
        <v>0</v>
      </c>
      <c r="P90" s="78">
        <v>0</v>
      </c>
      <c r="Q90" s="78">
        <v>0</v>
      </c>
      <c r="R90" s="78">
        <v>0</v>
      </c>
      <c r="S90" s="78">
        <v>0</v>
      </c>
      <c r="T90" s="78">
        <v>0</v>
      </c>
      <c r="U90" s="78">
        <v>0</v>
      </c>
      <c r="V90" s="78">
        <v>0</v>
      </c>
      <c r="W90" s="78">
        <v>0</v>
      </c>
      <c r="X90" s="78">
        <v>0</v>
      </c>
      <c r="Y90" s="78">
        <v>0</v>
      </c>
      <c r="Z90" s="78">
        <v>0</v>
      </c>
      <c r="AA90" s="78">
        <v>1490119.05</v>
      </c>
      <c r="AB90" s="17">
        <v>0</v>
      </c>
      <c r="AC90" s="17">
        <v>0</v>
      </c>
      <c r="AD90" s="78">
        <v>1490119.05</v>
      </c>
    </row>
    <row r="91" spans="10:30" s="81" customFormat="1" ht="15" customHeight="1" x14ac:dyDescent="0.25">
      <c r="J91" s="79" t="s">
        <v>6727</v>
      </c>
      <c r="K91" s="79" t="s">
        <v>6877</v>
      </c>
      <c r="L91" s="80" t="s">
        <v>5987</v>
      </c>
      <c r="M91" s="80">
        <v>0</v>
      </c>
      <c r="N91" s="80">
        <v>0</v>
      </c>
      <c r="O91" s="80">
        <v>26090597.149999999</v>
      </c>
      <c r="P91" s="80">
        <v>31056918.5</v>
      </c>
      <c r="Q91" s="80">
        <v>32850487.699999999</v>
      </c>
      <c r="R91" s="80">
        <v>30517737.75</v>
      </c>
      <c r="S91" s="80">
        <v>31875635.289999999</v>
      </c>
      <c r="T91" s="80">
        <v>32463224.059999999</v>
      </c>
      <c r="U91" s="80">
        <v>29753827</v>
      </c>
      <c r="V91" s="80">
        <v>27718333.530000001</v>
      </c>
      <c r="W91" s="80">
        <v>28140756.079999998</v>
      </c>
      <c r="X91" s="80">
        <v>27331333.850000001</v>
      </c>
      <c r="Y91" s="80">
        <v>28011444.370000001</v>
      </c>
      <c r="Z91" s="80">
        <v>27403977.940000001</v>
      </c>
      <c r="AA91" s="80">
        <v>14644478.880000001</v>
      </c>
      <c r="AB91" s="81">
        <v>0</v>
      </c>
      <c r="AC91" s="81">
        <v>0</v>
      </c>
      <c r="AD91" s="80">
        <v>14644478.880000001</v>
      </c>
    </row>
    <row r="92" spans="10:30" ht="15" customHeight="1" x14ac:dyDescent="0.25">
      <c r="J92" s="77" t="s">
        <v>6727</v>
      </c>
      <c r="K92" s="77" t="s">
        <v>6878</v>
      </c>
      <c r="L92" s="78" t="s">
        <v>5989</v>
      </c>
      <c r="M92" s="78">
        <v>0</v>
      </c>
      <c r="N92" s="78">
        <v>0</v>
      </c>
      <c r="O92" s="78">
        <v>566503764.88999999</v>
      </c>
      <c r="P92" s="78">
        <v>564937803.75999999</v>
      </c>
      <c r="Q92" s="78">
        <v>564620051.41999996</v>
      </c>
      <c r="R92" s="78">
        <v>573834157.53999996</v>
      </c>
      <c r="S92" s="78">
        <v>577109688.47000003</v>
      </c>
      <c r="T92" s="78">
        <v>576722953.30999994</v>
      </c>
      <c r="U92" s="78">
        <v>572310538.24000001</v>
      </c>
      <c r="V92" s="78">
        <v>571895724.82000005</v>
      </c>
      <c r="W92" s="78">
        <v>572742083.55999994</v>
      </c>
      <c r="X92" s="78">
        <v>569945964.83000004</v>
      </c>
      <c r="Y92" s="78">
        <v>568978460.61000001</v>
      </c>
      <c r="Z92" s="78">
        <v>564391899.09000003</v>
      </c>
      <c r="AA92" s="78">
        <v>549808332.34000003</v>
      </c>
      <c r="AB92" s="17">
        <v>0</v>
      </c>
      <c r="AC92" s="17">
        <v>0</v>
      </c>
      <c r="AD92" s="78">
        <v>549808332.34000003</v>
      </c>
    </row>
    <row r="93" spans="10:30" ht="15" customHeight="1" x14ac:dyDescent="0.25">
      <c r="J93" s="77" t="s">
        <v>6727</v>
      </c>
      <c r="K93" s="77" t="s">
        <v>6879</v>
      </c>
      <c r="L93" s="78" t="s">
        <v>2480</v>
      </c>
      <c r="M93" s="78">
        <v>0</v>
      </c>
      <c r="N93" s="78">
        <v>0</v>
      </c>
      <c r="O93" s="78">
        <v>248706738.50999999</v>
      </c>
      <c r="P93" s="78">
        <v>247927771.03999999</v>
      </c>
      <c r="Q93" s="78">
        <v>257547668.90000001</v>
      </c>
      <c r="R93" s="78">
        <v>279511997.77999997</v>
      </c>
      <c r="S93" s="78">
        <v>296112792.33999997</v>
      </c>
      <c r="T93" s="78">
        <v>295360185.23000002</v>
      </c>
      <c r="U93" s="78">
        <v>297913392.74000001</v>
      </c>
      <c r="V93" s="78">
        <v>297267004.92000002</v>
      </c>
      <c r="W93" s="78">
        <v>296448541.69999999</v>
      </c>
      <c r="X93" s="78">
        <v>304235158.07999998</v>
      </c>
      <c r="Y93" s="78">
        <v>303588770.27999997</v>
      </c>
      <c r="Z93" s="78">
        <v>302942382.35000002</v>
      </c>
      <c r="AA93" s="78">
        <v>243216489.00999999</v>
      </c>
      <c r="AB93" s="17">
        <v>0</v>
      </c>
      <c r="AC93" s="17">
        <v>0</v>
      </c>
      <c r="AD93" s="78">
        <v>243216489.00999999</v>
      </c>
    </row>
    <row r="94" spans="10:30" ht="15" customHeight="1" x14ac:dyDescent="0.25">
      <c r="J94" s="77" t="s">
        <v>6727</v>
      </c>
      <c r="K94" s="77" t="s">
        <v>6880</v>
      </c>
      <c r="L94" s="78" t="s">
        <v>5992</v>
      </c>
      <c r="M94" s="78">
        <v>0</v>
      </c>
      <c r="N94" s="78">
        <v>0</v>
      </c>
      <c r="O94" s="78">
        <v>-7876.12</v>
      </c>
      <c r="P94" s="78">
        <v>-7876.12</v>
      </c>
      <c r="Q94" s="78">
        <v>-7876.12</v>
      </c>
      <c r="R94" s="78">
        <v>-7876.12</v>
      </c>
      <c r="S94" s="78">
        <v>-7876.12</v>
      </c>
      <c r="T94" s="78">
        <v>-7876.12</v>
      </c>
      <c r="U94" s="78">
        <v>-7876.12</v>
      </c>
      <c r="V94" s="78">
        <v>-7876.12</v>
      </c>
      <c r="W94" s="78">
        <v>-7876.12</v>
      </c>
      <c r="X94" s="78">
        <v>-7876.12</v>
      </c>
      <c r="Y94" s="78">
        <v>-7876.12</v>
      </c>
      <c r="Z94" s="78">
        <v>-7876.12</v>
      </c>
      <c r="AA94" s="78">
        <v>-7876.12</v>
      </c>
      <c r="AB94" s="17">
        <v>0</v>
      </c>
      <c r="AC94" s="17">
        <v>0</v>
      </c>
      <c r="AD94" s="78">
        <v>-7876.12</v>
      </c>
    </row>
    <row r="95" spans="10:30" ht="15" customHeight="1" x14ac:dyDescent="0.25">
      <c r="J95" s="77" t="s">
        <v>6727</v>
      </c>
      <c r="K95" s="77" t="s">
        <v>6881</v>
      </c>
      <c r="L95" s="78" t="s">
        <v>5995</v>
      </c>
      <c r="M95" s="78">
        <v>0</v>
      </c>
      <c r="N95" s="78">
        <v>0</v>
      </c>
      <c r="O95" s="78">
        <v>43604756.149999999</v>
      </c>
      <c r="P95" s="78">
        <v>43574834.950000003</v>
      </c>
      <c r="Q95" s="78">
        <v>43358476.68</v>
      </c>
      <c r="R95" s="78">
        <v>43235690.689999998</v>
      </c>
      <c r="S95" s="78">
        <v>43112668.869999997</v>
      </c>
      <c r="T95" s="78">
        <v>42989647.039999999</v>
      </c>
      <c r="U95" s="78">
        <v>42874805.899999999</v>
      </c>
      <c r="V95" s="78">
        <v>42753147.530000001</v>
      </c>
      <c r="W95" s="78">
        <v>42633555.310000002</v>
      </c>
      <c r="X95" s="78">
        <v>42512351.219999999</v>
      </c>
      <c r="Y95" s="78">
        <v>42390972.920000002</v>
      </c>
      <c r="Z95" s="78">
        <v>42269594.609999999</v>
      </c>
      <c r="AA95" s="78">
        <v>52270668.340000004</v>
      </c>
      <c r="AB95" s="17">
        <v>0</v>
      </c>
      <c r="AC95" s="17">
        <v>0</v>
      </c>
      <c r="AD95" s="78">
        <v>52270668.340000004</v>
      </c>
    </row>
    <row r="96" spans="10:30" ht="15" customHeight="1" x14ac:dyDescent="0.25">
      <c r="J96" s="77" t="s">
        <v>6727</v>
      </c>
      <c r="K96" s="77" t="s">
        <v>6882</v>
      </c>
      <c r="L96" s="78" t="s">
        <v>5997</v>
      </c>
      <c r="M96" s="78">
        <v>0</v>
      </c>
      <c r="N96" s="78">
        <v>0</v>
      </c>
      <c r="O96" s="78">
        <v>1304486702.1500001</v>
      </c>
      <c r="P96" s="78">
        <v>1313128818.3299999</v>
      </c>
      <c r="Q96" s="78">
        <v>1319134624.8299999</v>
      </c>
      <c r="R96" s="78">
        <v>1324651248.8699999</v>
      </c>
      <c r="S96" s="78">
        <v>1332226043.53</v>
      </c>
      <c r="T96" s="78">
        <v>1340140174.6500001</v>
      </c>
      <c r="U96" s="78">
        <v>1352265904.6800001</v>
      </c>
      <c r="V96" s="78">
        <v>1363271118.8099999</v>
      </c>
      <c r="W96" s="78">
        <v>1364325664.3699999</v>
      </c>
      <c r="X96" s="78">
        <v>1375128524.8099999</v>
      </c>
      <c r="Y96" s="78">
        <v>1382293638.6300001</v>
      </c>
      <c r="Z96" s="78">
        <v>1389944479.47</v>
      </c>
      <c r="AA96" s="78">
        <v>1383921096.21</v>
      </c>
      <c r="AB96" s="17">
        <v>0</v>
      </c>
      <c r="AC96" s="17">
        <v>0</v>
      </c>
      <c r="AD96" s="78">
        <v>1383921096.21</v>
      </c>
    </row>
    <row r="97" spans="10:30" ht="15" customHeight="1" x14ac:dyDescent="0.25">
      <c r="J97" s="77" t="s">
        <v>6727</v>
      </c>
      <c r="K97" s="77" t="s">
        <v>6883</v>
      </c>
      <c r="L97" s="78" t="s">
        <v>5999</v>
      </c>
      <c r="M97" s="78">
        <v>0</v>
      </c>
      <c r="N97" s="78">
        <v>0</v>
      </c>
      <c r="O97" s="78">
        <v>14533764.68</v>
      </c>
      <c r="P97" s="78">
        <v>19159737.739999998</v>
      </c>
      <c r="Q97" s="78">
        <v>26411628.98</v>
      </c>
      <c r="R97" s="78">
        <v>40450681.100000001</v>
      </c>
      <c r="S97" s="78">
        <v>43890437.469999999</v>
      </c>
      <c r="T97" s="78">
        <v>55733401.509999998</v>
      </c>
      <c r="U97" s="78">
        <v>70818037.909999996</v>
      </c>
      <c r="V97" s="78">
        <v>82384646.150000006</v>
      </c>
      <c r="W97" s="78">
        <v>106063155.01000001</v>
      </c>
      <c r="X97" s="78">
        <v>116861828.51000001</v>
      </c>
      <c r="Y97" s="78">
        <v>127946131.36</v>
      </c>
      <c r="Z97" s="78">
        <v>134216747</v>
      </c>
      <c r="AA97" s="78">
        <v>153945038.71000001</v>
      </c>
      <c r="AB97" s="17">
        <v>0</v>
      </c>
      <c r="AC97" s="17">
        <v>0</v>
      </c>
      <c r="AD97" s="78">
        <v>153945038.71000001</v>
      </c>
    </row>
    <row r="98" spans="10:30" ht="15" customHeight="1" x14ac:dyDescent="0.25">
      <c r="J98" s="77" t="s">
        <v>6727</v>
      </c>
      <c r="K98" s="77" t="s">
        <v>6884</v>
      </c>
      <c r="L98" s="78" t="s">
        <v>6001</v>
      </c>
      <c r="M98" s="78">
        <v>0</v>
      </c>
      <c r="N98" s="78">
        <v>0</v>
      </c>
      <c r="O98" s="78">
        <v>29558577.609999999</v>
      </c>
      <c r="P98" s="78">
        <v>29060525.210000001</v>
      </c>
      <c r="Q98" s="78">
        <v>29501249.449999999</v>
      </c>
      <c r="R98" s="78">
        <v>29101458.59</v>
      </c>
      <c r="S98" s="78">
        <v>29463206.18</v>
      </c>
      <c r="T98" s="78">
        <v>29696227.539999999</v>
      </c>
      <c r="U98" s="78">
        <v>29959133.41</v>
      </c>
      <c r="V98" s="78">
        <v>30377931.079999998</v>
      </c>
      <c r="W98" s="78">
        <v>30374034.829999998</v>
      </c>
      <c r="X98" s="78">
        <v>30576698.09</v>
      </c>
      <c r="Y98" s="78">
        <v>30016665.640000001</v>
      </c>
      <c r="Z98" s="78">
        <v>30113200.48</v>
      </c>
      <c r="AA98" s="78">
        <v>30296392.239999998</v>
      </c>
      <c r="AB98" s="17">
        <v>0</v>
      </c>
      <c r="AC98" s="17">
        <v>0</v>
      </c>
      <c r="AD98" s="78">
        <v>358536722.74000001</v>
      </c>
    </row>
    <row r="99" spans="10:30" ht="15" customHeight="1" x14ac:dyDescent="0.25">
      <c r="J99" s="77" t="s">
        <v>6727</v>
      </c>
      <c r="K99" s="77" t="s">
        <v>6885</v>
      </c>
      <c r="L99" s="78" t="s">
        <v>6005</v>
      </c>
      <c r="M99" s="78">
        <v>0</v>
      </c>
      <c r="N99" s="78">
        <v>0</v>
      </c>
      <c r="O99" s="78">
        <v>1475031.19</v>
      </c>
      <c r="P99" s="78">
        <v>2313837.65</v>
      </c>
      <c r="Q99" s="78">
        <v>2316679.11</v>
      </c>
      <c r="R99" s="78">
        <v>2324993.2400000002</v>
      </c>
      <c r="S99" s="78">
        <v>2332633.65</v>
      </c>
      <c r="T99" s="78">
        <v>2353376.7000000002</v>
      </c>
      <c r="U99" s="78">
        <v>2363198.41</v>
      </c>
      <c r="V99" s="78">
        <v>2488811.7000000002</v>
      </c>
      <c r="W99" s="78">
        <v>2512516.92</v>
      </c>
      <c r="X99" s="78">
        <v>2514152.87</v>
      </c>
      <c r="Y99" s="78">
        <v>2517871.17</v>
      </c>
      <c r="Z99" s="78">
        <v>2529398.61</v>
      </c>
      <c r="AA99" s="78">
        <v>2530413.2999999998</v>
      </c>
      <c r="AB99" s="17">
        <v>0</v>
      </c>
      <c r="AC99" s="17">
        <v>0</v>
      </c>
      <c r="AD99" s="78">
        <v>29097883.329999998</v>
      </c>
    </row>
    <row r="100" spans="10:30" ht="15" customHeight="1" x14ac:dyDescent="0.25">
      <c r="J100" s="77" t="s">
        <v>6727</v>
      </c>
      <c r="K100" s="77" t="s">
        <v>6886</v>
      </c>
      <c r="L100" s="78" t="s">
        <v>6015</v>
      </c>
      <c r="M100" s="78">
        <v>0</v>
      </c>
      <c r="N100" s="78">
        <v>0</v>
      </c>
      <c r="O100" s="78">
        <v>15479.11</v>
      </c>
      <c r="P100" s="78">
        <v>15479.1</v>
      </c>
      <c r="Q100" s="78">
        <v>15479.11</v>
      </c>
      <c r="R100" s="78">
        <v>15479.1</v>
      </c>
      <c r="S100" s="78">
        <v>15479.11</v>
      </c>
      <c r="T100" s="78">
        <v>15479.1</v>
      </c>
      <c r="U100" s="78">
        <v>15479.11</v>
      </c>
      <c r="V100" s="78">
        <v>15479.1</v>
      </c>
      <c r="W100" s="78">
        <v>15479.11</v>
      </c>
      <c r="X100" s="78">
        <v>15479.1</v>
      </c>
      <c r="Y100" s="78">
        <v>15479.11</v>
      </c>
      <c r="Z100" s="78">
        <v>15479.1</v>
      </c>
      <c r="AA100" s="78">
        <v>15479.11</v>
      </c>
      <c r="AB100" s="17">
        <v>0</v>
      </c>
      <c r="AC100" s="17">
        <v>0</v>
      </c>
      <c r="AD100" s="78">
        <v>185749.26</v>
      </c>
    </row>
    <row r="101" spans="10:30" ht="15" customHeight="1" x14ac:dyDescent="0.25">
      <c r="J101" s="77" t="s">
        <v>6727</v>
      </c>
      <c r="K101" s="77" t="s">
        <v>6887</v>
      </c>
      <c r="L101" s="78" t="s">
        <v>6017</v>
      </c>
      <c r="M101" s="78">
        <v>0</v>
      </c>
      <c r="N101" s="78">
        <v>0</v>
      </c>
      <c r="O101" s="78">
        <v>0</v>
      </c>
      <c r="P101" s="78">
        <v>2459769.83</v>
      </c>
      <c r="Q101" s="78">
        <v>2459769.83</v>
      </c>
      <c r="R101" s="78">
        <v>2459769.83</v>
      </c>
      <c r="S101" s="78">
        <v>2459769.83</v>
      </c>
      <c r="T101" s="78">
        <v>2459769.83</v>
      </c>
      <c r="U101" s="78">
        <v>2459769.83</v>
      </c>
      <c r="V101" s="78">
        <v>2459769.83</v>
      </c>
      <c r="W101" s="78">
        <v>2425776.1800000002</v>
      </c>
      <c r="X101" s="78">
        <v>2425776.1800000002</v>
      </c>
      <c r="Y101" s="78">
        <v>2425776.1800000002</v>
      </c>
      <c r="Z101" s="78">
        <v>2425776.1800000002</v>
      </c>
      <c r="AA101" s="78">
        <v>2425774.0800000001</v>
      </c>
      <c r="AB101" s="17">
        <v>0</v>
      </c>
      <c r="AC101" s="17">
        <v>0</v>
      </c>
      <c r="AD101" s="78">
        <v>29347267.609999999</v>
      </c>
    </row>
    <row r="102" spans="10:30" ht="15" customHeight="1" x14ac:dyDescent="0.25">
      <c r="J102" s="77" t="s">
        <v>6727</v>
      </c>
      <c r="K102" s="77" t="s">
        <v>6888</v>
      </c>
      <c r="L102" s="78" t="s">
        <v>6023</v>
      </c>
      <c r="M102" s="78">
        <v>0</v>
      </c>
      <c r="N102" s="78">
        <v>0</v>
      </c>
      <c r="O102" s="78">
        <v>15485646.75</v>
      </c>
      <c r="P102" s="78">
        <v>1465517.37</v>
      </c>
      <c r="Q102" s="78">
        <v>1245030.21</v>
      </c>
      <c r="R102" s="78">
        <v>1142007.21</v>
      </c>
      <c r="S102" s="78">
        <v>12582802.210000001</v>
      </c>
      <c r="T102" s="78">
        <v>13310432.210000001</v>
      </c>
      <c r="U102" s="78">
        <v>12717754.609999999</v>
      </c>
      <c r="V102" s="78">
        <v>16709173.109999999</v>
      </c>
      <c r="W102" s="78">
        <v>14837152.65</v>
      </c>
      <c r="X102" s="78">
        <v>14555310.67</v>
      </c>
      <c r="Y102" s="78">
        <v>14733635.67</v>
      </c>
      <c r="Z102" s="78">
        <v>11344151.67</v>
      </c>
      <c r="AA102" s="78">
        <v>19255652.309999999</v>
      </c>
      <c r="AB102" s="17">
        <v>0</v>
      </c>
      <c r="AC102" s="17">
        <v>0</v>
      </c>
      <c r="AD102" s="78">
        <v>133898619.90000001</v>
      </c>
    </row>
    <row r="103" spans="10:30" ht="15" customHeight="1" x14ac:dyDescent="0.25">
      <c r="J103" s="77" t="s">
        <v>6727</v>
      </c>
      <c r="K103" s="77" t="s">
        <v>6889</v>
      </c>
      <c r="L103" s="78" t="s">
        <v>6025</v>
      </c>
      <c r="M103" s="78">
        <v>0</v>
      </c>
      <c r="N103" s="78">
        <v>0</v>
      </c>
      <c r="O103" s="78">
        <v>-25922098</v>
      </c>
      <c r="P103" s="78">
        <v>-15697343</v>
      </c>
      <c r="Q103" s="78">
        <v>-26400571</v>
      </c>
      <c r="R103" s="78">
        <v>-24401551</v>
      </c>
      <c r="S103" s="78">
        <v>-21536144</v>
      </c>
      <c r="T103" s="78">
        <v>-53806670</v>
      </c>
      <c r="U103" s="78">
        <v>-64078009</v>
      </c>
      <c r="V103" s="78">
        <v>-59938895</v>
      </c>
      <c r="W103" s="78">
        <v>-109483888</v>
      </c>
      <c r="X103" s="78">
        <v>-61027103</v>
      </c>
      <c r="Y103" s="78">
        <v>-43066816</v>
      </c>
      <c r="Z103" s="78">
        <v>-33144618</v>
      </c>
      <c r="AA103" s="78">
        <v>-39524182</v>
      </c>
      <c r="AB103" s="17">
        <v>0</v>
      </c>
      <c r="AC103" s="17">
        <v>0</v>
      </c>
      <c r="AD103" s="78">
        <v>-552105790</v>
      </c>
    </row>
    <row r="104" spans="10:30" ht="15" customHeight="1" x14ac:dyDescent="0.25">
      <c r="J104" s="77" t="s">
        <v>6727</v>
      </c>
      <c r="K104" s="77" t="s">
        <v>6890</v>
      </c>
      <c r="L104" s="78" t="s">
        <v>6027</v>
      </c>
      <c r="M104" s="78">
        <v>0</v>
      </c>
      <c r="N104" s="78">
        <v>0</v>
      </c>
      <c r="O104" s="78">
        <v>14801746.800000001</v>
      </c>
      <c r="P104" s="78">
        <v>15030201.91</v>
      </c>
      <c r="Q104" s="78">
        <v>14686439.17</v>
      </c>
      <c r="R104" s="78">
        <v>14720123.859999999</v>
      </c>
      <c r="S104" s="78">
        <v>15376613.84</v>
      </c>
      <c r="T104" s="78">
        <v>16575320.689999999</v>
      </c>
      <c r="U104" s="78">
        <v>18753253.66</v>
      </c>
      <c r="V104" s="78">
        <v>18459455.82</v>
      </c>
      <c r="W104" s="78">
        <v>18273292.239999998</v>
      </c>
      <c r="X104" s="78">
        <v>18669105.899999999</v>
      </c>
      <c r="Y104" s="78">
        <v>16287292.73</v>
      </c>
      <c r="Z104" s="78">
        <v>14013276.15</v>
      </c>
      <c r="AA104" s="78">
        <v>18698537.859999999</v>
      </c>
      <c r="AB104" s="17">
        <v>0</v>
      </c>
      <c r="AC104" s="17">
        <v>0</v>
      </c>
      <c r="AD104" s="78">
        <v>199542913.83000001</v>
      </c>
    </row>
    <row r="105" spans="10:30" ht="15" customHeight="1" x14ac:dyDescent="0.25">
      <c r="J105" s="77" t="s">
        <v>6727</v>
      </c>
      <c r="K105" s="77" t="s">
        <v>6891</v>
      </c>
      <c r="L105" s="78" t="s">
        <v>6029</v>
      </c>
      <c r="M105" s="78">
        <v>0</v>
      </c>
      <c r="N105" s="78">
        <v>0</v>
      </c>
      <c r="O105" s="78">
        <v>9000</v>
      </c>
      <c r="P105" s="78">
        <v>9000</v>
      </c>
      <c r="Q105" s="78">
        <v>9000</v>
      </c>
      <c r="R105" s="78">
        <v>9000</v>
      </c>
      <c r="S105" s="78">
        <v>9000</v>
      </c>
      <c r="T105" s="78">
        <v>9000</v>
      </c>
      <c r="U105" s="78">
        <v>9000</v>
      </c>
      <c r="V105" s="78">
        <v>9000</v>
      </c>
      <c r="W105" s="78">
        <v>9000</v>
      </c>
      <c r="X105" s="78">
        <v>9000</v>
      </c>
      <c r="Y105" s="78">
        <v>9000</v>
      </c>
      <c r="Z105" s="78">
        <v>9000</v>
      </c>
      <c r="AA105" s="78">
        <v>9000</v>
      </c>
      <c r="AB105" s="17">
        <v>0</v>
      </c>
      <c r="AC105" s="17">
        <v>0</v>
      </c>
      <c r="AD105" s="78">
        <v>108000</v>
      </c>
    </row>
    <row r="106" spans="10:30" ht="15" customHeight="1" x14ac:dyDescent="0.25">
      <c r="J106" s="77" t="s">
        <v>6727</v>
      </c>
      <c r="K106" s="77" t="s">
        <v>6892</v>
      </c>
      <c r="L106" s="78" t="s">
        <v>6031</v>
      </c>
      <c r="M106" s="78">
        <v>0</v>
      </c>
      <c r="N106" s="78">
        <v>0</v>
      </c>
      <c r="O106" s="78">
        <v>21997173.539999999</v>
      </c>
      <c r="P106" s="78">
        <v>-1110702.06</v>
      </c>
      <c r="Q106" s="78">
        <v>-3490957.63</v>
      </c>
      <c r="R106" s="78">
        <v>-11618461.74</v>
      </c>
      <c r="S106" s="78">
        <v>-165300.9</v>
      </c>
      <c r="T106" s="78">
        <v>-3393400.56</v>
      </c>
      <c r="U106" s="78">
        <v>13930619.6</v>
      </c>
      <c r="V106" s="78">
        <v>-825491.94</v>
      </c>
      <c r="W106" s="78">
        <v>1770813.71</v>
      </c>
      <c r="X106" s="78">
        <v>-1285873.49</v>
      </c>
      <c r="Y106" s="78">
        <v>-823839.39</v>
      </c>
      <c r="Z106" s="78">
        <v>-380809.68</v>
      </c>
      <c r="AA106" s="78">
        <v>-17323226.649999999</v>
      </c>
      <c r="AB106" s="17">
        <v>0</v>
      </c>
      <c r="AC106" s="17">
        <v>0</v>
      </c>
      <c r="AD106" s="78">
        <v>-24716630.73</v>
      </c>
    </row>
    <row r="107" spans="10:30" ht="15" customHeight="1" x14ac:dyDescent="0.25">
      <c r="J107" s="77" t="s">
        <v>6727</v>
      </c>
      <c r="K107" s="77" t="s">
        <v>6893</v>
      </c>
      <c r="L107" s="78" t="s">
        <v>6033</v>
      </c>
      <c r="M107" s="78">
        <v>0</v>
      </c>
      <c r="N107" s="78">
        <v>0</v>
      </c>
      <c r="O107" s="78">
        <v>-876736.84</v>
      </c>
      <c r="P107" s="78">
        <v>120335.49</v>
      </c>
      <c r="Q107" s="78">
        <v>110813.98</v>
      </c>
      <c r="R107" s="78">
        <v>37332.68</v>
      </c>
      <c r="S107" s="78">
        <v>115415.58</v>
      </c>
      <c r="T107" s="78">
        <v>100327.49</v>
      </c>
      <c r="U107" s="78">
        <v>53438.85</v>
      </c>
      <c r="V107" s="78">
        <v>101525.68</v>
      </c>
      <c r="W107" s="78">
        <v>89393.34</v>
      </c>
      <c r="X107" s="78">
        <v>112289.27</v>
      </c>
      <c r="Y107" s="78">
        <v>-1178187.3700000001</v>
      </c>
      <c r="Z107" s="78">
        <v>119957.78</v>
      </c>
      <c r="AA107" s="78">
        <v>2938727.19</v>
      </c>
      <c r="AB107" s="17">
        <v>0</v>
      </c>
      <c r="AC107" s="17">
        <v>0</v>
      </c>
      <c r="AD107" s="78">
        <v>2721369.96</v>
      </c>
    </row>
    <row r="108" spans="10:30" ht="15" customHeight="1" x14ac:dyDescent="0.25">
      <c r="J108" s="77" t="s">
        <v>6727</v>
      </c>
      <c r="K108" s="77" t="s">
        <v>6894</v>
      </c>
      <c r="L108" s="78" t="s">
        <v>6037</v>
      </c>
      <c r="M108" s="78">
        <v>0</v>
      </c>
      <c r="N108" s="78">
        <v>0</v>
      </c>
      <c r="O108" s="78">
        <v>209666190.16999999</v>
      </c>
      <c r="P108" s="78">
        <v>11882212.800000001</v>
      </c>
      <c r="Q108" s="78">
        <v>14291256.08</v>
      </c>
      <c r="R108" s="78">
        <v>23199866.469999999</v>
      </c>
      <c r="S108" s="78">
        <v>10295403.1</v>
      </c>
      <c r="T108" s="78">
        <v>19484852.219999999</v>
      </c>
      <c r="U108" s="78">
        <v>21199932.879999999</v>
      </c>
      <c r="V108" s="78">
        <v>21299665.32</v>
      </c>
      <c r="W108" s="78">
        <v>32892438.539999999</v>
      </c>
      <c r="X108" s="78">
        <v>74981598.969999999</v>
      </c>
      <c r="Y108" s="78">
        <v>34634562.740000002</v>
      </c>
      <c r="Z108" s="78">
        <v>13395905.83</v>
      </c>
      <c r="AA108" s="78">
        <v>118212102.69</v>
      </c>
      <c r="AB108" s="17">
        <v>0</v>
      </c>
      <c r="AC108" s="17">
        <v>0</v>
      </c>
      <c r="AD108" s="78">
        <v>395769797.63999999</v>
      </c>
    </row>
    <row r="109" spans="10:30" ht="15" customHeight="1" x14ac:dyDescent="0.25">
      <c r="J109" s="77" t="s">
        <v>6727</v>
      </c>
      <c r="K109" s="77" t="s">
        <v>6895</v>
      </c>
      <c r="L109" s="78" t="s">
        <v>6039</v>
      </c>
      <c r="M109" s="78">
        <v>0</v>
      </c>
      <c r="N109" s="78">
        <v>0</v>
      </c>
      <c r="O109" s="78">
        <v>379.72</v>
      </c>
      <c r="P109" s="78">
        <v>7438.59</v>
      </c>
      <c r="Q109" s="78">
        <v>201.39</v>
      </c>
      <c r="R109" s="78">
        <v>265.99</v>
      </c>
      <c r="S109" s="78">
        <v>11676.72</v>
      </c>
      <c r="T109" s="78">
        <v>463</v>
      </c>
      <c r="U109" s="78">
        <v>8785.2800000000007</v>
      </c>
      <c r="V109" s="78">
        <v>260.92</v>
      </c>
      <c r="W109" s="78">
        <v>8769.89</v>
      </c>
      <c r="X109" s="78">
        <v>7254.24</v>
      </c>
      <c r="Y109" s="78">
        <v>552.51</v>
      </c>
      <c r="Z109" s="78">
        <v>2175.96</v>
      </c>
      <c r="AA109" s="78">
        <v>124.73</v>
      </c>
      <c r="AB109" s="17">
        <v>0</v>
      </c>
      <c r="AC109" s="17">
        <v>0</v>
      </c>
      <c r="AD109" s="78">
        <v>47969.22</v>
      </c>
    </row>
    <row r="110" spans="10:30" ht="15" customHeight="1" x14ac:dyDescent="0.25">
      <c r="J110" s="77" t="s">
        <v>6727</v>
      </c>
      <c r="K110" s="77" t="s">
        <v>6896</v>
      </c>
      <c r="L110" s="78" t="s">
        <v>6041</v>
      </c>
      <c r="M110" s="78">
        <v>0</v>
      </c>
      <c r="N110" s="78">
        <v>0</v>
      </c>
      <c r="O110" s="78">
        <v>-173042228.05000001</v>
      </c>
      <c r="P110" s="78">
        <v>-1992238.38</v>
      </c>
      <c r="Q110" s="78">
        <v>-15751675.33</v>
      </c>
      <c r="R110" s="78">
        <v>-26945626.600000001</v>
      </c>
      <c r="S110" s="78">
        <v>-20399825.210000001</v>
      </c>
      <c r="T110" s="78">
        <v>-4020410.98</v>
      </c>
      <c r="U110" s="78">
        <v>-23662202.399999999</v>
      </c>
      <c r="V110" s="78">
        <v>-9435076.0700000003</v>
      </c>
      <c r="W110" s="78">
        <v>-21483685.039999999</v>
      </c>
      <c r="X110" s="78">
        <v>-71988492.980000004</v>
      </c>
      <c r="Y110" s="78">
        <v>-23319466.93</v>
      </c>
      <c r="Z110" s="78">
        <v>-6254304.0599999996</v>
      </c>
      <c r="AA110" s="78">
        <v>-49318908.75</v>
      </c>
      <c r="AB110" s="17">
        <v>0</v>
      </c>
      <c r="AC110" s="17">
        <v>0</v>
      </c>
      <c r="AD110" s="78">
        <v>-274571912.73000002</v>
      </c>
    </row>
    <row r="111" spans="10:30" ht="15" customHeight="1" x14ac:dyDescent="0.25">
      <c r="J111" s="77" t="s">
        <v>6727</v>
      </c>
      <c r="K111" s="77" t="s">
        <v>6897</v>
      </c>
      <c r="L111" s="78" t="s">
        <v>6043</v>
      </c>
      <c r="M111" s="78">
        <v>0</v>
      </c>
      <c r="N111" s="78">
        <v>0</v>
      </c>
      <c r="O111" s="78">
        <v>-8712.2000000000007</v>
      </c>
      <c r="P111" s="78">
        <v>-324.20999999999998</v>
      </c>
      <c r="Q111" s="78">
        <v>-4620.49</v>
      </c>
      <c r="R111" s="78">
        <v>-6102.83</v>
      </c>
      <c r="S111" s="78">
        <v>-508.93</v>
      </c>
      <c r="T111" s="78">
        <v>-10622.86</v>
      </c>
      <c r="U111" s="78">
        <v>-382.91</v>
      </c>
      <c r="V111" s="78">
        <v>-5986.47</v>
      </c>
      <c r="W111" s="78">
        <v>-382.24</v>
      </c>
      <c r="X111" s="78">
        <v>-316.17</v>
      </c>
      <c r="Y111" s="78">
        <v>-12676.56</v>
      </c>
      <c r="Z111" s="78">
        <v>-94.84</v>
      </c>
      <c r="AA111" s="78">
        <v>-2861.9</v>
      </c>
      <c r="AB111" s="17">
        <v>0</v>
      </c>
      <c r="AC111" s="17">
        <v>0</v>
      </c>
      <c r="AD111" s="78">
        <v>-44880.41</v>
      </c>
    </row>
    <row r="112" spans="10:30" ht="15" customHeight="1" x14ac:dyDescent="0.25">
      <c r="J112" s="77" t="s">
        <v>6727</v>
      </c>
      <c r="K112" s="77" t="s">
        <v>6898</v>
      </c>
      <c r="L112" s="78" t="s">
        <v>6045</v>
      </c>
      <c r="M112" s="78">
        <v>0</v>
      </c>
      <c r="N112" s="78">
        <v>0</v>
      </c>
      <c r="O112" s="78">
        <v>-55200763.439999998</v>
      </c>
      <c r="P112" s="78">
        <v>-778966.03</v>
      </c>
      <c r="Q112" s="78">
        <v>9619899.3000000007</v>
      </c>
      <c r="R112" s="78">
        <v>21964330.329999998</v>
      </c>
      <c r="S112" s="78">
        <v>16600796</v>
      </c>
      <c r="T112" s="78">
        <v>-752605.67</v>
      </c>
      <c r="U112" s="78">
        <v>2553208.9500000002</v>
      </c>
      <c r="V112" s="78">
        <v>-646386.38</v>
      </c>
      <c r="W112" s="78">
        <v>-818461.78</v>
      </c>
      <c r="X112" s="78">
        <v>7786617.8300000001</v>
      </c>
      <c r="Y112" s="78">
        <v>-646386.36</v>
      </c>
      <c r="Z112" s="78">
        <v>-646386.49</v>
      </c>
      <c r="AA112" s="78">
        <v>-59725891.899999999</v>
      </c>
      <c r="AB112" s="17">
        <v>0</v>
      </c>
      <c r="AC112" s="17">
        <v>0</v>
      </c>
      <c r="AD112" s="78">
        <v>-5490232.2000000002</v>
      </c>
    </row>
    <row r="113" spans="10:30" ht="15" customHeight="1" x14ac:dyDescent="0.25">
      <c r="J113" s="77" t="s">
        <v>6727</v>
      </c>
      <c r="K113" s="77" t="s">
        <v>6899</v>
      </c>
      <c r="L113" s="78" t="s">
        <v>6047</v>
      </c>
      <c r="M113" s="78">
        <v>0</v>
      </c>
      <c r="N113" s="78">
        <v>0</v>
      </c>
      <c r="O113" s="78">
        <v>-1.44</v>
      </c>
      <c r="P113" s="78">
        <v>-1.44</v>
      </c>
      <c r="Q113" s="78">
        <v>-1.44</v>
      </c>
      <c r="R113" s="78">
        <v>-1.45</v>
      </c>
      <c r="S113" s="78">
        <v>-1.44</v>
      </c>
      <c r="T113" s="78">
        <v>-1.44</v>
      </c>
      <c r="U113" s="78">
        <v>-1.44</v>
      </c>
      <c r="V113" s="78">
        <v>-1.44</v>
      </c>
      <c r="W113" s="78">
        <v>-1.44</v>
      </c>
      <c r="X113" s="78">
        <v>-1.45</v>
      </c>
      <c r="Y113" s="78">
        <v>-1.44</v>
      </c>
      <c r="Z113" s="78">
        <v>-1.44</v>
      </c>
      <c r="AA113" s="78">
        <v>-1.44</v>
      </c>
      <c r="AB113" s="17">
        <v>0</v>
      </c>
      <c r="AC113" s="17">
        <v>0</v>
      </c>
      <c r="AD113" s="78">
        <v>-17.3</v>
      </c>
    </row>
    <row r="114" spans="10:30" ht="15" customHeight="1" x14ac:dyDescent="0.25">
      <c r="J114" s="77" t="s">
        <v>6727</v>
      </c>
      <c r="K114" s="77" t="s">
        <v>6900</v>
      </c>
      <c r="L114" s="78" t="s">
        <v>6053</v>
      </c>
      <c r="M114" s="78">
        <v>0</v>
      </c>
      <c r="N114" s="78">
        <v>0</v>
      </c>
      <c r="O114" s="78">
        <v>0</v>
      </c>
      <c r="P114" s="78">
        <v>0</v>
      </c>
      <c r="Q114" s="78">
        <v>0</v>
      </c>
      <c r="R114" s="78">
        <v>0</v>
      </c>
      <c r="S114" s="78">
        <v>0</v>
      </c>
      <c r="T114" s="78">
        <v>0</v>
      </c>
      <c r="U114" s="78">
        <v>58.7</v>
      </c>
      <c r="V114" s="78">
        <v>0</v>
      </c>
      <c r="W114" s="78">
        <v>0</v>
      </c>
      <c r="X114" s="78">
        <v>0</v>
      </c>
      <c r="Y114" s="78">
        <v>0</v>
      </c>
      <c r="Z114" s="78">
        <v>0</v>
      </c>
      <c r="AA114" s="78">
        <v>0</v>
      </c>
      <c r="AB114" s="17">
        <v>0</v>
      </c>
      <c r="AC114" s="17">
        <v>0</v>
      </c>
      <c r="AD114" s="78">
        <v>58.7</v>
      </c>
    </row>
    <row r="115" spans="10:30" ht="15" customHeight="1" x14ac:dyDescent="0.25">
      <c r="J115" s="77" t="s">
        <v>6727</v>
      </c>
      <c r="K115" s="77" t="s">
        <v>6901</v>
      </c>
      <c r="L115" s="78" t="s">
        <v>6063</v>
      </c>
      <c r="M115" s="78">
        <v>0</v>
      </c>
      <c r="N115" s="78">
        <v>0</v>
      </c>
      <c r="O115" s="78">
        <v>463867.32</v>
      </c>
      <c r="P115" s="78">
        <v>459103.32</v>
      </c>
      <c r="Q115" s="78">
        <v>566239.21</v>
      </c>
      <c r="R115" s="78">
        <v>458619.59</v>
      </c>
      <c r="S115" s="78">
        <v>463724.16</v>
      </c>
      <c r="T115" s="78">
        <v>538958.74</v>
      </c>
      <c r="U115" s="78">
        <v>465357.93</v>
      </c>
      <c r="V115" s="78">
        <v>471952.24</v>
      </c>
      <c r="W115" s="78">
        <v>553018.42000000004</v>
      </c>
      <c r="X115" s="78">
        <v>478066.19</v>
      </c>
      <c r="Y115" s="78">
        <v>487639.8</v>
      </c>
      <c r="Z115" s="78">
        <v>485252.2</v>
      </c>
      <c r="AA115" s="78">
        <v>1204234.01</v>
      </c>
      <c r="AB115" s="17">
        <v>0</v>
      </c>
      <c r="AC115" s="17">
        <v>0</v>
      </c>
      <c r="AD115" s="78">
        <v>6632165.8099999996</v>
      </c>
    </row>
    <row r="116" spans="10:30" ht="15" customHeight="1" x14ac:dyDescent="0.25">
      <c r="J116" s="77" t="s">
        <v>6727</v>
      </c>
      <c r="K116" s="77" t="s">
        <v>6902</v>
      </c>
      <c r="L116" s="78" t="s">
        <v>6903</v>
      </c>
      <c r="M116" s="78">
        <v>0</v>
      </c>
      <c r="N116" s="78">
        <v>0</v>
      </c>
      <c r="O116" s="78">
        <v>220230.78</v>
      </c>
      <c r="P116" s="78">
        <v>137481.19</v>
      </c>
      <c r="Q116" s="78">
        <v>141744.66</v>
      </c>
      <c r="R116" s="78">
        <v>164637.41</v>
      </c>
      <c r="S116" s="78">
        <v>160611.16</v>
      </c>
      <c r="T116" s="78">
        <v>166489.35</v>
      </c>
      <c r="U116" s="78">
        <v>171051.98</v>
      </c>
      <c r="V116" s="78">
        <v>175967.1</v>
      </c>
      <c r="W116" s="78">
        <v>190152.17</v>
      </c>
      <c r="X116" s="78">
        <v>243094.83</v>
      </c>
      <c r="Y116" s="78">
        <v>206519.75</v>
      </c>
      <c r="Z116" s="78">
        <v>200894.16</v>
      </c>
      <c r="AA116" s="78">
        <v>207847.86</v>
      </c>
      <c r="AB116" s="17">
        <v>0</v>
      </c>
      <c r="AC116" s="17">
        <v>0</v>
      </c>
      <c r="AD116" s="78">
        <v>2166491.62</v>
      </c>
    </row>
    <row r="117" spans="10:30" ht="15" customHeight="1" x14ac:dyDescent="0.25">
      <c r="J117" s="77" t="s">
        <v>6727</v>
      </c>
      <c r="K117" s="77" t="s">
        <v>6904</v>
      </c>
      <c r="L117" s="78" t="s">
        <v>6071</v>
      </c>
      <c r="M117" s="78">
        <v>0</v>
      </c>
      <c r="N117" s="78">
        <v>0</v>
      </c>
      <c r="O117" s="78">
        <v>-5090.04</v>
      </c>
      <c r="P117" s="78">
        <v>-5090.04</v>
      </c>
      <c r="Q117" s="78">
        <v>-5090.04</v>
      </c>
      <c r="R117" s="78">
        <v>-5090.04</v>
      </c>
      <c r="S117" s="78">
        <v>-5090.04</v>
      </c>
      <c r="T117" s="78">
        <v>-5090.04</v>
      </c>
      <c r="U117" s="78">
        <v>-5090.04</v>
      </c>
      <c r="V117" s="78">
        <v>-5090.04</v>
      </c>
      <c r="W117" s="78">
        <v>-5090.04</v>
      </c>
      <c r="X117" s="78">
        <v>-5090.04</v>
      </c>
      <c r="Y117" s="78">
        <v>-5090.04</v>
      </c>
      <c r="Z117" s="78">
        <v>-5090.04</v>
      </c>
      <c r="AA117" s="78">
        <v>-5090.04</v>
      </c>
      <c r="AB117" s="17">
        <v>0</v>
      </c>
      <c r="AC117" s="17">
        <v>0</v>
      </c>
      <c r="AD117" s="78">
        <v>-61080.480000000003</v>
      </c>
    </row>
    <row r="118" spans="10:30" ht="15" customHeight="1" x14ac:dyDescent="0.25">
      <c r="J118" s="77" t="s">
        <v>6727</v>
      </c>
      <c r="K118" s="77" t="s">
        <v>6905</v>
      </c>
      <c r="L118" s="78" t="s">
        <v>6075</v>
      </c>
      <c r="M118" s="78">
        <v>0</v>
      </c>
      <c r="N118" s="78">
        <v>0</v>
      </c>
      <c r="O118" s="78">
        <v>2584.9</v>
      </c>
      <c r="P118" s="78">
        <v>9252.19</v>
      </c>
      <c r="Q118" s="78">
        <v>1244.46</v>
      </c>
      <c r="R118" s="78">
        <v>1030.26</v>
      </c>
      <c r="S118" s="78">
        <v>1573.08</v>
      </c>
      <c r="T118" s="78">
        <v>1671.8</v>
      </c>
      <c r="U118" s="78">
        <v>962.29</v>
      </c>
      <c r="V118" s="78">
        <v>19351.62</v>
      </c>
      <c r="W118" s="78">
        <v>3684177.87</v>
      </c>
      <c r="X118" s="78">
        <v>533525.43999999994</v>
      </c>
      <c r="Y118" s="78">
        <v>523648.18</v>
      </c>
      <c r="Z118" s="78">
        <v>1049203.3500000001</v>
      </c>
      <c r="AA118" s="78">
        <v>678361.98</v>
      </c>
      <c r="AB118" s="17">
        <v>0</v>
      </c>
      <c r="AC118" s="17">
        <v>0</v>
      </c>
      <c r="AD118" s="78">
        <v>6504002.5199999996</v>
      </c>
    </row>
    <row r="119" spans="10:30" ht="15" customHeight="1" x14ac:dyDescent="0.25">
      <c r="J119" s="77" t="s">
        <v>6727</v>
      </c>
      <c r="K119" s="77" t="s">
        <v>6906</v>
      </c>
      <c r="L119" s="78" t="s">
        <v>6077</v>
      </c>
      <c r="M119" s="78">
        <v>0</v>
      </c>
      <c r="N119" s="78">
        <v>0</v>
      </c>
      <c r="O119" s="78">
        <v>3473182.2</v>
      </c>
      <c r="P119" s="78">
        <v>2577142.61</v>
      </c>
      <c r="Q119" s="78">
        <v>2608837.8199999998</v>
      </c>
      <c r="R119" s="78">
        <v>2726587.81</v>
      </c>
      <c r="S119" s="78">
        <v>2487548.13</v>
      </c>
      <c r="T119" s="78">
        <v>2244834.33</v>
      </c>
      <c r="U119" s="78">
        <v>2605531.31</v>
      </c>
      <c r="V119" s="78">
        <v>2480038.4500000002</v>
      </c>
      <c r="W119" s="78">
        <v>2563831.29</v>
      </c>
      <c r="X119" s="78">
        <v>2701494.31</v>
      </c>
      <c r="Y119" s="78">
        <v>3120813.72</v>
      </c>
      <c r="Z119" s="78">
        <v>3446539.28</v>
      </c>
      <c r="AA119" s="78">
        <v>2010452.73</v>
      </c>
      <c r="AB119" s="17">
        <v>0</v>
      </c>
      <c r="AC119" s="17">
        <v>0</v>
      </c>
      <c r="AD119" s="78">
        <v>31573651.789999999</v>
      </c>
    </row>
    <row r="120" spans="10:30" ht="15" customHeight="1" x14ac:dyDescent="0.25">
      <c r="J120" s="77" t="s">
        <v>6727</v>
      </c>
      <c r="K120" s="77" t="s">
        <v>6907</v>
      </c>
      <c r="L120" s="78" t="s">
        <v>6081</v>
      </c>
      <c r="M120" s="78">
        <v>0</v>
      </c>
      <c r="N120" s="78">
        <v>0</v>
      </c>
      <c r="O120" s="78">
        <v>1646.06</v>
      </c>
      <c r="P120" s="78">
        <v>22593.95</v>
      </c>
      <c r="Q120" s="78">
        <v>14561.39</v>
      </c>
      <c r="R120" s="78">
        <v>37290</v>
      </c>
      <c r="S120" s="78">
        <v>105605.33</v>
      </c>
      <c r="T120" s="78">
        <v>110910.3</v>
      </c>
      <c r="U120" s="78">
        <v>268350.44</v>
      </c>
      <c r="V120" s="78">
        <v>459828.8</v>
      </c>
      <c r="W120" s="78">
        <v>694388.92</v>
      </c>
      <c r="X120" s="78">
        <v>1031068.59</v>
      </c>
      <c r="Y120" s="78">
        <v>1214152.27</v>
      </c>
      <c r="Z120" s="78">
        <v>1481979.28</v>
      </c>
      <c r="AA120" s="78">
        <v>1758623.42</v>
      </c>
      <c r="AB120" s="17">
        <v>0</v>
      </c>
      <c r="AC120" s="17">
        <v>0</v>
      </c>
      <c r="AD120" s="78">
        <v>7199352.6900000004</v>
      </c>
    </row>
    <row r="121" spans="10:30" ht="15" customHeight="1" x14ac:dyDescent="0.25">
      <c r="J121" s="77" t="s">
        <v>6727</v>
      </c>
      <c r="K121" s="77" t="s">
        <v>6908</v>
      </c>
      <c r="L121" s="78" t="s">
        <v>6083</v>
      </c>
      <c r="M121" s="78">
        <v>0</v>
      </c>
      <c r="N121" s="78">
        <v>0</v>
      </c>
      <c r="O121" s="78">
        <v>13921.14</v>
      </c>
      <c r="P121" s="78">
        <v>13921.14</v>
      </c>
      <c r="Q121" s="78">
        <v>13921.14</v>
      </c>
      <c r="R121" s="78">
        <v>13921.14</v>
      </c>
      <c r="S121" s="78">
        <v>13921.14</v>
      </c>
      <c r="T121" s="78">
        <v>13921.14</v>
      </c>
      <c r="U121" s="78">
        <v>13921.14</v>
      </c>
      <c r="V121" s="78">
        <v>12208.05</v>
      </c>
      <c r="W121" s="78">
        <v>12208.05</v>
      </c>
      <c r="X121" s="78">
        <v>12208.05</v>
      </c>
      <c r="Y121" s="78">
        <v>12208.05</v>
      </c>
      <c r="Z121" s="78">
        <v>12208.05</v>
      </c>
      <c r="AA121" s="78">
        <v>12208.05</v>
      </c>
      <c r="AB121" s="17">
        <v>0</v>
      </c>
      <c r="AC121" s="17">
        <v>0</v>
      </c>
      <c r="AD121" s="78">
        <v>156775.14000000001</v>
      </c>
    </row>
    <row r="122" spans="10:30" ht="15" customHeight="1" x14ac:dyDescent="0.25">
      <c r="J122" s="77" t="s">
        <v>6727</v>
      </c>
      <c r="K122" s="77" t="s">
        <v>6909</v>
      </c>
      <c r="L122" s="78" t="s">
        <v>6087</v>
      </c>
      <c r="M122" s="78">
        <v>0</v>
      </c>
      <c r="N122" s="78">
        <v>0</v>
      </c>
      <c r="O122" s="78">
        <v>4246.63</v>
      </c>
      <c r="P122" s="78">
        <v>4246.6099999999997</v>
      </c>
      <c r="Q122" s="78">
        <v>4246.63</v>
      </c>
      <c r="R122" s="78">
        <v>4246.6099999999997</v>
      </c>
      <c r="S122" s="78">
        <v>4246.63</v>
      </c>
      <c r="T122" s="78">
        <v>4246.6099999999997</v>
      </c>
      <c r="U122" s="78">
        <v>4246.63</v>
      </c>
      <c r="V122" s="78">
        <v>4246.6099999999997</v>
      </c>
      <c r="W122" s="78">
        <v>4246.63</v>
      </c>
      <c r="X122" s="78">
        <v>4246.6099999999997</v>
      </c>
      <c r="Y122" s="78">
        <v>4246.62</v>
      </c>
      <c r="Z122" s="78">
        <v>4246.62</v>
      </c>
      <c r="AA122" s="78">
        <v>4246.63</v>
      </c>
      <c r="AB122" s="17">
        <v>0</v>
      </c>
      <c r="AC122" s="17">
        <v>0</v>
      </c>
      <c r="AD122" s="78">
        <v>50959.44</v>
      </c>
    </row>
    <row r="123" spans="10:30" ht="15" customHeight="1" x14ac:dyDescent="0.25">
      <c r="J123" s="77" t="s">
        <v>6727</v>
      </c>
      <c r="K123" s="77" t="s">
        <v>6910</v>
      </c>
      <c r="L123" s="78" t="s">
        <v>6089</v>
      </c>
      <c r="M123" s="78">
        <v>0</v>
      </c>
      <c r="N123" s="78">
        <v>0</v>
      </c>
      <c r="O123" s="78">
        <v>950558.34</v>
      </c>
      <c r="P123" s="78">
        <v>11800</v>
      </c>
      <c r="Q123" s="78">
        <v>48230.19</v>
      </c>
      <c r="R123" s="78">
        <v>249368.85</v>
      </c>
      <c r="S123" s="78">
        <v>3002.86</v>
      </c>
      <c r="T123" s="78">
        <v>76200</v>
      </c>
      <c r="U123" s="78">
        <v>229486.32</v>
      </c>
      <c r="V123" s="78">
        <v>58273.33</v>
      </c>
      <c r="W123" s="78">
        <v>191619.06</v>
      </c>
      <c r="X123" s="78">
        <v>98557.04</v>
      </c>
      <c r="Y123" s="78">
        <v>186595.39</v>
      </c>
      <c r="Z123" s="78">
        <v>561942.68000000005</v>
      </c>
      <c r="AA123" s="78">
        <v>590068.86</v>
      </c>
      <c r="AB123" s="17">
        <v>0</v>
      </c>
      <c r="AC123" s="17">
        <v>0</v>
      </c>
      <c r="AD123" s="78">
        <v>2305144.58</v>
      </c>
    </row>
    <row r="124" spans="10:30" ht="15" customHeight="1" x14ac:dyDescent="0.25">
      <c r="J124" s="77" t="s">
        <v>6727</v>
      </c>
      <c r="K124" s="77" t="s">
        <v>6911</v>
      </c>
      <c r="L124" s="78" t="s">
        <v>6093</v>
      </c>
      <c r="M124" s="78">
        <v>0</v>
      </c>
      <c r="N124" s="78">
        <v>0</v>
      </c>
      <c r="O124" s="78">
        <v>910000</v>
      </c>
      <c r="P124" s="78">
        <v>-50036.27</v>
      </c>
      <c r="Q124" s="78">
        <v>50044.73</v>
      </c>
      <c r="R124" s="78">
        <v>0</v>
      </c>
      <c r="S124" s="78">
        <v>0</v>
      </c>
      <c r="T124" s="78">
        <v>129.02000000000001</v>
      </c>
      <c r="U124" s="78">
        <v>0</v>
      </c>
      <c r="V124" s="78">
        <v>0</v>
      </c>
      <c r="W124" s="78">
        <v>5706.65</v>
      </c>
      <c r="X124" s="78">
        <v>0</v>
      </c>
      <c r="Y124" s="78">
        <v>0</v>
      </c>
      <c r="Z124" s="78">
        <v>0</v>
      </c>
      <c r="AA124" s="78">
        <v>-199950</v>
      </c>
      <c r="AB124" s="17">
        <v>0</v>
      </c>
      <c r="AC124" s="17">
        <v>0</v>
      </c>
      <c r="AD124" s="78">
        <v>-194105.87</v>
      </c>
    </row>
    <row r="125" spans="10:30" ht="15" customHeight="1" x14ac:dyDescent="0.25">
      <c r="J125" s="77" t="s">
        <v>6727</v>
      </c>
      <c r="K125" s="77" t="s">
        <v>6912</v>
      </c>
      <c r="L125" s="78" t="s">
        <v>6913</v>
      </c>
      <c r="M125" s="78">
        <v>0</v>
      </c>
      <c r="N125" s="78">
        <v>0</v>
      </c>
      <c r="O125" s="78">
        <v>9024.08</v>
      </c>
      <c r="P125" s="78">
        <v>7252</v>
      </c>
      <c r="Q125" s="78">
        <v>107472.34</v>
      </c>
      <c r="R125" s="78">
        <v>56802</v>
      </c>
      <c r="S125" s="78">
        <v>942.72</v>
      </c>
      <c r="T125" s="78">
        <v>9919.36</v>
      </c>
      <c r="U125" s="78">
        <v>744.2</v>
      </c>
      <c r="V125" s="78">
        <v>3703.9</v>
      </c>
      <c r="W125" s="78">
        <v>2166.33</v>
      </c>
      <c r="X125" s="78">
        <v>1304.4000000000001</v>
      </c>
      <c r="Y125" s="78">
        <v>7874.76</v>
      </c>
      <c r="Z125" s="78">
        <v>5779.43</v>
      </c>
      <c r="AA125" s="78">
        <v>14695.05</v>
      </c>
      <c r="AB125" s="17">
        <v>0</v>
      </c>
      <c r="AC125" s="17">
        <v>0</v>
      </c>
      <c r="AD125" s="78">
        <v>218656.49</v>
      </c>
    </row>
    <row r="126" spans="10:30" ht="15" customHeight="1" x14ac:dyDescent="0.25">
      <c r="J126" s="77" t="s">
        <v>6727</v>
      </c>
      <c r="K126" s="77" t="s">
        <v>6914</v>
      </c>
      <c r="L126" s="78" t="s">
        <v>6097</v>
      </c>
      <c r="M126" s="78">
        <v>0</v>
      </c>
      <c r="N126" s="78">
        <v>0</v>
      </c>
      <c r="O126" s="78">
        <v>-175273.39</v>
      </c>
      <c r="P126" s="78">
        <v>-72.849999999999994</v>
      </c>
      <c r="Q126" s="78">
        <v>4877.8</v>
      </c>
      <c r="R126" s="78">
        <v>63334.39</v>
      </c>
      <c r="S126" s="78">
        <v>-19782.25</v>
      </c>
      <c r="T126" s="78">
        <v>39187.449999999997</v>
      </c>
      <c r="U126" s="78">
        <v>-14347.33</v>
      </c>
      <c r="V126" s="78">
        <v>23464.639999999999</v>
      </c>
      <c r="W126" s="78">
        <v>-10446</v>
      </c>
      <c r="X126" s="78">
        <v>79.66</v>
      </c>
      <c r="Y126" s="78">
        <v>4061.66</v>
      </c>
      <c r="Z126" s="78">
        <v>8429.5499999999993</v>
      </c>
      <c r="AA126" s="78">
        <v>11425.93</v>
      </c>
      <c r="AB126" s="17">
        <v>0</v>
      </c>
      <c r="AC126" s="17">
        <v>0</v>
      </c>
      <c r="AD126" s="78">
        <v>110212.65</v>
      </c>
    </row>
    <row r="127" spans="10:30" ht="15" customHeight="1" x14ac:dyDescent="0.25">
      <c r="J127" s="77" t="s">
        <v>6727</v>
      </c>
      <c r="K127" s="77" t="s">
        <v>6915</v>
      </c>
      <c r="L127" s="78" t="s">
        <v>6099</v>
      </c>
      <c r="M127" s="78">
        <v>0</v>
      </c>
      <c r="N127" s="78">
        <v>0</v>
      </c>
      <c r="O127" s="78">
        <v>10039687.51</v>
      </c>
      <c r="P127" s="78">
        <v>10039687.51</v>
      </c>
      <c r="Q127" s="78">
        <v>10039687.51</v>
      </c>
      <c r="R127" s="78">
        <v>10039687.51</v>
      </c>
      <c r="S127" s="78">
        <v>10039687.51</v>
      </c>
      <c r="T127" s="78">
        <v>10039687.51</v>
      </c>
      <c r="U127" s="78">
        <v>10039687.51</v>
      </c>
      <c r="V127" s="78">
        <v>11204531.26</v>
      </c>
      <c r="W127" s="78">
        <v>11981093.76</v>
      </c>
      <c r="X127" s="78">
        <v>11737343.76</v>
      </c>
      <c r="Y127" s="78">
        <v>11493593.76</v>
      </c>
      <c r="Z127" s="78">
        <v>11493593.76</v>
      </c>
      <c r="AA127" s="78">
        <v>11493593.76</v>
      </c>
      <c r="AB127" s="17">
        <v>0</v>
      </c>
      <c r="AC127" s="17">
        <v>0</v>
      </c>
      <c r="AD127" s="78">
        <v>129641875.12</v>
      </c>
    </row>
    <row r="128" spans="10:30" ht="15" customHeight="1" x14ac:dyDescent="0.25">
      <c r="J128" s="77" t="s">
        <v>6727</v>
      </c>
      <c r="K128" s="77" t="s">
        <v>6916</v>
      </c>
      <c r="L128" s="78" t="s">
        <v>6101</v>
      </c>
      <c r="M128" s="78">
        <v>0</v>
      </c>
      <c r="N128" s="78">
        <v>0</v>
      </c>
      <c r="O128" s="78">
        <v>158467.76</v>
      </c>
      <c r="P128" s="78">
        <v>158467.76</v>
      </c>
      <c r="Q128" s="78">
        <v>158467.76</v>
      </c>
      <c r="R128" s="78">
        <v>158467.76</v>
      </c>
      <c r="S128" s="78">
        <v>158467.76</v>
      </c>
      <c r="T128" s="78">
        <v>158467.76</v>
      </c>
      <c r="U128" s="78">
        <v>158467.76</v>
      </c>
      <c r="V128" s="78">
        <v>206331.12</v>
      </c>
      <c r="W128" s="78">
        <v>228211.37</v>
      </c>
      <c r="X128" s="78">
        <v>217645.66</v>
      </c>
      <c r="Y128" s="78">
        <v>209151.92</v>
      </c>
      <c r="Z128" s="78">
        <v>202618.05</v>
      </c>
      <c r="AA128" s="78">
        <v>202618.05</v>
      </c>
      <c r="AB128" s="17">
        <v>0</v>
      </c>
      <c r="AC128" s="17">
        <v>0</v>
      </c>
      <c r="AD128" s="78">
        <v>2217382.73</v>
      </c>
    </row>
    <row r="129" spans="10:30" ht="15" customHeight="1" x14ac:dyDescent="0.25">
      <c r="J129" s="77" t="s">
        <v>6727</v>
      </c>
      <c r="K129" s="77" t="s">
        <v>6917</v>
      </c>
      <c r="L129" s="78" t="s">
        <v>4346</v>
      </c>
      <c r="M129" s="78">
        <v>0</v>
      </c>
      <c r="N129" s="78">
        <v>0</v>
      </c>
      <c r="O129" s="78">
        <v>91199.15</v>
      </c>
      <c r="P129" s="78">
        <v>62141.43</v>
      </c>
      <c r="Q129" s="78">
        <v>91199.15</v>
      </c>
      <c r="R129" s="78">
        <v>76670.289999999994</v>
      </c>
      <c r="S129" s="78">
        <v>76670.289999999994</v>
      </c>
      <c r="T129" s="78">
        <v>57049.03</v>
      </c>
      <c r="U129" s="78">
        <v>57049.03</v>
      </c>
      <c r="V129" s="78">
        <v>57049.03</v>
      </c>
      <c r="W129" s="78">
        <v>57049.03</v>
      </c>
      <c r="X129" s="78">
        <v>57049.03</v>
      </c>
      <c r="Y129" s="78">
        <v>57049.03</v>
      </c>
      <c r="Z129" s="78">
        <v>39394.699999999997</v>
      </c>
      <c r="AA129" s="78">
        <v>39394.699999999997</v>
      </c>
      <c r="AB129" s="17">
        <v>0</v>
      </c>
      <c r="AC129" s="17">
        <v>0</v>
      </c>
      <c r="AD129" s="78">
        <v>727764.74</v>
      </c>
    </row>
    <row r="130" spans="10:30" ht="15" customHeight="1" x14ac:dyDescent="0.25">
      <c r="J130" s="77" t="s">
        <v>6727</v>
      </c>
      <c r="K130" s="77" t="s">
        <v>6918</v>
      </c>
      <c r="L130" s="78" t="s">
        <v>6110</v>
      </c>
      <c r="M130" s="78">
        <v>0</v>
      </c>
      <c r="N130" s="78">
        <v>0</v>
      </c>
      <c r="O130" s="78">
        <v>638148.46</v>
      </c>
      <c r="P130" s="78">
        <v>618487.26</v>
      </c>
      <c r="Q130" s="78">
        <v>537168.53</v>
      </c>
      <c r="R130" s="78">
        <v>746174.87</v>
      </c>
      <c r="S130" s="78">
        <v>1083868.6100000001</v>
      </c>
      <c r="T130" s="78">
        <v>1145466.8799999999</v>
      </c>
      <c r="U130" s="78">
        <v>1295773.06</v>
      </c>
      <c r="V130" s="78">
        <v>1712299.61</v>
      </c>
      <c r="W130" s="78">
        <v>1308996.5900000001</v>
      </c>
      <c r="X130" s="78">
        <v>1797703.48</v>
      </c>
      <c r="Y130" s="78">
        <v>2598788.0299999998</v>
      </c>
      <c r="Z130" s="78">
        <v>3276464.45</v>
      </c>
      <c r="AA130" s="78">
        <v>4145837.54</v>
      </c>
      <c r="AB130" s="17">
        <v>0</v>
      </c>
      <c r="AC130" s="17">
        <v>0</v>
      </c>
      <c r="AD130" s="78">
        <v>20267028.91</v>
      </c>
    </row>
    <row r="131" spans="10:30" ht="15" customHeight="1" x14ac:dyDescent="0.25">
      <c r="J131" s="77" t="s">
        <v>6727</v>
      </c>
      <c r="K131" s="77" t="s">
        <v>6919</v>
      </c>
      <c r="L131" s="78" t="s">
        <v>6112</v>
      </c>
      <c r="M131" s="78">
        <v>0</v>
      </c>
      <c r="N131" s="78">
        <v>0</v>
      </c>
      <c r="O131" s="78">
        <v>-1666935.84</v>
      </c>
      <c r="P131" s="78">
        <v>-874656.79</v>
      </c>
      <c r="Q131" s="78">
        <v>-885413.93</v>
      </c>
      <c r="R131" s="78">
        <v>-925377.12</v>
      </c>
      <c r="S131" s="78">
        <v>-844249.09</v>
      </c>
      <c r="T131" s="78">
        <v>-761874.74</v>
      </c>
      <c r="U131" s="78">
        <v>-797511.21</v>
      </c>
      <c r="V131" s="78">
        <v>-827588.41</v>
      </c>
      <c r="W131" s="78">
        <v>-855550.12</v>
      </c>
      <c r="X131" s="78">
        <v>-901488.2</v>
      </c>
      <c r="Y131" s="78">
        <v>-956465.51</v>
      </c>
      <c r="Z131" s="78">
        <v>-1125239.44</v>
      </c>
      <c r="AA131" s="78">
        <v>-655171.9</v>
      </c>
      <c r="AB131" s="17">
        <v>0</v>
      </c>
      <c r="AC131" s="17">
        <v>0</v>
      </c>
      <c r="AD131" s="78">
        <v>-10410586.460000001</v>
      </c>
    </row>
    <row r="132" spans="10:30" ht="15" customHeight="1" x14ac:dyDescent="0.25">
      <c r="J132" s="77" t="s">
        <v>6727</v>
      </c>
      <c r="K132" s="77" t="s">
        <v>6920</v>
      </c>
      <c r="L132" s="78" t="s">
        <v>6114</v>
      </c>
      <c r="M132" s="78">
        <v>0</v>
      </c>
      <c r="N132" s="78">
        <v>0</v>
      </c>
      <c r="O132" s="78">
        <v>-14883744.960000001</v>
      </c>
      <c r="P132" s="78">
        <v>-37144618.630000003</v>
      </c>
      <c r="Q132" s="78">
        <v>41097192.560000002</v>
      </c>
      <c r="R132" s="78">
        <v>-24663937.25</v>
      </c>
      <c r="S132" s="78">
        <v>56505503.859999999</v>
      </c>
      <c r="T132" s="78">
        <v>-46090291.649999999</v>
      </c>
      <c r="U132" s="78">
        <v>-48062920.090000004</v>
      </c>
      <c r="V132" s="78">
        <v>-56429560.630000003</v>
      </c>
      <c r="W132" s="78">
        <v>78277080.439999998</v>
      </c>
      <c r="X132" s="78">
        <v>-48369432.68</v>
      </c>
      <c r="Y132" s="78">
        <v>114089075.31999999</v>
      </c>
      <c r="Z132" s="78">
        <v>-31553694.039999999</v>
      </c>
      <c r="AA132" s="78">
        <v>-21361656.039999999</v>
      </c>
      <c r="AB132" s="17">
        <v>0</v>
      </c>
      <c r="AC132" s="17">
        <v>0</v>
      </c>
      <c r="AD132" s="78">
        <v>-23707258.829999998</v>
      </c>
    </row>
    <row r="133" spans="10:30" ht="15" customHeight="1" x14ac:dyDescent="0.25">
      <c r="J133" s="77" t="s">
        <v>6727</v>
      </c>
      <c r="K133" s="77" t="s">
        <v>6921</v>
      </c>
      <c r="L133" s="78" t="s">
        <v>6120</v>
      </c>
      <c r="M133" s="78">
        <v>0</v>
      </c>
      <c r="N133" s="78">
        <v>0</v>
      </c>
      <c r="O133" s="78">
        <v>0</v>
      </c>
      <c r="P133" s="78">
        <v>0</v>
      </c>
      <c r="Q133" s="78">
        <v>-67552985</v>
      </c>
      <c r="R133" s="78">
        <v>0</v>
      </c>
      <c r="S133" s="78">
        <v>-88264348</v>
      </c>
      <c r="T133" s="78">
        <v>0</v>
      </c>
      <c r="U133" s="78">
        <v>0</v>
      </c>
      <c r="V133" s="78">
        <v>0</v>
      </c>
      <c r="W133" s="78">
        <v>-125912056</v>
      </c>
      <c r="X133" s="78">
        <v>0</v>
      </c>
      <c r="Y133" s="78">
        <v>-152433969</v>
      </c>
      <c r="Z133" s="78">
        <v>0</v>
      </c>
      <c r="AA133" s="78">
        <v>0</v>
      </c>
      <c r="AB133" s="17">
        <v>0</v>
      </c>
      <c r="AC133" s="17">
        <v>0</v>
      </c>
      <c r="AD133" s="78">
        <v>-434163358</v>
      </c>
    </row>
    <row r="134" spans="10:30" ht="15" customHeight="1" x14ac:dyDescent="0.25">
      <c r="J134" s="77" t="s">
        <v>6727</v>
      </c>
      <c r="K134" s="77" t="s">
        <v>6922</v>
      </c>
      <c r="L134" s="78" t="s">
        <v>6122</v>
      </c>
      <c r="M134" s="78">
        <v>0</v>
      </c>
      <c r="N134" s="78">
        <v>0</v>
      </c>
      <c r="O134" s="78">
        <v>81633806.290000007</v>
      </c>
      <c r="P134" s="78">
        <v>91842345.959999993</v>
      </c>
      <c r="Q134" s="78">
        <v>92500591.379999995</v>
      </c>
      <c r="R134" s="78">
        <v>85786792.030000001</v>
      </c>
      <c r="S134" s="78">
        <v>97710786.420000002</v>
      </c>
      <c r="T134" s="78">
        <v>114669420.47</v>
      </c>
      <c r="U134" s="78">
        <v>135521822.31999999</v>
      </c>
      <c r="V134" s="78">
        <v>148331401.88</v>
      </c>
      <c r="W134" s="78">
        <v>146784420.5</v>
      </c>
      <c r="X134" s="78">
        <v>149404963.46000001</v>
      </c>
      <c r="Y134" s="78">
        <v>116422140.06</v>
      </c>
      <c r="Z134" s="78">
        <v>103061846.59999999</v>
      </c>
      <c r="AA134" s="78">
        <v>98698357.180000007</v>
      </c>
      <c r="AB134" s="17">
        <v>0</v>
      </c>
      <c r="AC134" s="17">
        <v>0</v>
      </c>
      <c r="AD134" s="78">
        <v>1380734888.26</v>
      </c>
    </row>
    <row r="135" spans="10:30" ht="15" customHeight="1" x14ac:dyDescent="0.25">
      <c r="J135" s="77" t="s">
        <v>6727</v>
      </c>
      <c r="K135" s="77" t="s">
        <v>6923</v>
      </c>
      <c r="L135" s="78" t="s">
        <v>6124</v>
      </c>
      <c r="M135" s="78">
        <v>0</v>
      </c>
      <c r="N135" s="78">
        <v>0</v>
      </c>
      <c r="O135" s="78">
        <v>66510152.670000002</v>
      </c>
      <c r="P135" s="78">
        <v>58969736.82</v>
      </c>
      <c r="Q135" s="78">
        <v>54919266.549999997</v>
      </c>
      <c r="R135" s="78">
        <v>59844947.859999999</v>
      </c>
      <c r="S135" s="78">
        <v>67849146.390000001</v>
      </c>
      <c r="T135" s="78">
        <v>72087630.25</v>
      </c>
      <c r="U135" s="78">
        <v>77152042.280000001</v>
      </c>
      <c r="V135" s="78">
        <v>78129980.920000002</v>
      </c>
      <c r="W135" s="78">
        <v>80827379.489999995</v>
      </c>
      <c r="X135" s="78">
        <v>80028134.019999996</v>
      </c>
      <c r="Y135" s="78">
        <v>73863605.469999999</v>
      </c>
      <c r="Z135" s="78">
        <v>66660194.039999999</v>
      </c>
      <c r="AA135" s="78">
        <v>72461409.450000003</v>
      </c>
      <c r="AB135" s="17">
        <v>0</v>
      </c>
      <c r="AC135" s="17">
        <v>0</v>
      </c>
      <c r="AD135" s="78">
        <v>842793473.53999996</v>
      </c>
    </row>
    <row r="136" spans="10:30" ht="15" customHeight="1" x14ac:dyDescent="0.25">
      <c r="J136" s="77" t="s">
        <v>6727</v>
      </c>
      <c r="K136" s="77" t="s">
        <v>6924</v>
      </c>
      <c r="L136" s="78" t="s">
        <v>6126</v>
      </c>
      <c r="M136" s="78">
        <v>0</v>
      </c>
      <c r="N136" s="78">
        <v>0</v>
      </c>
      <c r="O136" s="78">
        <v>2523362.64</v>
      </c>
      <c r="P136" s="78">
        <v>2983070.69</v>
      </c>
      <c r="Q136" s="78">
        <v>2983091.54</v>
      </c>
      <c r="R136" s="78">
        <v>2980005.48</v>
      </c>
      <c r="S136" s="78">
        <v>3011961.42</v>
      </c>
      <c r="T136" s="78">
        <v>3013760.32</v>
      </c>
      <c r="U136" s="78">
        <v>3013254.97</v>
      </c>
      <c r="V136" s="78">
        <v>3010697.26</v>
      </c>
      <c r="W136" s="78">
        <v>3010441.11</v>
      </c>
      <c r="X136" s="78">
        <v>3026486.69</v>
      </c>
      <c r="Y136" s="78">
        <v>3009942.89</v>
      </c>
      <c r="Z136" s="78">
        <v>3066192.28</v>
      </c>
      <c r="AA136" s="78">
        <v>3057664.8</v>
      </c>
      <c r="AB136" s="17">
        <v>0</v>
      </c>
      <c r="AC136" s="17">
        <v>0</v>
      </c>
      <c r="AD136" s="78">
        <v>36166569.450000003</v>
      </c>
    </row>
    <row r="137" spans="10:30" ht="15" customHeight="1" x14ac:dyDescent="0.25">
      <c r="J137" s="77" t="s">
        <v>6727</v>
      </c>
      <c r="K137" s="77" t="s">
        <v>6925</v>
      </c>
      <c r="L137" s="78" t="s">
        <v>6128</v>
      </c>
      <c r="M137" s="78">
        <v>0</v>
      </c>
      <c r="N137" s="78">
        <v>0</v>
      </c>
      <c r="O137" s="78">
        <v>13843265.42</v>
      </c>
      <c r="P137" s="78">
        <v>12989612.609999999</v>
      </c>
      <c r="Q137" s="78">
        <v>12532093.970000001</v>
      </c>
      <c r="R137" s="78">
        <v>12286804.32</v>
      </c>
      <c r="S137" s="78">
        <v>14595015.130000001</v>
      </c>
      <c r="T137" s="78">
        <v>15326667.310000001</v>
      </c>
      <c r="U137" s="78">
        <v>15810145.5</v>
      </c>
      <c r="V137" s="78">
        <v>15142962.66</v>
      </c>
      <c r="W137" s="78">
        <v>16111674.67</v>
      </c>
      <c r="X137" s="78">
        <v>17886035.539999999</v>
      </c>
      <c r="Y137" s="78">
        <v>15998953.08</v>
      </c>
      <c r="Z137" s="78">
        <v>15103696.560000001</v>
      </c>
      <c r="AA137" s="78">
        <v>15275290.560000001</v>
      </c>
      <c r="AB137" s="17">
        <v>0</v>
      </c>
      <c r="AC137" s="17">
        <v>0</v>
      </c>
      <c r="AD137" s="78">
        <v>179058951.91</v>
      </c>
    </row>
    <row r="138" spans="10:30" ht="15" customHeight="1" x14ac:dyDescent="0.25">
      <c r="J138" s="77" t="s">
        <v>6727</v>
      </c>
      <c r="K138" s="77" t="s">
        <v>6926</v>
      </c>
      <c r="L138" s="78" t="s">
        <v>6132</v>
      </c>
      <c r="M138" s="78">
        <v>0</v>
      </c>
      <c r="N138" s="78">
        <v>0</v>
      </c>
      <c r="O138" s="78">
        <v>104729.85</v>
      </c>
      <c r="P138" s="78">
        <v>2567205.7999999998</v>
      </c>
      <c r="Q138" s="78">
        <v>886106.57</v>
      </c>
      <c r="R138" s="78">
        <v>914241.81</v>
      </c>
      <c r="S138" s="78">
        <v>1468147.09</v>
      </c>
      <c r="T138" s="78">
        <v>6294722.9400000004</v>
      </c>
      <c r="U138" s="78">
        <v>7213050.9299999997</v>
      </c>
      <c r="V138" s="78">
        <v>5210308.71</v>
      </c>
      <c r="W138" s="78">
        <v>5177343.46</v>
      </c>
      <c r="X138" s="78">
        <v>2827777.8</v>
      </c>
      <c r="Y138" s="78">
        <v>1226620.75</v>
      </c>
      <c r="Z138" s="78">
        <v>1812552.48</v>
      </c>
      <c r="AA138" s="78">
        <v>1208643.93</v>
      </c>
      <c r="AB138" s="17">
        <v>0</v>
      </c>
      <c r="AC138" s="17">
        <v>0</v>
      </c>
      <c r="AD138" s="78">
        <v>36806722.270000003</v>
      </c>
    </row>
    <row r="139" spans="10:30" ht="15" customHeight="1" x14ac:dyDescent="0.25">
      <c r="J139" s="77" t="s">
        <v>6727</v>
      </c>
      <c r="K139" s="77" t="s">
        <v>6927</v>
      </c>
      <c r="L139" s="78" t="s">
        <v>6136</v>
      </c>
      <c r="M139" s="78">
        <v>0</v>
      </c>
      <c r="N139" s="78">
        <v>0</v>
      </c>
      <c r="O139" s="78">
        <v>0</v>
      </c>
      <c r="P139" s="78">
        <v>0</v>
      </c>
      <c r="Q139" s="78">
        <v>-85648</v>
      </c>
      <c r="R139" s="78">
        <v>0</v>
      </c>
      <c r="S139" s="78">
        <v>0</v>
      </c>
      <c r="T139" s="78">
        <v>0</v>
      </c>
      <c r="U139" s="78">
        <v>0</v>
      </c>
      <c r="V139" s="78">
        <v>0</v>
      </c>
      <c r="W139" s="78">
        <v>0</v>
      </c>
      <c r="X139" s="78">
        <v>0</v>
      </c>
      <c r="Y139" s="78">
        <v>0</v>
      </c>
      <c r="Z139" s="78">
        <v>0</v>
      </c>
      <c r="AA139" s="78">
        <v>0</v>
      </c>
      <c r="AB139" s="17">
        <v>0</v>
      </c>
      <c r="AC139" s="17">
        <v>0</v>
      </c>
      <c r="AD139" s="78">
        <v>-85648</v>
      </c>
    </row>
    <row r="140" spans="10:30" ht="15" customHeight="1" x14ac:dyDescent="0.25">
      <c r="J140" s="77" t="s">
        <v>6727</v>
      </c>
      <c r="K140" s="77" t="s">
        <v>6928</v>
      </c>
      <c r="L140" s="78" t="s">
        <v>6140</v>
      </c>
      <c r="M140" s="78">
        <v>0</v>
      </c>
      <c r="N140" s="78">
        <v>0</v>
      </c>
      <c r="O140" s="78">
        <v>1971407.83</v>
      </c>
      <c r="P140" s="78">
        <v>1507701.51</v>
      </c>
      <c r="Q140" s="78">
        <v>1509634.62</v>
      </c>
      <c r="R140" s="78">
        <v>1468005.04</v>
      </c>
      <c r="S140" s="78">
        <v>1434206.57</v>
      </c>
      <c r="T140" s="78">
        <v>1538043.96</v>
      </c>
      <c r="U140" s="78">
        <v>1659664.54</v>
      </c>
      <c r="V140" s="78">
        <v>1692133.4</v>
      </c>
      <c r="W140" s="78">
        <v>1877865.06</v>
      </c>
      <c r="X140" s="78">
        <v>1748465.16</v>
      </c>
      <c r="Y140" s="78">
        <v>1704135.26</v>
      </c>
      <c r="Z140" s="78">
        <v>1636639.14</v>
      </c>
      <c r="AA140" s="78">
        <v>1670164.86</v>
      </c>
      <c r="AB140" s="17">
        <v>0</v>
      </c>
      <c r="AC140" s="17">
        <v>0</v>
      </c>
      <c r="AD140" s="78">
        <v>19446659.120000001</v>
      </c>
    </row>
    <row r="141" spans="10:30" ht="15" customHeight="1" x14ac:dyDescent="0.25">
      <c r="J141" s="77" t="s">
        <v>6727</v>
      </c>
      <c r="K141" s="77" t="s">
        <v>6929</v>
      </c>
      <c r="L141" s="78" t="s">
        <v>6144</v>
      </c>
      <c r="M141" s="78">
        <v>0</v>
      </c>
      <c r="N141" s="78">
        <v>0</v>
      </c>
      <c r="O141" s="78">
        <v>743085.2</v>
      </c>
      <c r="P141" s="78">
        <v>1042896</v>
      </c>
      <c r="Q141" s="78">
        <v>770982.72</v>
      </c>
      <c r="R141" s="78">
        <v>795133.98</v>
      </c>
      <c r="S141" s="78">
        <v>772425.27</v>
      </c>
      <c r="T141" s="78">
        <v>797212.03</v>
      </c>
      <c r="U141" s="78">
        <v>775826.42</v>
      </c>
      <c r="V141" s="78">
        <v>861092.72</v>
      </c>
      <c r="W141" s="78">
        <v>840106.54</v>
      </c>
      <c r="X141" s="78">
        <v>900714.21</v>
      </c>
      <c r="Y141" s="78">
        <v>844974.63</v>
      </c>
      <c r="Z141" s="78">
        <v>817238.29</v>
      </c>
      <c r="AA141" s="78">
        <v>759232.73</v>
      </c>
      <c r="AB141" s="17">
        <v>0</v>
      </c>
      <c r="AC141" s="17">
        <v>0</v>
      </c>
      <c r="AD141" s="78">
        <v>9977835.5399999991</v>
      </c>
    </row>
    <row r="142" spans="10:30" ht="15" customHeight="1" x14ac:dyDescent="0.25">
      <c r="J142" s="77" t="s">
        <v>6727</v>
      </c>
      <c r="K142" s="77" t="s">
        <v>6930</v>
      </c>
      <c r="L142" s="78" t="s">
        <v>6146</v>
      </c>
      <c r="M142" s="78">
        <v>0</v>
      </c>
      <c r="N142" s="78">
        <v>0</v>
      </c>
      <c r="O142" s="78">
        <v>315620.27</v>
      </c>
      <c r="P142" s="78">
        <v>315390.84999999998</v>
      </c>
      <c r="Q142" s="78">
        <v>319879.51</v>
      </c>
      <c r="R142" s="78">
        <v>319863.34000000003</v>
      </c>
      <c r="S142" s="78">
        <v>319832.13</v>
      </c>
      <c r="T142" s="78">
        <v>319809.02</v>
      </c>
      <c r="U142" s="78">
        <v>327178.84000000003</v>
      </c>
      <c r="V142" s="78">
        <v>327258.26</v>
      </c>
      <c r="W142" s="78">
        <v>331244.26</v>
      </c>
      <c r="X142" s="78">
        <v>330446.18</v>
      </c>
      <c r="Y142" s="78">
        <v>330390.74</v>
      </c>
      <c r="Z142" s="78">
        <v>327802.65999999997</v>
      </c>
      <c r="AA142" s="78">
        <v>325159.02</v>
      </c>
      <c r="AB142" s="17">
        <v>0</v>
      </c>
      <c r="AC142" s="17">
        <v>0</v>
      </c>
      <c r="AD142" s="78">
        <v>3894254.81</v>
      </c>
    </row>
    <row r="143" spans="10:30" ht="15" customHeight="1" x14ac:dyDescent="0.25">
      <c r="J143" s="77" t="s">
        <v>6727</v>
      </c>
      <c r="K143" s="77" t="s">
        <v>6931</v>
      </c>
      <c r="L143" s="78" t="s">
        <v>6148</v>
      </c>
      <c r="M143" s="78">
        <v>0</v>
      </c>
      <c r="N143" s="78">
        <v>0</v>
      </c>
      <c r="O143" s="78">
        <v>8456289.7400000002</v>
      </c>
      <c r="P143" s="78">
        <v>5081199.58</v>
      </c>
      <c r="Q143" s="78">
        <v>-5022776.4000000004</v>
      </c>
      <c r="R143" s="78">
        <v>6315119.1799999997</v>
      </c>
      <c r="S143" s="78">
        <v>4277903.37</v>
      </c>
      <c r="T143" s="78">
        <v>12391458.85</v>
      </c>
      <c r="U143" s="78">
        <v>3407155.02</v>
      </c>
      <c r="V143" s="78">
        <v>3281442.44</v>
      </c>
      <c r="W143" s="78">
        <v>2598865.9900000002</v>
      </c>
      <c r="X143" s="78">
        <v>-8175673.3300000001</v>
      </c>
      <c r="Y143" s="78">
        <v>166516.54999999999</v>
      </c>
      <c r="Z143" s="78">
        <v>-2643270.7599999998</v>
      </c>
      <c r="AA143" s="78">
        <v>729736.89</v>
      </c>
      <c r="AB143" s="17">
        <v>0</v>
      </c>
      <c r="AC143" s="17">
        <v>0</v>
      </c>
      <c r="AD143" s="78">
        <v>22407677.379999999</v>
      </c>
    </row>
    <row r="144" spans="10:30" ht="15" customHeight="1" x14ac:dyDescent="0.25">
      <c r="J144" s="77" t="s">
        <v>6727</v>
      </c>
      <c r="K144" s="77" t="s">
        <v>6932</v>
      </c>
      <c r="L144" s="78" t="s">
        <v>6150</v>
      </c>
      <c r="M144" s="78">
        <v>0</v>
      </c>
      <c r="N144" s="78">
        <v>0</v>
      </c>
      <c r="O144" s="78">
        <v>457952.9</v>
      </c>
      <c r="P144" s="78">
        <v>1093430.25</v>
      </c>
      <c r="Q144" s="78">
        <v>895953.48</v>
      </c>
      <c r="R144" s="78">
        <v>775703.72</v>
      </c>
      <c r="S144" s="78">
        <v>870266.82</v>
      </c>
      <c r="T144" s="78">
        <v>1033387.61</v>
      </c>
      <c r="U144" s="78">
        <v>1369448.93</v>
      </c>
      <c r="V144" s="78">
        <v>1012784.13</v>
      </c>
      <c r="W144" s="78">
        <v>1567927.83</v>
      </c>
      <c r="X144" s="78">
        <v>968380.19</v>
      </c>
      <c r="Y144" s="78">
        <v>911888.62</v>
      </c>
      <c r="Z144" s="78">
        <v>852943.65</v>
      </c>
      <c r="AA144" s="78">
        <v>1053381.52</v>
      </c>
      <c r="AB144" s="17">
        <v>0</v>
      </c>
      <c r="AC144" s="17">
        <v>0</v>
      </c>
      <c r="AD144" s="78">
        <v>12405496.75</v>
      </c>
    </row>
    <row r="145" spans="10:30" ht="15" customHeight="1" x14ac:dyDescent="0.25">
      <c r="J145" s="77" t="s">
        <v>6727</v>
      </c>
      <c r="K145" s="77" t="s">
        <v>6933</v>
      </c>
      <c r="L145" s="78" t="s">
        <v>6194</v>
      </c>
      <c r="M145" s="78">
        <v>0</v>
      </c>
      <c r="N145" s="78">
        <v>0</v>
      </c>
      <c r="O145" s="78">
        <v>450809.59999999998</v>
      </c>
      <c r="P145" s="78">
        <v>403012.66</v>
      </c>
      <c r="Q145" s="78">
        <v>451952.39</v>
      </c>
      <c r="R145" s="78">
        <v>474419.1</v>
      </c>
      <c r="S145" s="78">
        <v>431264.67</v>
      </c>
      <c r="T145" s="78">
        <v>510580.83</v>
      </c>
      <c r="U145" s="78">
        <v>427684.33</v>
      </c>
      <c r="V145" s="78">
        <v>340226.65</v>
      </c>
      <c r="W145" s="78">
        <v>568666.99</v>
      </c>
      <c r="X145" s="78">
        <v>452375.46</v>
      </c>
      <c r="Y145" s="78">
        <v>435270.83</v>
      </c>
      <c r="Z145" s="78">
        <v>476139.5</v>
      </c>
      <c r="AA145" s="78">
        <v>713666.94</v>
      </c>
      <c r="AB145" s="17">
        <v>0</v>
      </c>
      <c r="AC145" s="17">
        <v>0</v>
      </c>
      <c r="AD145" s="78">
        <v>5685260.3499999996</v>
      </c>
    </row>
    <row r="146" spans="10:30" ht="15" customHeight="1" x14ac:dyDescent="0.25">
      <c r="J146" s="77" t="s">
        <v>6727</v>
      </c>
      <c r="K146" s="77" t="s">
        <v>6934</v>
      </c>
      <c r="L146" s="78" t="s">
        <v>6196</v>
      </c>
      <c r="M146" s="78">
        <v>0</v>
      </c>
      <c r="N146" s="78">
        <v>0</v>
      </c>
      <c r="O146" s="78">
        <v>12649122.65</v>
      </c>
      <c r="P146" s="78">
        <v>12141697.630000001</v>
      </c>
      <c r="Q146" s="78">
        <v>13470771.42</v>
      </c>
      <c r="R146" s="78">
        <v>7516778.4800000004</v>
      </c>
      <c r="S146" s="78">
        <v>3560164.36</v>
      </c>
      <c r="T146" s="78">
        <v>11653095.109999999</v>
      </c>
      <c r="U146" s="78">
        <v>7045602.1600000001</v>
      </c>
      <c r="V146" s="78">
        <v>12865565.560000001</v>
      </c>
      <c r="W146" s="78">
        <v>10726175.58</v>
      </c>
      <c r="X146" s="78">
        <v>13914702.57</v>
      </c>
      <c r="Y146" s="78">
        <v>7732378.8899999997</v>
      </c>
      <c r="Z146" s="78">
        <v>9971367.9399999995</v>
      </c>
      <c r="AA146" s="78">
        <v>9873754.0099999998</v>
      </c>
      <c r="AB146" s="17">
        <v>0</v>
      </c>
      <c r="AC146" s="17">
        <v>0</v>
      </c>
      <c r="AD146" s="78">
        <v>120472053.70999999</v>
      </c>
    </row>
    <row r="147" spans="10:30" ht="15" customHeight="1" x14ac:dyDescent="0.25">
      <c r="J147" s="77" t="s">
        <v>6727</v>
      </c>
      <c r="K147" s="77" t="s">
        <v>6935</v>
      </c>
      <c r="L147" s="78" t="s">
        <v>6198</v>
      </c>
      <c r="M147" s="78">
        <v>0</v>
      </c>
      <c r="N147" s="78">
        <v>0</v>
      </c>
      <c r="O147" s="78">
        <v>619817.66</v>
      </c>
      <c r="P147" s="78">
        <v>572519.87</v>
      </c>
      <c r="Q147" s="78">
        <v>883205.5</v>
      </c>
      <c r="R147" s="78">
        <v>1200411.8899999999</v>
      </c>
      <c r="S147" s="78">
        <v>658066.01</v>
      </c>
      <c r="T147" s="78">
        <v>722121.08</v>
      </c>
      <c r="U147" s="78">
        <v>817806.16</v>
      </c>
      <c r="V147" s="78">
        <v>1130488.1000000001</v>
      </c>
      <c r="W147" s="78">
        <v>1031124.52</v>
      </c>
      <c r="X147" s="78">
        <v>837546.28</v>
      </c>
      <c r="Y147" s="78">
        <v>673863.61</v>
      </c>
      <c r="Z147" s="78">
        <v>694826.1</v>
      </c>
      <c r="AA147" s="78">
        <v>792190.17</v>
      </c>
      <c r="AB147" s="17">
        <v>0</v>
      </c>
      <c r="AC147" s="17">
        <v>0</v>
      </c>
      <c r="AD147" s="78">
        <v>10014169.289999999</v>
      </c>
    </row>
    <row r="148" spans="10:30" ht="15" customHeight="1" x14ac:dyDescent="0.25">
      <c r="J148" s="77" t="s">
        <v>6727</v>
      </c>
      <c r="K148" s="77" t="s">
        <v>6936</v>
      </c>
      <c r="L148" s="78" t="s">
        <v>6204</v>
      </c>
      <c r="M148" s="78">
        <v>0</v>
      </c>
      <c r="N148" s="78">
        <v>0</v>
      </c>
      <c r="O148" s="78">
        <v>265183.59999999998</v>
      </c>
      <c r="P148" s="78">
        <v>225770.04</v>
      </c>
      <c r="Q148" s="78">
        <v>173400.48</v>
      </c>
      <c r="R148" s="78">
        <v>248323.48</v>
      </c>
      <c r="S148" s="78">
        <v>239334.32</v>
      </c>
      <c r="T148" s="78">
        <v>202452.12</v>
      </c>
      <c r="U148" s="78">
        <v>214535.32</v>
      </c>
      <c r="V148" s="78">
        <v>228021.33</v>
      </c>
      <c r="W148" s="78">
        <v>214388.11</v>
      </c>
      <c r="X148" s="78">
        <v>234353.81</v>
      </c>
      <c r="Y148" s="78">
        <v>214044.71</v>
      </c>
      <c r="Z148" s="78">
        <v>264446.7</v>
      </c>
      <c r="AA148" s="78">
        <v>248505.82</v>
      </c>
      <c r="AB148" s="17">
        <v>0</v>
      </c>
      <c r="AC148" s="17">
        <v>0</v>
      </c>
      <c r="AD148" s="78">
        <v>2707576.24</v>
      </c>
    </row>
    <row r="149" spans="10:30" ht="15" customHeight="1" x14ac:dyDescent="0.25">
      <c r="J149" s="77" t="s">
        <v>6727</v>
      </c>
      <c r="K149" s="77" t="s">
        <v>6937</v>
      </c>
      <c r="L149" s="78" t="s">
        <v>6206</v>
      </c>
      <c r="M149" s="78">
        <v>0</v>
      </c>
      <c r="N149" s="78">
        <v>0</v>
      </c>
      <c r="O149" s="78">
        <v>3640485.68</v>
      </c>
      <c r="P149" s="78">
        <v>270057.15999999997</v>
      </c>
      <c r="Q149" s="78">
        <v>460960.09</v>
      </c>
      <c r="R149" s="78">
        <v>361332.3</v>
      </c>
      <c r="S149" s="78">
        <v>464073.56</v>
      </c>
      <c r="T149" s="78">
        <v>348022.87</v>
      </c>
      <c r="U149" s="78">
        <v>307410.78000000003</v>
      </c>
      <c r="V149" s="78">
        <v>163577.4</v>
      </c>
      <c r="W149" s="78">
        <v>421949.62</v>
      </c>
      <c r="X149" s="78">
        <v>1407551.24</v>
      </c>
      <c r="Y149" s="78">
        <v>-663680.99</v>
      </c>
      <c r="Z149" s="78">
        <v>472827.71</v>
      </c>
      <c r="AA149" s="78">
        <v>-621153.55000000005</v>
      </c>
      <c r="AB149" s="17">
        <v>0</v>
      </c>
      <c r="AC149" s="17">
        <v>0</v>
      </c>
      <c r="AD149" s="78">
        <v>3392928.19</v>
      </c>
    </row>
    <row r="150" spans="10:30" ht="15" customHeight="1" x14ac:dyDescent="0.25">
      <c r="J150" s="77" t="s">
        <v>6727</v>
      </c>
      <c r="K150" s="77" t="s">
        <v>6938</v>
      </c>
      <c r="L150" s="78" t="s">
        <v>6208</v>
      </c>
      <c r="M150" s="78">
        <v>0</v>
      </c>
      <c r="N150" s="78">
        <v>0</v>
      </c>
      <c r="O150" s="78">
        <v>0</v>
      </c>
      <c r="P150" s="78">
        <v>0</v>
      </c>
      <c r="Q150" s="78">
        <v>0</v>
      </c>
      <c r="R150" s="78">
        <v>0</v>
      </c>
      <c r="S150" s="78">
        <v>0</v>
      </c>
      <c r="T150" s="78">
        <v>0</v>
      </c>
      <c r="U150" s="78">
        <v>0</v>
      </c>
      <c r="V150" s="78">
        <v>0</v>
      </c>
      <c r="W150" s="78">
        <v>0</v>
      </c>
      <c r="X150" s="78">
        <v>0</v>
      </c>
      <c r="Y150" s="78">
        <v>0</v>
      </c>
      <c r="Z150" s="78">
        <v>3848.15</v>
      </c>
      <c r="AA150" s="78">
        <v>0</v>
      </c>
      <c r="AB150" s="17">
        <v>0</v>
      </c>
      <c r="AC150" s="17">
        <v>0</v>
      </c>
      <c r="AD150" s="78">
        <v>3848.15</v>
      </c>
    </row>
    <row r="151" spans="10:30" ht="15" customHeight="1" x14ac:dyDescent="0.25">
      <c r="J151" s="77" t="s">
        <v>6727</v>
      </c>
      <c r="K151" s="77" t="s">
        <v>6939</v>
      </c>
      <c r="L151" s="78" t="s">
        <v>6210</v>
      </c>
      <c r="M151" s="78">
        <v>0</v>
      </c>
      <c r="N151" s="78">
        <v>0</v>
      </c>
      <c r="O151" s="78">
        <v>0</v>
      </c>
      <c r="P151" s="78">
        <v>-2.72</v>
      </c>
      <c r="Q151" s="78">
        <v>0</v>
      </c>
      <c r="R151" s="78">
        <v>0</v>
      </c>
      <c r="S151" s="78">
        <v>-12.35</v>
      </c>
      <c r="T151" s="78">
        <v>0</v>
      </c>
      <c r="U151" s="78">
        <v>0</v>
      </c>
      <c r="V151" s="78">
        <v>-8.8000000000000007</v>
      </c>
      <c r="W151" s="78">
        <v>0</v>
      </c>
      <c r="X151" s="78">
        <v>0</v>
      </c>
      <c r="Y151" s="78">
        <v>-7.44</v>
      </c>
      <c r="Z151" s="78">
        <v>0</v>
      </c>
      <c r="AA151" s="78">
        <v>0</v>
      </c>
      <c r="AB151" s="17">
        <v>0</v>
      </c>
      <c r="AC151" s="17">
        <v>0</v>
      </c>
      <c r="AD151" s="78">
        <v>-31.31</v>
      </c>
    </row>
    <row r="152" spans="10:30" ht="15" customHeight="1" x14ac:dyDescent="0.25">
      <c r="J152" s="77" t="s">
        <v>6727</v>
      </c>
      <c r="K152" s="77" t="s">
        <v>6940</v>
      </c>
      <c r="L152" s="78" t="s">
        <v>6212</v>
      </c>
      <c r="M152" s="78">
        <v>0</v>
      </c>
      <c r="N152" s="78">
        <v>0</v>
      </c>
      <c r="O152" s="78">
        <v>5375.69</v>
      </c>
      <c r="P152" s="78">
        <v>0</v>
      </c>
      <c r="Q152" s="78">
        <v>7348.84</v>
      </c>
      <c r="R152" s="78">
        <v>110.86</v>
      </c>
      <c r="S152" s="78">
        <v>0</v>
      </c>
      <c r="T152" s="78">
        <v>0</v>
      </c>
      <c r="U152" s="78">
        <v>0</v>
      </c>
      <c r="V152" s="78">
        <v>0</v>
      </c>
      <c r="W152" s="78">
        <v>0</v>
      </c>
      <c r="X152" s="78">
        <v>0</v>
      </c>
      <c r="Y152" s="78">
        <v>0</v>
      </c>
      <c r="Z152" s="78">
        <v>0</v>
      </c>
      <c r="AA152" s="78">
        <v>0</v>
      </c>
      <c r="AB152" s="17">
        <v>0</v>
      </c>
      <c r="AC152" s="17">
        <v>0</v>
      </c>
      <c r="AD152" s="78">
        <v>7459.7</v>
      </c>
    </row>
    <row r="153" spans="10:30" ht="15" customHeight="1" x14ac:dyDescent="0.25">
      <c r="J153" s="77" t="s">
        <v>6727</v>
      </c>
      <c r="K153" s="77" t="s">
        <v>6941</v>
      </c>
      <c r="L153" s="78" t="s">
        <v>6214</v>
      </c>
      <c r="M153" s="78">
        <v>0</v>
      </c>
      <c r="N153" s="78">
        <v>0</v>
      </c>
      <c r="O153" s="78">
        <v>240605.99</v>
      </c>
      <c r="P153" s="78">
        <v>139943.5</v>
      </c>
      <c r="Q153" s="78">
        <v>398347</v>
      </c>
      <c r="R153" s="78">
        <v>271824.52</v>
      </c>
      <c r="S153" s="78">
        <v>497099.55</v>
      </c>
      <c r="T153" s="78">
        <v>420499.99</v>
      </c>
      <c r="U153" s="78">
        <v>134697.84</v>
      </c>
      <c r="V153" s="78">
        <v>246646.95</v>
      </c>
      <c r="W153" s="78">
        <v>256302.98</v>
      </c>
      <c r="X153" s="78">
        <v>236115.92</v>
      </c>
      <c r="Y153" s="78">
        <v>-244791.59</v>
      </c>
      <c r="Z153" s="78">
        <v>443811.67</v>
      </c>
      <c r="AA153" s="78">
        <v>841959.73</v>
      </c>
      <c r="AB153" s="17">
        <v>0</v>
      </c>
      <c r="AC153" s="17">
        <v>0</v>
      </c>
      <c r="AD153" s="78">
        <v>3642458.06</v>
      </c>
    </row>
    <row r="154" spans="10:30" ht="15" customHeight="1" x14ac:dyDescent="0.25">
      <c r="J154" s="77" t="s">
        <v>6727</v>
      </c>
      <c r="K154" s="77" t="s">
        <v>6942</v>
      </c>
      <c r="L154" s="78" t="s">
        <v>6216</v>
      </c>
      <c r="M154" s="78">
        <v>0</v>
      </c>
      <c r="N154" s="78">
        <v>0</v>
      </c>
      <c r="O154" s="78">
        <v>3597816.55</v>
      </c>
      <c r="P154" s="78">
        <v>688537.08</v>
      </c>
      <c r="Q154" s="78">
        <v>1130245.21</v>
      </c>
      <c r="R154" s="78">
        <v>1114959.8700000001</v>
      </c>
      <c r="S154" s="78">
        <v>1261807.18</v>
      </c>
      <c r="T154" s="78">
        <v>1255158.1200000001</v>
      </c>
      <c r="U154" s="78">
        <v>223164.86</v>
      </c>
      <c r="V154" s="78">
        <v>929119.25</v>
      </c>
      <c r="W154" s="78">
        <v>1450587.8</v>
      </c>
      <c r="X154" s="78">
        <v>535215</v>
      </c>
      <c r="Y154" s="78">
        <v>1138451.7</v>
      </c>
      <c r="Z154" s="78">
        <v>1113787</v>
      </c>
      <c r="AA154" s="78">
        <v>694000.2</v>
      </c>
      <c r="AB154" s="17">
        <v>0</v>
      </c>
      <c r="AC154" s="17">
        <v>0</v>
      </c>
      <c r="AD154" s="78">
        <v>11535033.27</v>
      </c>
    </row>
    <row r="155" spans="10:30" ht="15" customHeight="1" x14ac:dyDescent="0.25">
      <c r="J155" s="77" t="s">
        <v>6727</v>
      </c>
      <c r="K155" s="77" t="s">
        <v>6943</v>
      </c>
      <c r="L155" s="78" t="s">
        <v>6218</v>
      </c>
      <c r="M155" s="78">
        <v>0</v>
      </c>
      <c r="N155" s="78">
        <v>0</v>
      </c>
      <c r="O155" s="78">
        <v>86454.87</v>
      </c>
      <c r="P155" s="78">
        <v>459064</v>
      </c>
      <c r="Q155" s="78">
        <v>304155.23</v>
      </c>
      <c r="R155" s="78">
        <v>308906.63</v>
      </c>
      <c r="S155" s="78">
        <v>515931.11</v>
      </c>
      <c r="T155" s="78">
        <v>-24633.84</v>
      </c>
      <c r="U155" s="78">
        <v>-120673.74</v>
      </c>
      <c r="V155" s="78">
        <v>129465.76</v>
      </c>
      <c r="W155" s="78">
        <v>117930.21</v>
      </c>
      <c r="X155" s="78">
        <v>503234.95</v>
      </c>
      <c r="Y155" s="78">
        <v>1371988.8</v>
      </c>
      <c r="Z155" s="78">
        <v>-639221.06999999995</v>
      </c>
      <c r="AA155" s="78">
        <v>397774.65</v>
      </c>
      <c r="AB155" s="17">
        <v>0</v>
      </c>
      <c r="AC155" s="17">
        <v>0</v>
      </c>
      <c r="AD155" s="78">
        <v>3323922.69</v>
      </c>
    </row>
    <row r="156" spans="10:30" ht="15" customHeight="1" x14ac:dyDescent="0.25">
      <c r="J156" s="77" t="s">
        <v>6727</v>
      </c>
      <c r="K156" s="77" t="s">
        <v>6944</v>
      </c>
      <c r="L156" s="78" t="s">
        <v>6220</v>
      </c>
      <c r="M156" s="78">
        <v>0</v>
      </c>
      <c r="N156" s="78">
        <v>0</v>
      </c>
      <c r="O156" s="78">
        <v>-55140</v>
      </c>
      <c r="P156" s="78">
        <v>119169.37</v>
      </c>
      <c r="Q156" s="78">
        <v>127520.52</v>
      </c>
      <c r="R156" s="78">
        <v>408319.98</v>
      </c>
      <c r="S156" s="78">
        <v>276763.92</v>
      </c>
      <c r="T156" s="78">
        <v>-226208.05</v>
      </c>
      <c r="U156" s="78">
        <v>152227.34</v>
      </c>
      <c r="V156" s="78">
        <v>108893.17</v>
      </c>
      <c r="W156" s="78">
        <v>132001.88</v>
      </c>
      <c r="X156" s="78">
        <v>154730.56</v>
      </c>
      <c r="Y156" s="78">
        <v>136787.01999999999</v>
      </c>
      <c r="Z156" s="78">
        <v>126487.34</v>
      </c>
      <c r="AA156" s="78">
        <v>403623.27</v>
      </c>
      <c r="AB156" s="17">
        <v>0</v>
      </c>
      <c r="AC156" s="17">
        <v>0</v>
      </c>
      <c r="AD156" s="78">
        <v>1920316.32</v>
      </c>
    </row>
    <row r="157" spans="10:30" ht="15" customHeight="1" x14ac:dyDescent="0.25">
      <c r="J157" s="77" t="s">
        <v>6727</v>
      </c>
      <c r="K157" s="77" t="s">
        <v>6945</v>
      </c>
      <c r="L157" s="78" t="s">
        <v>6272</v>
      </c>
      <c r="M157" s="78">
        <v>0</v>
      </c>
      <c r="N157" s="78">
        <v>0</v>
      </c>
      <c r="O157" s="78">
        <v>0</v>
      </c>
      <c r="P157" s="78">
        <v>0</v>
      </c>
      <c r="Q157" s="78">
        <v>0</v>
      </c>
      <c r="R157" s="78">
        <v>0</v>
      </c>
      <c r="S157" s="78">
        <v>306.73</v>
      </c>
      <c r="T157" s="78">
        <v>0</v>
      </c>
      <c r="U157" s="78">
        <v>0</v>
      </c>
      <c r="V157" s="78">
        <v>0</v>
      </c>
      <c r="W157" s="78">
        <v>0</v>
      </c>
      <c r="X157" s="78">
        <v>0</v>
      </c>
      <c r="Y157" s="78">
        <v>0</v>
      </c>
      <c r="Z157" s="78">
        <v>0</v>
      </c>
      <c r="AA157" s="78">
        <v>0</v>
      </c>
      <c r="AB157" s="17">
        <v>0</v>
      </c>
      <c r="AC157" s="17">
        <v>0</v>
      </c>
      <c r="AD157" s="78">
        <v>306.73</v>
      </c>
    </row>
    <row r="158" spans="10:30" ht="15" customHeight="1" x14ac:dyDescent="0.25">
      <c r="J158" s="77" t="s">
        <v>6727</v>
      </c>
      <c r="K158" s="77" t="s">
        <v>6946</v>
      </c>
      <c r="L158" s="78" t="s">
        <v>6274</v>
      </c>
      <c r="M158" s="78">
        <v>0</v>
      </c>
      <c r="N158" s="78">
        <v>0</v>
      </c>
      <c r="O158" s="78">
        <v>55297584.229999997</v>
      </c>
      <c r="P158" s="78">
        <v>49437912.93</v>
      </c>
      <c r="Q158" s="78">
        <v>54533715.920000002</v>
      </c>
      <c r="R158" s="78">
        <v>56340680.329999998</v>
      </c>
      <c r="S158" s="78">
        <v>67193182.430000007</v>
      </c>
      <c r="T158" s="78">
        <v>91762018.170000002</v>
      </c>
      <c r="U158" s="78">
        <v>113596134.48999999</v>
      </c>
      <c r="V158" s="78">
        <v>106535517.70999999</v>
      </c>
      <c r="W158" s="78">
        <v>148760022.81999999</v>
      </c>
      <c r="X158" s="78">
        <v>104623703.34</v>
      </c>
      <c r="Y158" s="78">
        <v>75374605.280000001</v>
      </c>
      <c r="Z158" s="78">
        <v>58829772.07</v>
      </c>
      <c r="AA158" s="78">
        <v>75198953.239999995</v>
      </c>
      <c r="AB158" s="17">
        <v>0</v>
      </c>
      <c r="AC158" s="17">
        <v>0</v>
      </c>
      <c r="AD158" s="78">
        <v>1002186218.73</v>
      </c>
    </row>
    <row r="159" spans="10:30" ht="15" customHeight="1" x14ac:dyDescent="0.25">
      <c r="J159" s="77" t="s">
        <v>6727</v>
      </c>
      <c r="K159" s="77" t="s">
        <v>6947</v>
      </c>
      <c r="L159" s="78" t="s">
        <v>6276</v>
      </c>
      <c r="M159" s="78">
        <v>0</v>
      </c>
      <c r="N159" s="78">
        <v>0</v>
      </c>
      <c r="O159" s="78">
        <v>4115645.58</v>
      </c>
      <c r="P159" s="78">
        <v>1679818.33</v>
      </c>
      <c r="Q159" s="78">
        <v>1541848.79</v>
      </c>
      <c r="R159" s="78">
        <v>2035782.37</v>
      </c>
      <c r="S159" s="78">
        <v>1736883.73</v>
      </c>
      <c r="T159" s="78">
        <v>1719129.35</v>
      </c>
      <c r="U159" s="78">
        <v>1786968.61</v>
      </c>
      <c r="V159" s="78">
        <v>1940425.78</v>
      </c>
      <c r="W159" s="78">
        <v>2142192.2599999998</v>
      </c>
      <c r="X159" s="78">
        <v>1887150.38</v>
      </c>
      <c r="Y159" s="78">
        <v>1887846.41</v>
      </c>
      <c r="Z159" s="78">
        <v>2153394.69</v>
      </c>
      <c r="AA159" s="78">
        <v>2268076.9</v>
      </c>
      <c r="AB159" s="17">
        <v>0</v>
      </c>
      <c r="AC159" s="17">
        <v>0</v>
      </c>
      <c r="AD159" s="78">
        <v>22779517.600000001</v>
      </c>
    </row>
    <row r="160" spans="10:30" ht="15" customHeight="1" x14ac:dyDescent="0.25">
      <c r="J160" s="77" t="s">
        <v>6727</v>
      </c>
      <c r="K160" s="77" t="s">
        <v>6948</v>
      </c>
      <c r="L160" s="78" t="s">
        <v>6280</v>
      </c>
      <c r="M160" s="78">
        <v>0</v>
      </c>
      <c r="N160" s="78">
        <v>0</v>
      </c>
      <c r="O160" s="78">
        <v>1797353.1</v>
      </c>
      <c r="P160" s="78">
        <v>548843.62</v>
      </c>
      <c r="Q160" s="78">
        <v>442187.53</v>
      </c>
      <c r="R160" s="78">
        <v>685985.69</v>
      </c>
      <c r="S160" s="78">
        <v>620665.31999999995</v>
      </c>
      <c r="T160" s="78">
        <v>547388.31000000006</v>
      </c>
      <c r="U160" s="78">
        <v>757857.14</v>
      </c>
      <c r="V160" s="78">
        <v>855282.16</v>
      </c>
      <c r="W160" s="78">
        <v>512016.71</v>
      </c>
      <c r="X160" s="78">
        <v>644779.67000000004</v>
      </c>
      <c r="Y160" s="78">
        <v>562890.68999999994</v>
      </c>
      <c r="Z160" s="78">
        <v>473177.56</v>
      </c>
      <c r="AA160" s="78">
        <v>972562.7</v>
      </c>
      <c r="AB160" s="17">
        <v>0</v>
      </c>
      <c r="AC160" s="17">
        <v>0</v>
      </c>
      <c r="AD160" s="78">
        <v>7623637.0999999996</v>
      </c>
    </row>
    <row r="161" spans="10:30" ht="15" customHeight="1" x14ac:dyDescent="0.25">
      <c r="J161" s="77" t="s">
        <v>6727</v>
      </c>
      <c r="K161" s="77" t="s">
        <v>6949</v>
      </c>
      <c r="L161" s="78" t="s">
        <v>6286</v>
      </c>
      <c r="M161" s="78">
        <v>0</v>
      </c>
      <c r="N161" s="78">
        <v>0</v>
      </c>
      <c r="O161" s="78">
        <v>114243.58</v>
      </c>
      <c r="P161" s="78">
        <v>121788.81</v>
      </c>
      <c r="Q161" s="78">
        <v>99370.85</v>
      </c>
      <c r="R161" s="78">
        <v>146909.32999999999</v>
      </c>
      <c r="S161" s="78">
        <v>133118.81</v>
      </c>
      <c r="T161" s="78">
        <v>133722.89000000001</v>
      </c>
      <c r="U161" s="78">
        <v>88366.43</v>
      </c>
      <c r="V161" s="78">
        <v>203025.95</v>
      </c>
      <c r="W161" s="78">
        <v>86305.83</v>
      </c>
      <c r="X161" s="78">
        <v>78353.31</v>
      </c>
      <c r="Y161" s="78">
        <v>186176.12</v>
      </c>
      <c r="Z161" s="78">
        <v>114636.14</v>
      </c>
      <c r="AA161" s="78">
        <v>185201.16</v>
      </c>
      <c r="AB161" s="17">
        <v>0</v>
      </c>
      <c r="AC161" s="17">
        <v>0</v>
      </c>
      <c r="AD161" s="78">
        <v>1576975.63</v>
      </c>
    </row>
    <row r="162" spans="10:30" ht="15" customHeight="1" x14ac:dyDescent="0.25">
      <c r="J162" s="77" t="s">
        <v>6727</v>
      </c>
      <c r="K162" s="77" t="s">
        <v>6950</v>
      </c>
      <c r="L162" s="78" t="s">
        <v>6288</v>
      </c>
      <c r="M162" s="78">
        <v>0</v>
      </c>
      <c r="N162" s="78">
        <v>0</v>
      </c>
      <c r="O162" s="78">
        <v>1815055.87</v>
      </c>
      <c r="P162" s="78">
        <v>999451.38</v>
      </c>
      <c r="Q162" s="78">
        <v>1120750.95</v>
      </c>
      <c r="R162" s="78">
        <v>1106119.56</v>
      </c>
      <c r="S162" s="78">
        <v>1775032.68</v>
      </c>
      <c r="T162" s="78">
        <v>1350600.06</v>
      </c>
      <c r="U162" s="78">
        <v>754698</v>
      </c>
      <c r="V162" s="78">
        <v>942588.68</v>
      </c>
      <c r="W162" s="78">
        <v>2274868.2200000002</v>
      </c>
      <c r="X162" s="78">
        <v>2614539.5299999998</v>
      </c>
      <c r="Y162" s="78">
        <v>2949198.32</v>
      </c>
      <c r="Z162" s="78">
        <v>4605285.8899999997</v>
      </c>
      <c r="AA162" s="78">
        <v>1369939.65</v>
      </c>
      <c r="AB162" s="17">
        <v>0</v>
      </c>
      <c r="AC162" s="17">
        <v>0</v>
      </c>
      <c r="AD162" s="78">
        <v>21863072.920000002</v>
      </c>
    </row>
    <row r="163" spans="10:30" ht="15" customHeight="1" x14ac:dyDescent="0.25">
      <c r="J163" s="77" t="s">
        <v>6727</v>
      </c>
      <c r="K163" s="77" t="s">
        <v>6951</v>
      </c>
      <c r="L163" s="78" t="s">
        <v>6292</v>
      </c>
      <c r="M163" s="78">
        <v>0</v>
      </c>
      <c r="N163" s="78">
        <v>0</v>
      </c>
      <c r="O163" s="78">
        <v>179565.08</v>
      </c>
      <c r="P163" s="78">
        <v>125121.38</v>
      </c>
      <c r="Q163" s="78">
        <v>86375.65</v>
      </c>
      <c r="R163" s="78">
        <v>100226.88</v>
      </c>
      <c r="S163" s="78">
        <v>103358.36</v>
      </c>
      <c r="T163" s="78">
        <v>69382.63</v>
      </c>
      <c r="U163" s="78">
        <v>51864.37</v>
      </c>
      <c r="V163" s="78">
        <v>177190.37</v>
      </c>
      <c r="W163" s="78">
        <v>49258.79</v>
      </c>
      <c r="X163" s="78">
        <v>33122.6</v>
      </c>
      <c r="Y163" s="78">
        <v>42555.5</v>
      </c>
      <c r="Z163" s="78">
        <v>60564.21</v>
      </c>
      <c r="AA163" s="78">
        <v>62276.08</v>
      </c>
      <c r="AB163" s="17">
        <v>0</v>
      </c>
      <c r="AC163" s="17">
        <v>0</v>
      </c>
      <c r="AD163" s="78">
        <v>961296.82</v>
      </c>
    </row>
    <row r="164" spans="10:30" ht="15" customHeight="1" x14ac:dyDescent="0.25">
      <c r="J164" s="77" t="s">
        <v>6727</v>
      </c>
      <c r="K164" s="77" t="s">
        <v>6952</v>
      </c>
      <c r="L164" s="78" t="s">
        <v>6294</v>
      </c>
      <c r="M164" s="78">
        <v>0</v>
      </c>
      <c r="N164" s="78">
        <v>0</v>
      </c>
      <c r="O164" s="78">
        <v>2392328.54</v>
      </c>
      <c r="P164" s="78">
        <v>2216249.73</v>
      </c>
      <c r="Q164" s="78">
        <v>1458743.74</v>
      </c>
      <c r="R164" s="78">
        <v>3622224.86</v>
      </c>
      <c r="S164" s="78">
        <v>958585.38</v>
      </c>
      <c r="T164" s="78">
        <v>15244650.310000001</v>
      </c>
      <c r="U164" s="78">
        <v>17684397.670000002</v>
      </c>
      <c r="V164" s="78">
        <v>19284917.920000002</v>
      </c>
      <c r="W164" s="78">
        <v>29520836.469999999</v>
      </c>
      <c r="X164" s="78">
        <v>20189832.66</v>
      </c>
      <c r="Y164" s="78">
        <v>20747445.620000001</v>
      </c>
      <c r="Z164" s="78">
        <v>15281575.789999999</v>
      </c>
      <c r="AA164" s="78">
        <v>4689938.04</v>
      </c>
      <c r="AB164" s="17">
        <v>0</v>
      </c>
      <c r="AC164" s="17">
        <v>0</v>
      </c>
      <c r="AD164" s="78">
        <v>150899398.19</v>
      </c>
    </row>
    <row r="165" spans="10:30" ht="15" customHeight="1" x14ac:dyDescent="0.25">
      <c r="J165" s="77" t="s">
        <v>6727</v>
      </c>
      <c r="K165" s="77" t="s">
        <v>6953</v>
      </c>
      <c r="L165" s="78" t="s">
        <v>6296</v>
      </c>
      <c r="M165" s="78">
        <v>0</v>
      </c>
      <c r="N165" s="78">
        <v>0</v>
      </c>
      <c r="O165" s="78">
        <v>63668.31</v>
      </c>
      <c r="P165" s="78">
        <v>52692.31</v>
      </c>
      <c r="Q165" s="78">
        <v>47128.9</v>
      </c>
      <c r="R165" s="78">
        <v>57586.29</v>
      </c>
      <c r="S165" s="78">
        <v>56043.67</v>
      </c>
      <c r="T165" s="78">
        <v>45432.52</v>
      </c>
      <c r="U165" s="78">
        <v>51824.44</v>
      </c>
      <c r="V165" s="78">
        <v>53728.83</v>
      </c>
      <c r="W165" s="78">
        <v>52487.8</v>
      </c>
      <c r="X165" s="78">
        <v>57987.98</v>
      </c>
      <c r="Y165" s="78">
        <v>47915.76</v>
      </c>
      <c r="Z165" s="78">
        <v>48670.35</v>
      </c>
      <c r="AA165" s="78">
        <v>59793.58</v>
      </c>
      <c r="AB165" s="17">
        <v>0</v>
      </c>
      <c r="AC165" s="17">
        <v>0</v>
      </c>
      <c r="AD165" s="78">
        <v>631292.43000000005</v>
      </c>
    </row>
    <row r="166" spans="10:30" ht="15" customHeight="1" x14ac:dyDescent="0.25">
      <c r="J166" s="77" t="s">
        <v>6727</v>
      </c>
      <c r="K166" s="77" t="s">
        <v>6954</v>
      </c>
      <c r="L166" s="78" t="s">
        <v>6298</v>
      </c>
      <c r="M166" s="78">
        <v>0</v>
      </c>
      <c r="N166" s="78">
        <v>0</v>
      </c>
      <c r="O166" s="78">
        <v>0</v>
      </c>
      <c r="P166" s="78">
        <v>0</v>
      </c>
      <c r="Q166" s="78">
        <v>0</v>
      </c>
      <c r="R166" s="78">
        <v>0</v>
      </c>
      <c r="S166" s="78">
        <v>0</v>
      </c>
      <c r="T166" s="78">
        <v>0</v>
      </c>
      <c r="U166" s="78">
        <v>0</v>
      </c>
      <c r="V166" s="78">
        <v>0</v>
      </c>
      <c r="W166" s="78">
        <v>0</v>
      </c>
      <c r="X166" s="78">
        <v>0</v>
      </c>
      <c r="Y166" s="78">
        <v>2999.72</v>
      </c>
      <c r="Z166" s="78">
        <v>0</v>
      </c>
      <c r="AA166" s="78">
        <v>0</v>
      </c>
      <c r="AB166" s="17">
        <v>0</v>
      </c>
      <c r="AC166" s="17">
        <v>0</v>
      </c>
      <c r="AD166" s="78">
        <v>2999.72</v>
      </c>
    </row>
    <row r="167" spans="10:30" ht="15" customHeight="1" x14ac:dyDescent="0.25">
      <c r="J167" s="77" t="s">
        <v>6727</v>
      </c>
      <c r="K167" s="77" t="s">
        <v>6955</v>
      </c>
      <c r="L167" s="78" t="s">
        <v>6300</v>
      </c>
      <c r="M167" s="78">
        <v>0</v>
      </c>
      <c r="N167" s="78">
        <v>0</v>
      </c>
      <c r="O167" s="78">
        <v>103218.99</v>
      </c>
      <c r="P167" s="78">
        <v>121558.42</v>
      </c>
      <c r="Q167" s="78">
        <v>76233.91</v>
      </c>
      <c r="R167" s="78">
        <v>172618.91</v>
      </c>
      <c r="S167" s="78">
        <v>260301.86</v>
      </c>
      <c r="T167" s="78">
        <v>92708.33</v>
      </c>
      <c r="U167" s="78">
        <v>68728.67</v>
      </c>
      <c r="V167" s="78">
        <v>100957.67</v>
      </c>
      <c r="W167" s="78">
        <v>102834.54</v>
      </c>
      <c r="X167" s="78">
        <v>73253.429999999993</v>
      </c>
      <c r="Y167" s="78">
        <v>142219.37</v>
      </c>
      <c r="Z167" s="78">
        <v>138080.20000000001</v>
      </c>
      <c r="AA167" s="78">
        <v>66873.27</v>
      </c>
      <c r="AB167" s="17">
        <v>0</v>
      </c>
      <c r="AC167" s="17">
        <v>0</v>
      </c>
      <c r="AD167" s="78">
        <v>1416368.58</v>
      </c>
    </row>
    <row r="168" spans="10:30" ht="15" customHeight="1" x14ac:dyDescent="0.25">
      <c r="J168" s="77" t="s">
        <v>6727</v>
      </c>
      <c r="K168" s="77" t="s">
        <v>6956</v>
      </c>
      <c r="L168" s="78" t="s">
        <v>6304</v>
      </c>
      <c r="M168" s="78">
        <v>0</v>
      </c>
      <c r="N168" s="78">
        <v>0</v>
      </c>
      <c r="O168" s="78">
        <v>47214.66</v>
      </c>
      <c r="P168" s="78">
        <v>43959.77</v>
      </c>
      <c r="Q168" s="78">
        <v>5865.36</v>
      </c>
      <c r="R168" s="78">
        <v>7494.34</v>
      </c>
      <c r="S168" s="78">
        <v>7372.77</v>
      </c>
      <c r="T168" s="78">
        <v>5780.39</v>
      </c>
      <c r="U168" s="78">
        <v>6702.32</v>
      </c>
      <c r="V168" s="78">
        <v>6607.16</v>
      </c>
      <c r="W168" s="78">
        <v>6927.75</v>
      </c>
      <c r="X168" s="78">
        <v>7731.11</v>
      </c>
      <c r="Y168" s="78">
        <v>5713.03</v>
      </c>
      <c r="Z168" s="78">
        <v>6759.23</v>
      </c>
      <c r="AA168" s="78">
        <v>7898.42</v>
      </c>
      <c r="AB168" s="17">
        <v>0</v>
      </c>
      <c r="AC168" s="17">
        <v>0</v>
      </c>
      <c r="AD168" s="78">
        <v>118811.65</v>
      </c>
    </row>
    <row r="169" spans="10:30" ht="15" customHeight="1" x14ac:dyDescent="0.25">
      <c r="J169" s="77" t="s">
        <v>6727</v>
      </c>
      <c r="K169" s="77" t="s">
        <v>6957</v>
      </c>
      <c r="L169" s="78" t="s">
        <v>6306</v>
      </c>
      <c r="M169" s="78">
        <v>0</v>
      </c>
      <c r="N169" s="78">
        <v>0</v>
      </c>
      <c r="O169" s="78">
        <v>145965.48000000001</v>
      </c>
      <c r="P169" s="78">
        <v>130934.71</v>
      </c>
      <c r="Q169" s="78">
        <v>115197.87</v>
      </c>
      <c r="R169" s="78">
        <v>150770.25</v>
      </c>
      <c r="S169" s="78">
        <v>141626.04999999999</v>
      </c>
      <c r="T169" s="78">
        <v>123024.18</v>
      </c>
      <c r="U169" s="78">
        <v>142267.71</v>
      </c>
      <c r="V169" s="78">
        <v>141299.71</v>
      </c>
      <c r="W169" s="78">
        <v>135202.62</v>
      </c>
      <c r="X169" s="78">
        <v>137346.72</v>
      </c>
      <c r="Y169" s="78">
        <v>108149.85</v>
      </c>
      <c r="Z169" s="78">
        <v>129891.18</v>
      </c>
      <c r="AA169" s="78">
        <v>150173.9</v>
      </c>
      <c r="AB169" s="17">
        <v>0</v>
      </c>
      <c r="AC169" s="17">
        <v>0</v>
      </c>
      <c r="AD169" s="78">
        <v>1605884.75</v>
      </c>
    </row>
    <row r="170" spans="10:30" ht="15" customHeight="1" x14ac:dyDescent="0.25">
      <c r="J170" s="77" t="s">
        <v>6727</v>
      </c>
      <c r="K170" s="77" t="s">
        <v>6958</v>
      </c>
      <c r="L170" s="78" t="s">
        <v>6308</v>
      </c>
      <c r="M170" s="78">
        <v>0</v>
      </c>
      <c r="N170" s="78">
        <v>0</v>
      </c>
      <c r="O170" s="78">
        <v>108587.87</v>
      </c>
      <c r="P170" s="78">
        <v>93466.46</v>
      </c>
      <c r="Q170" s="78">
        <v>77101.289999999994</v>
      </c>
      <c r="R170" s="78">
        <v>95853.85</v>
      </c>
      <c r="S170" s="78">
        <v>91518.88</v>
      </c>
      <c r="T170" s="78">
        <v>76791.55</v>
      </c>
      <c r="U170" s="78">
        <v>85185.76</v>
      </c>
      <c r="V170" s="78">
        <v>84096.26</v>
      </c>
      <c r="W170" s="78">
        <v>86400.95</v>
      </c>
      <c r="X170" s="78">
        <v>87871.6</v>
      </c>
      <c r="Y170" s="78">
        <v>69704.990000000005</v>
      </c>
      <c r="Z170" s="78">
        <v>83806.89</v>
      </c>
      <c r="AA170" s="78">
        <v>92068.46</v>
      </c>
      <c r="AB170" s="17">
        <v>0</v>
      </c>
      <c r="AC170" s="17">
        <v>0</v>
      </c>
      <c r="AD170" s="78">
        <v>1023866.94</v>
      </c>
    </row>
    <row r="171" spans="10:30" ht="15" customHeight="1" x14ac:dyDescent="0.25">
      <c r="J171" s="77" t="s">
        <v>6727</v>
      </c>
      <c r="K171" s="77" t="s">
        <v>6959</v>
      </c>
      <c r="L171" s="78" t="s">
        <v>6318</v>
      </c>
      <c r="M171" s="78">
        <v>0</v>
      </c>
      <c r="N171" s="78">
        <v>0</v>
      </c>
      <c r="O171" s="78">
        <v>0</v>
      </c>
      <c r="P171" s="78">
        <v>195493.78</v>
      </c>
      <c r="Q171" s="78">
        <v>195493.78</v>
      </c>
      <c r="R171" s="78">
        <v>0</v>
      </c>
      <c r="S171" s="78">
        <v>0</v>
      </c>
      <c r="T171" s="78">
        <v>0</v>
      </c>
      <c r="U171" s="78">
        <v>195493.78</v>
      </c>
      <c r="V171" s="78">
        <v>0</v>
      </c>
      <c r="W171" s="78">
        <v>0</v>
      </c>
      <c r="X171" s="78">
        <v>0</v>
      </c>
      <c r="Y171" s="78">
        <v>195493.78</v>
      </c>
      <c r="Z171" s="78">
        <v>0</v>
      </c>
      <c r="AA171" s="78">
        <v>0</v>
      </c>
      <c r="AB171" s="17">
        <v>0</v>
      </c>
      <c r="AC171" s="17">
        <v>0</v>
      </c>
      <c r="AD171" s="78">
        <v>781975.12</v>
      </c>
    </row>
    <row r="172" spans="10:30" ht="15" customHeight="1" x14ac:dyDescent="0.25">
      <c r="J172" s="77" t="s">
        <v>6727</v>
      </c>
      <c r="K172" s="77" t="s">
        <v>6960</v>
      </c>
      <c r="L172" s="78" t="s">
        <v>6320</v>
      </c>
      <c r="M172" s="78">
        <v>0</v>
      </c>
      <c r="N172" s="78">
        <v>0</v>
      </c>
      <c r="O172" s="78">
        <v>185256.71</v>
      </c>
      <c r="P172" s="78">
        <v>102502.14</v>
      </c>
      <c r="Q172" s="78">
        <v>111388.96</v>
      </c>
      <c r="R172" s="78">
        <v>88713.94</v>
      </c>
      <c r="S172" s="78">
        <v>146526.74</v>
      </c>
      <c r="T172" s="78">
        <v>111533.48</v>
      </c>
      <c r="U172" s="78">
        <v>101098.32</v>
      </c>
      <c r="V172" s="78">
        <v>109008.03</v>
      </c>
      <c r="W172" s="78">
        <v>123454.65</v>
      </c>
      <c r="X172" s="78">
        <v>100165.63</v>
      </c>
      <c r="Y172" s="78">
        <v>126849.99</v>
      </c>
      <c r="Z172" s="78">
        <v>88404.15</v>
      </c>
      <c r="AA172" s="78">
        <v>163612.74</v>
      </c>
      <c r="AB172" s="17">
        <v>0</v>
      </c>
      <c r="AC172" s="17">
        <v>0</v>
      </c>
      <c r="AD172" s="78">
        <v>1373258.77</v>
      </c>
    </row>
    <row r="173" spans="10:30" ht="15" customHeight="1" x14ac:dyDescent="0.25">
      <c r="J173" s="77" t="s">
        <v>6727</v>
      </c>
      <c r="K173" s="77" t="s">
        <v>6961</v>
      </c>
      <c r="L173" s="78" t="s">
        <v>6322</v>
      </c>
      <c r="M173" s="78">
        <v>0</v>
      </c>
      <c r="N173" s="78">
        <v>0</v>
      </c>
      <c r="O173" s="78">
        <v>18692.34</v>
      </c>
      <c r="P173" s="78">
        <v>13967.45</v>
      </c>
      <c r="Q173" s="78">
        <v>8957.42</v>
      </c>
      <c r="R173" s="78">
        <v>14116.19</v>
      </c>
      <c r="S173" s="78">
        <v>34513.449999999997</v>
      </c>
      <c r="T173" s="78">
        <v>30123.01</v>
      </c>
      <c r="U173" s="78">
        <v>-11021.06</v>
      </c>
      <c r="V173" s="78">
        <v>140908.1</v>
      </c>
      <c r="W173" s="78">
        <v>51031.87</v>
      </c>
      <c r="X173" s="78">
        <v>9898.2999999999993</v>
      </c>
      <c r="Y173" s="78">
        <v>16432.45</v>
      </c>
      <c r="Z173" s="78">
        <v>6295.51</v>
      </c>
      <c r="AA173" s="78">
        <v>9302.4599999999991</v>
      </c>
      <c r="AB173" s="17">
        <v>0</v>
      </c>
      <c r="AC173" s="17">
        <v>0</v>
      </c>
      <c r="AD173" s="78">
        <v>324525.15000000002</v>
      </c>
    </row>
    <row r="174" spans="10:30" ht="15" customHeight="1" x14ac:dyDescent="0.25">
      <c r="J174" s="77" t="s">
        <v>6727</v>
      </c>
      <c r="K174" s="77" t="s">
        <v>6962</v>
      </c>
      <c r="L174" s="78" t="s">
        <v>6328</v>
      </c>
      <c r="M174" s="78">
        <v>0</v>
      </c>
      <c r="N174" s="78">
        <v>0</v>
      </c>
      <c r="O174" s="78">
        <v>163534.38</v>
      </c>
      <c r="P174" s="78">
        <v>122234.65</v>
      </c>
      <c r="Q174" s="78">
        <v>129784.39</v>
      </c>
      <c r="R174" s="78">
        <v>167040.15</v>
      </c>
      <c r="S174" s="78">
        <v>144952.51</v>
      </c>
      <c r="T174" s="78">
        <v>155424.07</v>
      </c>
      <c r="U174" s="78">
        <v>189091.34</v>
      </c>
      <c r="V174" s="78">
        <v>146271.92000000001</v>
      </c>
      <c r="W174" s="78">
        <v>174344.77</v>
      </c>
      <c r="X174" s="78">
        <v>121605.42</v>
      </c>
      <c r="Y174" s="78">
        <v>121442.28</v>
      </c>
      <c r="Z174" s="78">
        <v>129982.48</v>
      </c>
      <c r="AA174" s="78">
        <v>102219.64</v>
      </c>
      <c r="AB174" s="17">
        <v>0</v>
      </c>
      <c r="AC174" s="17">
        <v>0</v>
      </c>
      <c r="AD174" s="78">
        <v>1704393.62</v>
      </c>
    </row>
    <row r="175" spans="10:30" ht="15" customHeight="1" x14ac:dyDescent="0.25">
      <c r="J175" s="77" t="s">
        <v>6727</v>
      </c>
      <c r="K175" s="77" t="s">
        <v>6963</v>
      </c>
      <c r="L175" s="78" t="s">
        <v>6330</v>
      </c>
      <c r="M175" s="78">
        <v>0</v>
      </c>
      <c r="N175" s="78">
        <v>0</v>
      </c>
      <c r="O175" s="78">
        <v>0</v>
      </c>
      <c r="P175" s="78">
        <v>19000</v>
      </c>
      <c r="Q175" s="78">
        <v>102</v>
      </c>
      <c r="R175" s="78">
        <v>0</v>
      </c>
      <c r="S175" s="78">
        <v>0</v>
      </c>
      <c r="T175" s="78">
        <v>2139.88</v>
      </c>
      <c r="U175" s="78">
        <v>2287.59</v>
      </c>
      <c r="V175" s="78">
        <v>0</v>
      </c>
      <c r="W175" s="78">
        <v>0</v>
      </c>
      <c r="X175" s="78">
        <v>0</v>
      </c>
      <c r="Y175" s="78">
        <v>0</v>
      </c>
      <c r="Z175" s="78">
        <v>0</v>
      </c>
      <c r="AA175" s="78">
        <v>0</v>
      </c>
      <c r="AB175" s="17">
        <v>0</v>
      </c>
      <c r="AC175" s="17">
        <v>0</v>
      </c>
      <c r="AD175" s="78">
        <v>23529.47</v>
      </c>
    </row>
    <row r="176" spans="10:30" ht="15" customHeight="1" x14ac:dyDescent="0.25">
      <c r="J176" s="77" t="s">
        <v>6727</v>
      </c>
      <c r="K176" s="77" t="s">
        <v>6964</v>
      </c>
      <c r="L176" s="78" t="s">
        <v>6334</v>
      </c>
      <c r="M176" s="78">
        <v>0</v>
      </c>
      <c r="N176" s="78">
        <v>0</v>
      </c>
      <c r="O176" s="78">
        <v>225.58</v>
      </c>
      <c r="P176" s="78">
        <v>172.99</v>
      </c>
      <c r="Q176" s="78">
        <v>172.99</v>
      </c>
      <c r="R176" s="78">
        <v>172.99</v>
      </c>
      <c r="S176" s="78">
        <v>172.99</v>
      </c>
      <c r="T176" s="78">
        <v>172.99</v>
      </c>
      <c r="U176" s="78">
        <v>172.99</v>
      </c>
      <c r="V176" s="78">
        <v>701.83</v>
      </c>
      <c r="W176" s="78">
        <v>116.11</v>
      </c>
      <c r="X176" s="78">
        <v>1246.68</v>
      </c>
      <c r="Y176" s="78">
        <v>143.77000000000001</v>
      </c>
      <c r="Z176" s="78">
        <v>218220.14</v>
      </c>
      <c r="AA176" s="78">
        <v>-217817.38</v>
      </c>
      <c r="AB176" s="17">
        <v>0</v>
      </c>
      <c r="AC176" s="17">
        <v>0</v>
      </c>
      <c r="AD176" s="78">
        <v>3649.09</v>
      </c>
    </row>
    <row r="177" spans="10:30" ht="15" customHeight="1" x14ac:dyDescent="0.25">
      <c r="J177" s="77" t="s">
        <v>6727</v>
      </c>
      <c r="K177" s="77" t="s">
        <v>6965</v>
      </c>
      <c r="L177" s="78" t="s">
        <v>6338</v>
      </c>
      <c r="M177" s="78">
        <v>0</v>
      </c>
      <c r="N177" s="78">
        <v>0</v>
      </c>
      <c r="O177" s="78">
        <v>1702273.94</v>
      </c>
      <c r="P177" s="78">
        <v>75301.73</v>
      </c>
      <c r="Q177" s="78">
        <v>184402.28</v>
      </c>
      <c r="R177" s="78">
        <v>119746.74</v>
      </c>
      <c r="S177" s="78">
        <v>133166.26999999999</v>
      </c>
      <c r="T177" s="78">
        <v>138573.29999999999</v>
      </c>
      <c r="U177" s="78">
        <v>128150.28</v>
      </c>
      <c r="V177" s="78">
        <v>118613.79</v>
      </c>
      <c r="W177" s="78">
        <v>127770.39</v>
      </c>
      <c r="X177" s="78">
        <v>156705.82999999999</v>
      </c>
      <c r="Y177" s="78">
        <v>142897.01999999999</v>
      </c>
      <c r="Z177" s="78">
        <v>103300.96</v>
      </c>
      <c r="AA177" s="78">
        <v>390009.2</v>
      </c>
      <c r="AB177" s="17">
        <v>0</v>
      </c>
      <c r="AC177" s="17">
        <v>0</v>
      </c>
      <c r="AD177" s="78">
        <v>1818637.79</v>
      </c>
    </row>
    <row r="178" spans="10:30" ht="15" customHeight="1" x14ac:dyDescent="0.25">
      <c r="J178" s="77" t="s">
        <v>6727</v>
      </c>
      <c r="K178" s="77" t="s">
        <v>6966</v>
      </c>
      <c r="L178" s="78" t="s">
        <v>6340</v>
      </c>
      <c r="M178" s="78">
        <v>0</v>
      </c>
      <c r="N178" s="78">
        <v>0</v>
      </c>
      <c r="O178" s="78">
        <v>14963.31</v>
      </c>
      <c r="P178" s="78">
        <v>31003.06</v>
      </c>
      <c r="Q178" s="78">
        <v>50033.73</v>
      </c>
      <c r="R178" s="78">
        <v>45167.59</v>
      </c>
      <c r="S178" s="78">
        <v>33050.550000000003</v>
      </c>
      <c r="T178" s="78">
        <v>24029.54</v>
      </c>
      <c r="U178" s="78">
        <v>21322.46</v>
      </c>
      <c r="V178" s="78">
        <v>50948.53</v>
      </c>
      <c r="W178" s="78">
        <v>49329.69</v>
      </c>
      <c r="X178" s="78">
        <v>38027.03</v>
      </c>
      <c r="Y178" s="78">
        <v>24796.79</v>
      </c>
      <c r="Z178" s="78">
        <v>24054.37</v>
      </c>
      <c r="AA178" s="78">
        <v>25393.79</v>
      </c>
      <c r="AB178" s="17">
        <v>0</v>
      </c>
      <c r="AC178" s="17">
        <v>0</v>
      </c>
      <c r="AD178" s="78">
        <v>417157.13</v>
      </c>
    </row>
    <row r="179" spans="10:30" ht="15" customHeight="1" x14ac:dyDescent="0.25">
      <c r="J179" s="77" t="s">
        <v>6727</v>
      </c>
      <c r="K179" s="77" t="s">
        <v>6967</v>
      </c>
      <c r="L179" s="78" t="s">
        <v>6344</v>
      </c>
      <c r="M179" s="78">
        <v>0</v>
      </c>
      <c r="N179" s="78">
        <v>0</v>
      </c>
      <c r="O179" s="78">
        <v>145712.78</v>
      </c>
      <c r="P179" s="78">
        <v>129190.56</v>
      </c>
      <c r="Q179" s="78">
        <v>163355.23000000001</v>
      </c>
      <c r="R179" s="78">
        <v>167082.44</v>
      </c>
      <c r="S179" s="78">
        <v>150566.35</v>
      </c>
      <c r="T179" s="78">
        <v>140273.84</v>
      </c>
      <c r="U179" s="78">
        <v>130854.25</v>
      </c>
      <c r="V179" s="78">
        <v>98950.45</v>
      </c>
      <c r="W179" s="78">
        <v>108549.18</v>
      </c>
      <c r="X179" s="78">
        <v>95539.1</v>
      </c>
      <c r="Y179" s="78">
        <v>101742.71</v>
      </c>
      <c r="Z179" s="78">
        <v>84302.48</v>
      </c>
      <c r="AA179" s="78">
        <v>57459.16</v>
      </c>
      <c r="AB179" s="17">
        <v>0</v>
      </c>
      <c r="AC179" s="17">
        <v>0</v>
      </c>
      <c r="AD179" s="78">
        <v>1427865.75</v>
      </c>
    </row>
    <row r="180" spans="10:30" ht="15" customHeight="1" x14ac:dyDescent="0.25">
      <c r="J180" s="77" t="s">
        <v>6727</v>
      </c>
      <c r="K180" s="77" t="s">
        <v>6968</v>
      </c>
      <c r="L180" s="78" t="s">
        <v>6346</v>
      </c>
      <c r="M180" s="78">
        <v>0</v>
      </c>
      <c r="N180" s="78">
        <v>0</v>
      </c>
      <c r="O180" s="78">
        <v>195349.35</v>
      </c>
      <c r="P180" s="78">
        <v>326061.69</v>
      </c>
      <c r="Q180" s="78">
        <v>311313.46000000002</v>
      </c>
      <c r="R180" s="78">
        <v>127272.24</v>
      </c>
      <c r="S180" s="78">
        <v>346552.72</v>
      </c>
      <c r="T180" s="78">
        <v>536782.64</v>
      </c>
      <c r="U180" s="78">
        <v>304156.90999999997</v>
      </c>
      <c r="V180" s="78">
        <v>319310.82</v>
      </c>
      <c r="W180" s="78">
        <v>413013.88</v>
      </c>
      <c r="X180" s="78">
        <v>527280.31999999995</v>
      </c>
      <c r="Y180" s="78">
        <v>325144.84000000003</v>
      </c>
      <c r="Z180" s="78">
        <v>149888.16</v>
      </c>
      <c r="AA180" s="78">
        <v>2371120.54</v>
      </c>
      <c r="AB180" s="17">
        <v>0</v>
      </c>
      <c r="AC180" s="17">
        <v>0</v>
      </c>
      <c r="AD180" s="78">
        <v>6057898.2199999997</v>
      </c>
    </row>
    <row r="181" spans="10:30" ht="15" customHeight="1" x14ac:dyDescent="0.25">
      <c r="J181" s="77" t="s">
        <v>6727</v>
      </c>
      <c r="K181" s="77" t="s">
        <v>6969</v>
      </c>
      <c r="L181" s="78" t="s">
        <v>6378</v>
      </c>
      <c r="M181" s="78">
        <v>0</v>
      </c>
      <c r="N181" s="78">
        <v>0</v>
      </c>
      <c r="O181" s="78">
        <v>162530.46</v>
      </c>
      <c r="P181" s="78">
        <v>98774.84</v>
      </c>
      <c r="Q181" s="78">
        <v>120109.53</v>
      </c>
      <c r="R181" s="78">
        <v>290464.09999999998</v>
      </c>
      <c r="S181" s="78">
        <v>231135.92</v>
      </c>
      <c r="T181" s="78">
        <v>363755.88</v>
      </c>
      <c r="U181" s="78">
        <v>136589.88</v>
      </c>
      <c r="V181" s="78">
        <v>158159.78</v>
      </c>
      <c r="W181" s="78">
        <v>156384.65</v>
      </c>
      <c r="X181" s="78">
        <v>78024.75</v>
      </c>
      <c r="Y181" s="78">
        <v>78929.7</v>
      </c>
      <c r="Z181" s="78">
        <v>45946.02</v>
      </c>
      <c r="AA181" s="78">
        <v>41555.949999999997</v>
      </c>
      <c r="AB181" s="17">
        <v>0</v>
      </c>
      <c r="AC181" s="17">
        <v>0</v>
      </c>
      <c r="AD181" s="78">
        <v>1799831</v>
      </c>
    </row>
    <row r="182" spans="10:30" ht="15" customHeight="1" x14ac:dyDescent="0.25">
      <c r="J182" s="77" t="s">
        <v>6727</v>
      </c>
      <c r="K182" s="77" t="s">
        <v>6970</v>
      </c>
      <c r="L182" s="78" t="s">
        <v>6380</v>
      </c>
      <c r="M182" s="78">
        <v>0</v>
      </c>
      <c r="N182" s="78">
        <v>0</v>
      </c>
      <c r="O182" s="78">
        <v>94798.44</v>
      </c>
      <c r="P182" s="78">
        <v>70787.429999999993</v>
      </c>
      <c r="Q182" s="78">
        <v>85284.25</v>
      </c>
      <c r="R182" s="78">
        <v>110614.16</v>
      </c>
      <c r="S182" s="78">
        <v>94222.399999999994</v>
      </c>
      <c r="T182" s="78">
        <v>75720.179999999993</v>
      </c>
      <c r="U182" s="78">
        <v>91628.27</v>
      </c>
      <c r="V182" s="78">
        <v>80564.5</v>
      </c>
      <c r="W182" s="78">
        <v>91479.72</v>
      </c>
      <c r="X182" s="78">
        <v>73001.94</v>
      </c>
      <c r="Y182" s="78">
        <v>-2235</v>
      </c>
      <c r="Z182" s="78">
        <v>86406.39</v>
      </c>
      <c r="AA182" s="78">
        <v>111004.74</v>
      </c>
      <c r="AB182" s="17">
        <v>0</v>
      </c>
      <c r="AC182" s="17">
        <v>0</v>
      </c>
      <c r="AD182" s="78">
        <v>968478.98</v>
      </c>
    </row>
    <row r="183" spans="10:30" ht="15" customHeight="1" x14ac:dyDescent="0.25">
      <c r="J183" s="77" t="s">
        <v>6727</v>
      </c>
      <c r="K183" s="77" t="s">
        <v>6971</v>
      </c>
      <c r="L183" s="78" t="s">
        <v>6384</v>
      </c>
      <c r="M183" s="78">
        <v>0</v>
      </c>
      <c r="N183" s="78">
        <v>0</v>
      </c>
      <c r="O183" s="78">
        <v>126970.61</v>
      </c>
      <c r="P183" s="78">
        <v>122500.72</v>
      </c>
      <c r="Q183" s="78">
        <v>104628.38</v>
      </c>
      <c r="R183" s="78">
        <v>140114.23999999999</v>
      </c>
      <c r="S183" s="78">
        <v>104000.88</v>
      </c>
      <c r="T183" s="78">
        <v>134901.15</v>
      </c>
      <c r="U183" s="78">
        <v>142291.62</v>
      </c>
      <c r="V183" s="78">
        <v>145352.53</v>
      </c>
      <c r="W183" s="78">
        <v>182665.91</v>
      </c>
      <c r="X183" s="78">
        <v>139558.18</v>
      </c>
      <c r="Y183" s="78">
        <v>165317.79999999999</v>
      </c>
      <c r="Z183" s="78">
        <v>105750.39</v>
      </c>
      <c r="AA183" s="78">
        <v>133869.31</v>
      </c>
      <c r="AB183" s="17">
        <v>0</v>
      </c>
      <c r="AC183" s="17">
        <v>0</v>
      </c>
      <c r="AD183" s="78">
        <v>1620951.11</v>
      </c>
    </row>
    <row r="184" spans="10:30" ht="15" customHeight="1" x14ac:dyDescent="0.25">
      <c r="J184" s="77" t="s">
        <v>6727</v>
      </c>
      <c r="K184" s="77" t="s">
        <v>6972</v>
      </c>
      <c r="L184" s="78" t="s">
        <v>6386</v>
      </c>
      <c r="M184" s="78">
        <v>0</v>
      </c>
      <c r="N184" s="78">
        <v>0</v>
      </c>
      <c r="O184" s="78">
        <v>723479.26</v>
      </c>
      <c r="P184" s="78">
        <v>497352.33</v>
      </c>
      <c r="Q184" s="78">
        <v>776395.9</v>
      </c>
      <c r="R184" s="78">
        <v>1299184.27</v>
      </c>
      <c r="S184" s="78">
        <v>721581.33</v>
      </c>
      <c r="T184" s="78">
        <v>-297371.65999999997</v>
      </c>
      <c r="U184" s="78">
        <v>2112401.38</v>
      </c>
      <c r="V184" s="78">
        <v>884960.4</v>
      </c>
      <c r="W184" s="78">
        <v>-312458.83</v>
      </c>
      <c r="X184" s="78">
        <v>-771167.72</v>
      </c>
      <c r="Y184" s="78">
        <v>3819597.46</v>
      </c>
      <c r="Z184" s="78">
        <v>-118306.95</v>
      </c>
      <c r="AA184" s="78">
        <v>1926159.72</v>
      </c>
      <c r="AB184" s="17">
        <v>0</v>
      </c>
      <c r="AC184" s="17">
        <v>0</v>
      </c>
      <c r="AD184" s="78">
        <v>10538327.630000001</v>
      </c>
    </row>
    <row r="185" spans="10:30" ht="15" customHeight="1" x14ac:dyDescent="0.25">
      <c r="J185" s="77" t="s">
        <v>6727</v>
      </c>
      <c r="K185" s="77" t="s">
        <v>6973</v>
      </c>
      <c r="L185" s="78" t="s">
        <v>6388</v>
      </c>
      <c r="M185" s="78">
        <v>0</v>
      </c>
      <c r="N185" s="78">
        <v>0</v>
      </c>
      <c r="O185" s="78">
        <v>85014.84</v>
      </c>
      <c r="P185" s="78">
        <v>62286.67</v>
      </c>
      <c r="Q185" s="78">
        <v>46403.97</v>
      </c>
      <c r="R185" s="78">
        <v>76806.31</v>
      </c>
      <c r="S185" s="78">
        <v>68090.55</v>
      </c>
      <c r="T185" s="78">
        <v>66138.86</v>
      </c>
      <c r="U185" s="78">
        <v>62670.71</v>
      </c>
      <c r="V185" s="78">
        <v>65230.76</v>
      </c>
      <c r="W185" s="78">
        <v>67741.070000000007</v>
      </c>
      <c r="X185" s="78">
        <v>64884.67</v>
      </c>
      <c r="Y185" s="78">
        <v>49247.59</v>
      </c>
      <c r="Z185" s="78">
        <v>64190.82</v>
      </c>
      <c r="AA185" s="78">
        <v>67182.42</v>
      </c>
      <c r="AB185" s="17">
        <v>0</v>
      </c>
      <c r="AC185" s="17">
        <v>0</v>
      </c>
      <c r="AD185" s="78">
        <v>760874.4</v>
      </c>
    </row>
    <row r="186" spans="10:30" ht="15" customHeight="1" x14ac:dyDescent="0.25">
      <c r="J186" s="77" t="s">
        <v>6727</v>
      </c>
      <c r="K186" s="77" t="s">
        <v>6974</v>
      </c>
      <c r="L186" s="78" t="s">
        <v>6390</v>
      </c>
      <c r="M186" s="78">
        <v>0</v>
      </c>
      <c r="N186" s="78">
        <v>0</v>
      </c>
      <c r="O186" s="78">
        <v>116963.85</v>
      </c>
      <c r="P186" s="78">
        <v>222364.54</v>
      </c>
      <c r="Q186" s="78">
        <v>207163.15</v>
      </c>
      <c r="R186" s="78">
        <v>165157.54</v>
      </c>
      <c r="S186" s="78">
        <v>144798.26999999999</v>
      </c>
      <c r="T186" s="78">
        <v>-55881.55</v>
      </c>
      <c r="U186" s="78">
        <v>122700.13</v>
      </c>
      <c r="V186" s="78">
        <v>106315.27</v>
      </c>
      <c r="W186" s="78">
        <v>148585.99</v>
      </c>
      <c r="X186" s="78">
        <v>170487.55</v>
      </c>
      <c r="Y186" s="78">
        <v>185110.2</v>
      </c>
      <c r="Z186" s="78">
        <v>141099.99</v>
      </c>
      <c r="AA186" s="78">
        <v>34199.97</v>
      </c>
      <c r="AB186" s="17">
        <v>0</v>
      </c>
      <c r="AC186" s="17">
        <v>0</v>
      </c>
      <c r="AD186" s="78">
        <v>1592101.05</v>
      </c>
    </row>
    <row r="187" spans="10:30" ht="15" customHeight="1" x14ac:dyDescent="0.25">
      <c r="J187" s="77" t="s">
        <v>6727</v>
      </c>
      <c r="K187" s="77" t="s">
        <v>6975</v>
      </c>
      <c r="L187" s="78" t="s">
        <v>6392</v>
      </c>
      <c r="M187" s="78">
        <v>0</v>
      </c>
      <c r="N187" s="78">
        <v>0</v>
      </c>
      <c r="O187" s="78">
        <v>535946.93999999994</v>
      </c>
      <c r="P187" s="78">
        <v>-995512.68</v>
      </c>
      <c r="Q187" s="78">
        <v>515568.59</v>
      </c>
      <c r="R187" s="78">
        <v>531462.51</v>
      </c>
      <c r="S187" s="78">
        <v>569903.65</v>
      </c>
      <c r="T187" s="78">
        <v>515130.58</v>
      </c>
      <c r="U187" s="78">
        <v>583980.11</v>
      </c>
      <c r="V187" s="78">
        <v>595905.37</v>
      </c>
      <c r="W187" s="78">
        <v>653126.43999999994</v>
      </c>
      <c r="X187" s="78">
        <v>604002.93999999994</v>
      </c>
      <c r="Y187" s="78">
        <v>560085.91</v>
      </c>
      <c r="Z187" s="78">
        <v>625133.96</v>
      </c>
      <c r="AA187" s="78">
        <v>600257.09</v>
      </c>
      <c r="AB187" s="17">
        <v>0</v>
      </c>
      <c r="AC187" s="17">
        <v>0</v>
      </c>
      <c r="AD187" s="78">
        <v>5359044.47</v>
      </c>
    </row>
    <row r="188" spans="10:30" ht="15" customHeight="1" x14ac:dyDescent="0.25">
      <c r="J188" s="77" t="s">
        <v>6727</v>
      </c>
      <c r="K188" s="77" t="s">
        <v>6976</v>
      </c>
      <c r="L188" s="78" t="s">
        <v>6394</v>
      </c>
      <c r="M188" s="78">
        <v>0</v>
      </c>
      <c r="N188" s="78">
        <v>0</v>
      </c>
      <c r="O188" s="78">
        <v>68408.350000000006</v>
      </c>
      <c r="P188" s="78">
        <v>59834.04</v>
      </c>
      <c r="Q188" s="78">
        <v>52434.89</v>
      </c>
      <c r="R188" s="78">
        <v>69268.850000000006</v>
      </c>
      <c r="S188" s="78">
        <v>60101.17</v>
      </c>
      <c r="T188" s="78">
        <v>60163.15</v>
      </c>
      <c r="U188" s="78">
        <v>57072.92</v>
      </c>
      <c r="V188" s="78">
        <v>49972.76</v>
      </c>
      <c r="W188" s="78">
        <v>57311.33</v>
      </c>
      <c r="X188" s="78">
        <v>72520.13</v>
      </c>
      <c r="Y188" s="78">
        <v>66104.03</v>
      </c>
      <c r="Z188" s="78">
        <v>48757.26</v>
      </c>
      <c r="AA188" s="78">
        <v>55740.65</v>
      </c>
      <c r="AB188" s="17">
        <v>0</v>
      </c>
      <c r="AC188" s="17">
        <v>0</v>
      </c>
      <c r="AD188" s="78">
        <v>709281.18</v>
      </c>
    </row>
    <row r="189" spans="10:30" ht="15" customHeight="1" x14ac:dyDescent="0.25">
      <c r="J189" s="77" t="s">
        <v>6727</v>
      </c>
      <c r="K189" s="77" t="s">
        <v>6977</v>
      </c>
      <c r="L189" s="78" t="s">
        <v>6396</v>
      </c>
      <c r="M189" s="78">
        <v>0</v>
      </c>
      <c r="N189" s="78">
        <v>0</v>
      </c>
      <c r="O189" s="78">
        <v>6790384.5999999996</v>
      </c>
      <c r="P189" s="78">
        <v>112745.4</v>
      </c>
      <c r="Q189" s="78">
        <v>-12724.89</v>
      </c>
      <c r="R189" s="78">
        <v>483005.77</v>
      </c>
      <c r="S189" s="78">
        <v>419047.75</v>
      </c>
      <c r="T189" s="78">
        <v>375387.32</v>
      </c>
      <c r="U189" s="78">
        <v>635557.68999999994</v>
      </c>
      <c r="V189" s="78">
        <v>574475.86</v>
      </c>
      <c r="W189" s="78">
        <v>1255679.1200000001</v>
      </c>
      <c r="X189" s="78">
        <v>442160.02</v>
      </c>
      <c r="Y189" s="78">
        <v>497722.02</v>
      </c>
      <c r="Z189" s="78">
        <v>-2445296.96</v>
      </c>
      <c r="AA189" s="78">
        <v>-609292.5</v>
      </c>
      <c r="AB189" s="17">
        <v>0</v>
      </c>
      <c r="AC189" s="17">
        <v>0</v>
      </c>
      <c r="AD189" s="78">
        <v>1728466.6</v>
      </c>
    </row>
    <row r="190" spans="10:30" ht="15" customHeight="1" x14ac:dyDescent="0.25">
      <c r="J190" s="77" t="s">
        <v>6727</v>
      </c>
      <c r="K190" s="77" t="s">
        <v>6978</v>
      </c>
      <c r="L190" s="78" t="s">
        <v>6398</v>
      </c>
      <c r="M190" s="78">
        <v>0</v>
      </c>
      <c r="N190" s="78">
        <v>0</v>
      </c>
      <c r="O190" s="78">
        <v>28937.7</v>
      </c>
      <c r="P190" s="78">
        <v>28937.7</v>
      </c>
      <c r="Q190" s="78">
        <v>29509.01</v>
      </c>
      <c r="R190" s="78">
        <v>29509.01</v>
      </c>
      <c r="S190" s="78">
        <v>29509.01</v>
      </c>
      <c r="T190" s="78">
        <v>29509.01</v>
      </c>
      <c r="U190" s="78">
        <v>29509.01</v>
      </c>
      <c r="V190" s="78">
        <v>29509.01</v>
      </c>
      <c r="W190" s="78">
        <v>29509.01</v>
      </c>
      <c r="X190" s="78">
        <v>29509.01</v>
      </c>
      <c r="Y190" s="78">
        <v>29509.01</v>
      </c>
      <c r="Z190" s="78">
        <v>29509.01</v>
      </c>
      <c r="AA190" s="78">
        <v>29509.01</v>
      </c>
      <c r="AB190" s="17">
        <v>0</v>
      </c>
      <c r="AC190" s="17">
        <v>0</v>
      </c>
      <c r="AD190" s="78">
        <v>353536.81</v>
      </c>
    </row>
    <row r="191" spans="10:30" ht="15" customHeight="1" x14ac:dyDescent="0.25">
      <c r="J191" s="77" t="s">
        <v>6727</v>
      </c>
      <c r="K191" s="77" t="s">
        <v>6979</v>
      </c>
      <c r="L191" s="78" t="s">
        <v>6402</v>
      </c>
      <c r="M191" s="78">
        <v>0</v>
      </c>
      <c r="N191" s="78">
        <v>0</v>
      </c>
      <c r="O191" s="78">
        <v>66964.39</v>
      </c>
      <c r="P191" s="78">
        <v>30326.62</v>
      </c>
      <c r="Q191" s="78">
        <v>99108.92</v>
      </c>
      <c r="R191" s="78">
        <v>55366.5</v>
      </c>
      <c r="S191" s="78">
        <v>45989.81</v>
      </c>
      <c r="T191" s="78">
        <v>47018.02</v>
      </c>
      <c r="U191" s="78">
        <v>57528.62</v>
      </c>
      <c r="V191" s="78">
        <v>22765.55</v>
      </c>
      <c r="W191" s="78">
        <v>66210.75</v>
      </c>
      <c r="X191" s="78">
        <v>4278.71</v>
      </c>
      <c r="Y191" s="78">
        <v>99127.14</v>
      </c>
      <c r="Z191" s="78">
        <v>51996.52</v>
      </c>
      <c r="AA191" s="78">
        <v>146339.1</v>
      </c>
      <c r="AB191" s="17">
        <v>0</v>
      </c>
      <c r="AC191" s="17">
        <v>0</v>
      </c>
      <c r="AD191" s="78">
        <v>726056.26</v>
      </c>
    </row>
    <row r="192" spans="10:30" ht="15" customHeight="1" x14ac:dyDescent="0.25">
      <c r="J192" s="77" t="s">
        <v>6727</v>
      </c>
      <c r="K192" s="77" t="s">
        <v>6980</v>
      </c>
      <c r="L192" s="78" t="s">
        <v>6404</v>
      </c>
      <c r="M192" s="78">
        <v>0</v>
      </c>
      <c r="N192" s="78">
        <v>0</v>
      </c>
      <c r="O192" s="78">
        <v>198178.82</v>
      </c>
      <c r="P192" s="78">
        <v>266907.99</v>
      </c>
      <c r="Q192" s="78">
        <v>252670.92</v>
      </c>
      <c r="R192" s="78">
        <v>171872.96</v>
      </c>
      <c r="S192" s="78">
        <v>214852.12</v>
      </c>
      <c r="T192" s="78">
        <v>320116.87</v>
      </c>
      <c r="U192" s="78">
        <v>297577.36</v>
      </c>
      <c r="V192" s="78">
        <v>285165.83</v>
      </c>
      <c r="W192" s="78">
        <v>245732.16</v>
      </c>
      <c r="X192" s="78">
        <v>207687.91</v>
      </c>
      <c r="Y192" s="78">
        <v>197633.79</v>
      </c>
      <c r="Z192" s="78">
        <v>203413.7</v>
      </c>
      <c r="AA192" s="78">
        <v>156452.91</v>
      </c>
      <c r="AB192" s="17">
        <v>0</v>
      </c>
      <c r="AC192" s="17">
        <v>0</v>
      </c>
      <c r="AD192" s="78">
        <v>2820084.52</v>
      </c>
    </row>
    <row r="193" spans="10:30" ht="15" customHeight="1" x14ac:dyDescent="0.25">
      <c r="J193" s="77" t="s">
        <v>6727</v>
      </c>
      <c r="K193" s="77" t="s">
        <v>6981</v>
      </c>
      <c r="L193" s="78" t="s">
        <v>6408</v>
      </c>
      <c r="M193" s="78">
        <v>0</v>
      </c>
      <c r="N193" s="78">
        <v>0</v>
      </c>
      <c r="O193" s="78">
        <v>3485030.93</v>
      </c>
      <c r="P193" s="78">
        <v>2477756.7999999998</v>
      </c>
      <c r="Q193" s="78">
        <v>2496441.38</v>
      </c>
      <c r="R193" s="78">
        <v>3106424.12</v>
      </c>
      <c r="S193" s="78">
        <v>2710902.23</v>
      </c>
      <c r="T193" s="78">
        <v>2763030.06</v>
      </c>
      <c r="U193" s="78">
        <v>3808040.07</v>
      </c>
      <c r="V193" s="78">
        <v>1749089.03</v>
      </c>
      <c r="W193" s="78">
        <v>3071264.85</v>
      </c>
      <c r="X193" s="78">
        <v>3441903.6</v>
      </c>
      <c r="Y193" s="78">
        <v>2107395.9</v>
      </c>
      <c r="Z193" s="78">
        <v>2966695.53</v>
      </c>
      <c r="AA193" s="78">
        <v>2762913.56</v>
      </c>
      <c r="AB193" s="17">
        <v>0</v>
      </c>
      <c r="AC193" s="17">
        <v>0</v>
      </c>
      <c r="AD193" s="78">
        <v>33461857.129999999</v>
      </c>
    </row>
    <row r="194" spans="10:30" ht="15" customHeight="1" x14ac:dyDescent="0.25">
      <c r="J194" s="77" t="s">
        <v>6727</v>
      </c>
      <c r="K194" s="77" t="s">
        <v>6982</v>
      </c>
      <c r="L194" s="78" t="s">
        <v>6410</v>
      </c>
      <c r="M194" s="78">
        <v>0</v>
      </c>
      <c r="N194" s="78">
        <v>0</v>
      </c>
      <c r="O194" s="78">
        <v>239682.24</v>
      </c>
      <c r="P194" s="78">
        <v>265499.96000000002</v>
      </c>
      <c r="Q194" s="78">
        <v>180865.78</v>
      </c>
      <c r="R194" s="78">
        <v>266703.2</v>
      </c>
      <c r="S194" s="78">
        <v>325538.3</v>
      </c>
      <c r="T194" s="78">
        <v>347131.22</v>
      </c>
      <c r="U194" s="78">
        <v>457720.15</v>
      </c>
      <c r="V194" s="78">
        <v>320954.09999999998</v>
      </c>
      <c r="W194" s="78">
        <v>317317.94</v>
      </c>
      <c r="X194" s="78">
        <v>398954.89</v>
      </c>
      <c r="Y194" s="78">
        <v>319906.78999999998</v>
      </c>
      <c r="Z194" s="78">
        <v>451927.96</v>
      </c>
      <c r="AA194" s="78">
        <v>292075.17</v>
      </c>
      <c r="AB194" s="17">
        <v>0</v>
      </c>
      <c r="AC194" s="17">
        <v>0</v>
      </c>
      <c r="AD194" s="78">
        <v>3944595.46</v>
      </c>
    </row>
    <row r="195" spans="10:30" ht="15" customHeight="1" x14ac:dyDescent="0.25">
      <c r="J195" s="77" t="s">
        <v>6727</v>
      </c>
      <c r="K195" s="77" t="s">
        <v>6983</v>
      </c>
      <c r="L195" s="78" t="s">
        <v>6412</v>
      </c>
      <c r="M195" s="78">
        <v>0</v>
      </c>
      <c r="N195" s="78">
        <v>0</v>
      </c>
      <c r="O195" s="78">
        <v>27311.69</v>
      </c>
      <c r="P195" s="78">
        <v>110558.13</v>
      </c>
      <c r="Q195" s="78">
        <v>26979.81</v>
      </c>
      <c r="R195" s="78">
        <v>32204.39</v>
      </c>
      <c r="S195" s="78">
        <v>28053.45</v>
      </c>
      <c r="T195" s="78">
        <v>81556.92</v>
      </c>
      <c r="U195" s="78">
        <v>18312.2</v>
      </c>
      <c r="V195" s="78">
        <v>44939.19</v>
      </c>
      <c r="W195" s="78">
        <v>58345.65</v>
      </c>
      <c r="X195" s="78">
        <v>36170.370000000003</v>
      </c>
      <c r="Y195" s="78">
        <v>25253.17</v>
      </c>
      <c r="Z195" s="78">
        <v>21783.13</v>
      </c>
      <c r="AA195" s="78">
        <v>18917.240000000002</v>
      </c>
      <c r="AB195" s="17">
        <v>0</v>
      </c>
      <c r="AC195" s="17">
        <v>0</v>
      </c>
      <c r="AD195" s="78">
        <v>503073.65</v>
      </c>
    </row>
    <row r="196" spans="10:30" ht="15" customHeight="1" x14ac:dyDescent="0.25">
      <c r="J196" s="77" t="s">
        <v>6727</v>
      </c>
      <c r="K196" s="77" t="s">
        <v>6984</v>
      </c>
      <c r="L196" s="78" t="s">
        <v>6414</v>
      </c>
      <c r="M196" s="78">
        <v>0</v>
      </c>
      <c r="N196" s="78">
        <v>0</v>
      </c>
      <c r="O196" s="78">
        <v>705621.32</v>
      </c>
      <c r="P196" s="78">
        <v>86177.59</v>
      </c>
      <c r="Q196" s="78">
        <v>180619.67</v>
      </c>
      <c r="R196" s="78">
        <v>138102.49</v>
      </c>
      <c r="S196" s="78">
        <v>122903.35</v>
      </c>
      <c r="T196" s="78">
        <v>128144.89</v>
      </c>
      <c r="U196" s="78">
        <v>100063.93</v>
      </c>
      <c r="V196" s="78">
        <v>86358.12</v>
      </c>
      <c r="W196" s="78">
        <v>151516</v>
      </c>
      <c r="X196" s="78">
        <v>78807.22</v>
      </c>
      <c r="Y196" s="78">
        <v>47389.47</v>
      </c>
      <c r="Z196" s="78">
        <v>96929.97</v>
      </c>
      <c r="AA196" s="78">
        <v>154158.88</v>
      </c>
      <c r="AB196" s="17">
        <v>0</v>
      </c>
      <c r="AC196" s="17">
        <v>0</v>
      </c>
      <c r="AD196" s="78">
        <v>1371171.58</v>
      </c>
    </row>
    <row r="197" spans="10:30" ht="15" customHeight="1" x14ac:dyDescent="0.25">
      <c r="J197" s="77" t="s">
        <v>6727</v>
      </c>
      <c r="K197" s="77" t="s">
        <v>6985</v>
      </c>
      <c r="L197" s="78" t="s">
        <v>6416</v>
      </c>
      <c r="M197" s="78">
        <v>0</v>
      </c>
      <c r="N197" s="78">
        <v>0</v>
      </c>
      <c r="O197" s="78">
        <v>34935.96</v>
      </c>
      <c r="P197" s="78">
        <v>52265.49</v>
      </c>
      <c r="Q197" s="78">
        <v>53098.45</v>
      </c>
      <c r="R197" s="78">
        <v>54802.01</v>
      </c>
      <c r="S197" s="78">
        <v>52563.17</v>
      </c>
      <c r="T197" s="78">
        <v>21297.46</v>
      </c>
      <c r="U197" s="78">
        <v>28669.56</v>
      </c>
      <c r="V197" s="78">
        <v>27427.279999999999</v>
      </c>
      <c r="W197" s="78">
        <v>46157.08</v>
      </c>
      <c r="X197" s="78">
        <v>45969.1</v>
      </c>
      <c r="Y197" s="78">
        <v>38338.17</v>
      </c>
      <c r="Z197" s="78">
        <v>36339.730000000003</v>
      </c>
      <c r="AA197" s="78">
        <v>57074.03</v>
      </c>
      <c r="AB197" s="17">
        <v>0</v>
      </c>
      <c r="AC197" s="17">
        <v>0</v>
      </c>
      <c r="AD197" s="78">
        <v>514001.53</v>
      </c>
    </row>
    <row r="198" spans="10:30" ht="15" customHeight="1" x14ac:dyDescent="0.25">
      <c r="J198" s="77" t="s">
        <v>6727</v>
      </c>
      <c r="K198" s="77" t="s">
        <v>6986</v>
      </c>
      <c r="L198" s="78" t="s">
        <v>6418</v>
      </c>
      <c r="M198" s="78">
        <v>0</v>
      </c>
      <c r="N198" s="78">
        <v>0</v>
      </c>
      <c r="O198" s="78">
        <v>0</v>
      </c>
      <c r="P198" s="78">
        <v>0</v>
      </c>
      <c r="Q198" s="78">
        <v>0</v>
      </c>
      <c r="R198" s="78">
        <v>0</v>
      </c>
      <c r="S198" s="78">
        <v>0</v>
      </c>
      <c r="T198" s="78">
        <v>0</v>
      </c>
      <c r="U198" s="78">
        <v>494.86</v>
      </c>
      <c r="V198" s="78">
        <v>68.55</v>
      </c>
      <c r="W198" s="78">
        <v>0</v>
      </c>
      <c r="X198" s="78">
        <v>0</v>
      </c>
      <c r="Y198" s="78">
        <v>0</v>
      </c>
      <c r="Z198" s="78">
        <v>0</v>
      </c>
      <c r="AA198" s="78">
        <v>0</v>
      </c>
      <c r="AB198" s="17">
        <v>0</v>
      </c>
      <c r="AC198" s="17">
        <v>0</v>
      </c>
      <c r="AD198" s="78">
        <v>563.41</v>
      </c>
    </row>
    <row r="199" spans="10:30" ht="15" customHeight="1" x14ac:dyDescent="0.25">
      <c r="J199" s="77" t="s">
        <v>6727</v>
      </c>
      <c r="K199" s="77" t="s">
        <v>6987</v>
      </c>
      <c r="L199" s="78" t="s">
        <v>6548</v>
      </c>
      <c r="M199" s="78">
        <v>0</v>
      </c>
      <c r="N199" s="78">
        <v>0</v>
      </c>
      <c r="O199" s="78">
        <v>3763362.43</v>
      </c>
      <c r="P199" s="78">
        <v>28940.59</v>
      </c>
      <c r="Q199" s="78">
        <v>31693.08</v>
      </c>
      <c r="R199" s="78">
        <v>48537.67</v>
      </c>
      <c r="S199" s="78">
        <v>44880.76</v>
      </c>
      <c r="T199" s="78">
        <v>44707.54</v>
      </c>
      <c r="U199" s="78">
        <v>45500.4</v>
      </c>
      <c r="V199" s="78">
        <v>66039.55</v>
      </c>
      <c r="W199" s="78">
        <v>51640.24</v>
      </c>
      <c r="X199" s="78">
        <v>48879.51</v>
      </c>
      <c r="Y199" s="78">
        <v>45240.57</v>
      </c>
      <c r="Z199" s="78">
        <v>29767.18</v>
      </c>
      <c r="AA199" s="78">
        <v>63072.79</v>
      </c>
      <c r="AB199" s="17">
        <v>0</v>
      </c>
      <c r="AC199" s="17">
        <v>0</v>
      </c>
      <c r="AD199" s="78">
        <v>548899.88</v>
      </c>
    </row>
    <row r="200" spans="10:30" ht="15" customHeight="1" x14ac:dyDescent="0.25">
      <c r="J200" s="77" t="s">
        <v>6727</v>
      </c>
      <c r="K200" s="77" t="s">
        <v>6988</v>
      </c>
      <c r="L200" s="78" t="s">
        <v>6550</v>
      </c>
      <c r="M200" s="78">
        <v>0</v>
      </c>
      <c r="N200" s="78">
        <v>0</v>
      </c>
      <c r="O200" s="78">
        <v>66968.28</v>
      </c>
      <c r="P200" s="78">
        <v>62151.66</v>
      </c>
      <c r="Q200" s="78">
        <v>64924.69</v>
      </c>
      <c r="R200" s="78">
        <v>97627.25</v>
      </c>
      <c r="S200" s="78">
        <v>84115.26</v>
      </c>
      <c r="T200" s="78">
        <v>61767.28</v>
      </c>
      <c r="U200" s="78">
        <v>59027.6</v>
      </c>
      <c r="V200" s="78">
        <v>52016.68</v>
      </c>
      <c r="W200" s="78">
        <v>116371.18</v>
      </c>
      <c r="X200" s="78">
        <v>63501.599999999999</v>
      </c>
      <c r="Y200" s="78">
        <v>68914.570000000007</v>
      </c>
      <c r="Z200" s="78">
        <v>69839.81</v>
      </c>
      <c r="AA200" s="78">
        <v>85378.27</v>
      </c>
      <c r="AB200" s="17">
        <v>0</v>
      </c>
      <c r="AC200" s="17">
        <v>0</v>
      </c>
      <c r="AD200" s="78">
        <v>885635.85</v>
      </c>
    </row>
    <row r="201" spans="10:30" ht="15" customHeight="1" x14ac:dyDescent="0.25">
      <c r="J201" s="77" t="s">
        <v>6727</v>
      </c>
      <c r="K201" s="77" t="s">
        <v>6989</v>
      </c>
      <c r="L201" s="78" t="s">
        <v>6552</v>
      </c>
      <c r="M201" s="78">
        <v>0</v>
      </c>
      <c r="N201" s="78">
        <v>0</v>
      </c>
      <c r="O201" s="78">
        <v>3036584.71</v>
      </c>
      <c r="P201" s="78">
        <v>1916003.76</v>
      </c>
      <c r="Q201" s="78">
        <v>2099114.06</v>
      </c>
      <c r="R201" s="78">
        <v>2798979.46</v>
      </c>
      <c r="S201" s="78">
        <v>2559640.0299999998</v>
      </c>
      <c r="T201" s="78">
        <v>3039643.22</v>
      </c>
      <c r="U201" s="78">
        <v>1917565.09</v>
      </c>
      <c r="V201" s="78">
        <v>2353765.7999999998</v>
      </c>
      <c r="W201" s="78">
        <v>2395448.2200000002</v>
      </c>
      <c r="X201" s="78">
        <v>2483515.85</v>
      </c>
      <c r="Y201" s="78">
        <v>2194633.12</v>
      </c>
      <c r="Z201" s="78">
        <v>2700356.02</v>
      </c>
      <c r="AA201" s="78">
        <v>2977831.66</v>
      </c>
      <c r="AB201" s="17">
        <v>0</v>
      </c>
      <c r="AC201" s="17">
        <v>0</v>
      </c>
      <c r="AD201" s="78">
        <v>29436496.289999999</v>
      </c>
    </row>
    <row r="202" spans="10:30" ht="15" customHeight="1" x14ac:dyDescent="0.25">
      <c r="J202" s="77" t="s">
        <v>6727</v>
      </c>
      <c r="K202" s="77" t="s">
        <v>6990</v>
      </c>
      <c r="L202" s="78" t="s">
        <v>6554</v>
      </c>
      <c r="M202" s="78">
        <v>0</v>
      </c>
      <c r="N202" s="78">
        <v>0</v>
      </c>
      <c r="O202" s="78">
        <v>-11191.44</v>
      </c>
      <c r="P202" s="78">
        <v>319745.13</v>
      </c>
      <c r="Q202" s="78">
        <v>312276.58</v>
      </c>
      <c r="R202" s="78">
        <v>308492.14</v>
      </c>
      <c r="S202" s="78">
        <v>332277.5</v>
      </c>
      <c r="T202" s="78">
        <v>371938.21</v>
      </c>
      <c r="U202" s="78">
        <v>-1214534.03</v>
      </c>
      <c r="V202" s="78">
        <v>480533</v>
      </c>
      <c r="W202" s="78">
        <v>491746</v>
      </c>
      <c r="X202" s="78">
        <v>458186</v>
      </c>
      <c r="Y202" s="78">
        <v>781967</v>
      </c>
      <c r="Z202" s="78">
        <v>764831.54</v>
      </c>
      <c r="AA202" s="78">
        <v>678720</v>
      </c>
      <c r="AB202" s="17">
        <v>0</v>
      </c>
      <c r="AC202" s="17">
        <v>0</v>
      </c>
      <c r="AD202" s="78">
        <v>4086179.07</v>
      </c>
    </row>
    <row r="203" spans="10:30" ht="15" customHeight="1" x14ac:dyDescent="0.25">
      <c r="J203" s="77" t="s">
        <v>6727</v>
      </c>
      <c r="K203" s="77" t="s">
        <v>6991</v>
      </c>
      <c r="L203" s="78" t="s">
        <v>6560</v>
      </c>
      <c r="M203" s="78">
        <v>0</v>
      </c>
      <c r="N203" s="78">
        <v>0</v>
      </c>
      <c r="O203" s="78">
        <v>3228270.59</v>
      </c>
      <c r="P203" s="78">
        <v>3429387.62</v>
      </c>
      <c r="Q203" s="78">
        <v>3102588.87</v>
      </c>
      <c r="R203" s="78">
        <v>3729287.64</v>
      </c>
      <c r="S203" s="78">
        <v>3419951.83</v>
      </c>
      <c r="T203" s="78">
        <v>3847301.41</v>
      </c>
      <c r="U203" s="78">
        <v>4094634.96</v>
      </c>
      <c r="V203" s="78">
        <v>3693100.33</v>
      </c>
      <c r="W203" s="78">
        <v>4094011.63</v>
      </c>
      <c r="X203" s="78">
        <v>3372132.48</v>
      </c>
      <c r="Y203" s="78">
        <v>1828261.32</v>
      </c>
      <c r="Z203" s="78">
        <v>5187601.1900000004</v>
      </c>
      <c r="AA203" s="78">
        <v>3988844.62</v>
      </c>
      <c r="AB203" s="17">
        <v>0</v>
      </c>
      <c r="AC203" s="17">
        <v>0</v>
      </c>
      <c r="AD203" s="78">
        <v>43787103.899999999</v>
      </c>
    </row>
    <row r="204" spans="10:30" ht="15" customHeight="1" x14ac:dyDescent="0.25">
      <c r="J204" s="77" t="s">
        <v>6727</v>
      </c>
      <c r="K204" s="77" t="s">
        <v>6992</v>
      </c>
      <c r="L204" s="78" t="s">
        <v>6562</v>
      </c>
      <c r="M204" s="78">
        <v>0</v>
      </c>
      <c r="N204" s="78">
        <v>0</v>
      </c>
      <c r="O204" s="78">
        <v>147610.22</v>
      </c>
      <c r="P204" s="78">
        <v>8165.8</v>
      </c>
      <c r="Q204" s="78">
        <v>25920.75</v>
      </c>
      <c r="R204" s="78">
        <v>209257.60000000001</v>
      </c>
      <c r="S204" s="78">
        <v>87121.15</v>
      </c>
      <c r="T204" s="78">
        <v>1241.6600000000001</v>
      </c>
      <c r="U204" s="78">
        <v>6476.9</v>
      </c>
      <c r="V204" s="78">
        <v>349548.98</v>
      </c>
      <c r="W204" s="78">
        <v>61617.2</v>
      </c>
      <c r="X204" s="78">
        <v>59302.35</v>
      </c>
      <c r="Y204" s="78">
        <v>-0.35</v>
      </c>
      <c r="Z204" s="78">
        <v>23115</v>
      </c>
      <c r="AA204" s="78">
        <v>517828.81</v>
      </c>
      <c r="AB204" s="17">
        <v>0</v>
      </c>
      <c r="AC204" s="17">
        <v>0</v>
      </c>
      <c r="AD204" s="78">
        <v>1349595.85</v>
      </c>
    </row>
    <row r="205" spans="10:30" ht="15" customHeight="1" x14ac:dyDescent="0.25">
      <c r="J205" s="77" t="s">
        <v>6727</v>
      </c>
      <c r="K205" s="77" t="s">
        <v>6993</v>
      </c>
      <c r="L205" s="78" t="s">
        <v>6568</v>
      </c>
      <c r="M205" s="78">
        <v>0</v>
      </c>
      <c r="N205" s="78">
        <v>0</v>
      </c>
      <c r="O205" s="78">
        <v>92611</v>
      </c>
      <c r="P205" s="78">
        <v>0</v>
      </c>
      <c r="Q205" s="78">
        <v>0</v>
      </c>
      <c r="R205" s="78">
        <v>24865</v>
      </c>
      <c r="S205" s="78">
        <v>5450</v>
      </c>
      <c r="T205" s="78">
        <v>126986</v>
      </c>
      <c r="U205" s="78">
        <v>186200</v>
      </c>
      <c r="V205" s="78">
        <v>5468</v>
      </c>
      <c r="W205" s="78">
        <v>79155</v>
      </c>
      <c r="X205" s="78">
        <v>23623.13</v>
      </c>
      <c r="Y205" s="78">
        <v>9144.3700000000008</v>
      </c>
      <c r="Z205" s="78">
        <v>90034.67</v>
      </c>
      <c r="AA205" s="78">
        <v>-54159.4</v>
      </c>
      <c r="AB205" s="17">
        <v>0</v>
      </c>
      <c r="AC205" s="17">
        <v>0</v>
      </c>
      <c r="AD205" s="78">
        <v>496766.77</v>
      </c>
    </row>
    <row r="206" spans="10:30" ht="15" customHeight="1" x14ac:dyDescent="0.25">
      <c r="J206" s="77" t="s">
        <v>6727</v>
      </c>
      <c r="K206" s="77" t="s">
        <v>6994</v>
      </c>
      <c r="L206" s="78" t="s">
        <v>6574</v>
      </c>
      <c r="M206" s="78">
        <v>0</v>
      </c>
      <c r="N206" s="78">
        <v>0</v>
      </c>
      <c r="O206" s="78">
        <v>-3709136.12</v>
      </c>
      <c r="P206" s="78">
        <v>6016071.5300000003</v>
      </c>
      <c r="Q206" s="78">
        <v>5433051.1799999997</v>
      </c>
      <c r="R206" s="78">
        <v>5873305.3799999999</v>
      </c>
      <c r="S206" s="78">
        <v>5510180.6699999999</v>
      </c>
      <c r="T206" s="78">
        <v>5450609.4000000004</v>
      </c>
      <c r="U206" s="78">
        <v>5699643.9699999997</v>
      </c>
      <c r="V206" s="78">
        <v>5423402.1600000001</v>
      </c>
      <c r="W206" s="78">
        <v>13166192.48</v>
      </c>
      <c r="X206" s="78">
        <v>8342262.9000000004</v>
      </c>
      <c r="Y206" s="78">
        <v>4534394.92</v>
      </c>
      <c r="Z206" s="78">
        <v>6397264.7599999998</v>
      </c>
      <c r="AA206" s="78">
        <v>7973371.0599999996</v>
      </c>
      <c r="AB206" s="17">
        <v>0</v>
      </c>
      <c r="AC206" s="17">
        <v>0</v>
      </c>
      <c r="AD206" s="78">
        <v>79819750.409999996</v>
      </c>
    </row>
    <row r="207" spans="10:30" ht="15" customHeight="1" x14ac:dyDescent="0.25">
      <c r="J207" s="77" t="s">
        <v>6727</v>
      </c>
      <c r="K207" s="77" t="s">
        <v>6995</v>
      </c>
      <c r="L207" s="78" t="s">
        <v>6576</v>
      </c>
      <c r="M207" s="78">
        <v>0</v>
      </c>
      <c r="N207" s="78">
        <v>0</v>
      </c>
      <c r="O207" s="78">
        <v>480464.26</v>
      </c>
      <c r="P207" s="78">
        <v>321668.84999999998</v>
      </c>
      <c r="Q207" s="78">
        <v>332405.48</v>
      </c>
      <c r="R207" s="78">
        <v>362303.87</v>
      </c>
      <c r="S207" s="78">
        <v>414892.84</v>
      </c>
      <c r="T207" s="78">
        <v>275183.48</v>
      </c>
      <c r="U207" s="78">
        <v>530032.27</v>
      </c>
      <c r="V207" s="78">
        <v>294745.94</v>
      </c>
      <c r="W207" s="78">
        <v>652316.72</v>
      </c>
      <c r="X207" s="78">
        <v>307715.63</v>
      </c>
      <c r="Y207" s="78">
        <v>496747.29</v>
      </c>
      <c r="Z207" s="78">
        <v>361482.8</v>
      </c>
      <c r="AA207" s="78">
        <v>954683.71</v>
      </c>
      <c r="AB207" s="17">
        <v>0</v>
      </c>
      <c r="AC207" s="17">
        <v>0</v>
      </c>
      <c r="AD207" s="78">
        <v>5304178.88</v>
      </c>
    </row>
    <row r="208" spans="10:30" ht="15" customHeight="1" x14ac:dyDescent="0.25">
      <c r="J208" s="77" t="s">
        <v>6727</v>
      </c>
      <c r="K208" s="77" t="s">
        <v>6996</v>
      </c>
      <c r="L208" s="78" t="s">
        <v>6578</v>
      </c>
      <c r="M208" s="78">
        <v>0</v>
      </c>
      <c r="N208" s="78">
        <v>0</v>
      </c>
      <c r="O208" s="78">
        <v>-4398128.83</v>
      </c>
      <c r="P208" s="78">
        <v>-3902297.65</v>
      </c>
      <c r="Q208" s="78">
        <v>-3924014.38</v>
      </c>
      <c r="R208" s="78">
        <v>-4146844.24</v>
      </c>
      <c r="S208" s="78">
        <v>-3705369.75</v>
      </c>
      <c r="T208" s="78">
        <v>-3872853.18</v>
      </c>
      <c r="U208" s="78">
        <v>-4058573.8</v>
      </c>
      <c r="V208" s="78">
        <v>-3790257.93</v>
      </c>
      <c r="W208" s="78">
        <v>-4743160.3499999996</v>
      </c>
      <c r="X208" s="78">
        <v>-6054789.7699999996</v>
      </c>
      <c r="Y208" s="78">
        <v>-5079158.66</v>
      </c>
      <c r="Z208" s="78">
        <v>-4717208.0599999996</v>
      </c>
      <c r="AA208" s="78">
        <v>-5330006.1100000003</v>
      </c>
      <c r="AB208" s="17">
        <v>0</v>
      </c>
      <c r="AC208" s="17">
        <v>0</v>
      </c>
      <c r="AD208" s="78">
        <v>-53324533.880000003</v>
      </c>
    </row>
    <row r="209" spans="10:30" ht="15" customHeight="1" x14ac:dyDescent="0.25">
      <c r="J209" s="77" t="s">
        <v>6727</v>
      </c>
      <c r="K209" s="77" t="s">
        <v>6997</v>
      </c>
      <c r="L209" s="78" t="s">
        <v>6580</v>
      </c>
      <c r="M209" s="78">
        <v>0</v>
      </c>
      <c r="N209" s="78">
        <v>0</v>
      </c>
      <c r="O209" s="78">
        <v>-2598464.9</v>
      </c>
      <c r="P209" s="78">
        <v>1804174.64</v>
      </c>
      <c r="Q209" s="78">
        <v>1870800.77</v>
      </c>
      <c r="R209" s="78">
        <v>2482316.81</v>
      </c>
      <c r="S209" s="78">
        <v>1980390.67</v>
      </c>
      <c r="T209" s="78">
        <v>2129133.54</v>
      </c>
      <c r="U209" s="78">
        <v>2196013.6</v>
      </c>
      <c r="V209" s="78">
        <v>2125116.37</v>
      </c>
      <c r="W209" s="78">
        <v>2745599.91</v>
      </c>
      <c r="X209" s="78">
        <v>1741175.51</v>
      </c>
      <c r="Y209" s="78">
        <v>2206657.79</v>
      </c>
      <c r="Z209" s="78">
        <v>2116983.91</v>
      </c>
      <c r="AA209" s="78">
        <v>3671833.61</v>
      </c>
      <c r="AB209" s="17">
        <v>0</v>
      </c>
      <c r="AC209" s="17">
        <v>0</v>
      </c>
      <c r="AD209" s="78">
        <v>27070197.129999999</v>
      </c>
    </row>
    <row r="210" spans="10:30" ht="15" customHeight="1" x14ac:dyDescent="0.25">
      <c r="J210" s="77" t="s">
        <v>6727</v>
      </c>
      <c r="K210" s="77" t="s">
        <v>6998</v>
      </c>
      <c r="L210" s="78" t="s">
        <v>6582</v>
      </c>
      <c r="M210" s="78">
        <v>0</v>
      </c>
      <c r="N210" s="78">
        <v>0</v>
      </c>
      <c r="O210" s="78">
        <v>118176.25</v>
      </c>
      <c r="P210" s="78">
        <v>1052160.99</v>
      </c>
      <c r="Q210" s="78">
        <v>1111396.8</v>
      </c>
      <c r="R210" s="78">
        <v>1169717.04</v>
      </c>
      <c r="S210" s="78">
        <v>943133.26</v>
      </c>
      <c r="T210" s="78">
        <v>1295717.07</v>
      </c>
      <c r="U210" s="78">
        <v>405571.47</v>
      </c>
      <c r="V210" s="78">
        <v>1014882.13</v>
      </c>
      <c r="W210" s="78">
        <v>858978.65</v>
      </c>
      <c r="X210" s="78">
        <v>1073286.6299999999</v>
      </c>
      <c r="Y210" s="78">
        <v>1052395.95</v>
      </c>
      <c r="Z210" s="78">
        <v>1052395.95</v>
      </c>
      <c r="AA210" s="78">
        <v>1119395.95</v>
      </c>
      <c r="AB210" s="17">
        <v>0</v>
      </c>
      <c r="AC210" s="17">
        <v>0</v>
      </c>
      <c r="AD210" s="78">
        <v>12149031.890000001</v>
      </c>
    </row>
    <row r="211" spans="10:30" ht="15" customHeight="1" x14ac:dyDescent="0.25">
      <c r="J211" s="77" t="s">
        <v>6727</v>
      </c>
      <c r="K211" s="77" t="s">
        <v>6999</v>
      </c>
      <c r="L211" s="78" t="s">
        <v>6584</v>
      </c>
      <c r="M211" s="78">
        <v>0</v>
      </c>
      <c r="N211" s="78">
        <v>0</v>
      </c>
      <c r="O211" s="78">
        <v>2038068.85</v>
      </c>
      <c r="P211" s="78">
        <v>1603111.02</v>
      </c>
      <c r="Q211" s="78">
        <v>1600312.37</v>
      </c>
      <c r="R211" s="78">
        <v>2155928.9700000002</v>
      </c>
      <c r="S211" s="78">
        <v>1599417.05</v>
      </c>
      <c r="T211" s="78">
        <v>1603435.64</v>
      </c>
      <c r="U211" s="78">
        <v>1291357.7</v>
      </c>
      <c r="V211" s="78">
        <v>1489844.45</v>
      </c>
      <c r="W211" s="78">
        <v>1690213.63</v>
      </c>
      <c r="X211" s="78">
        <v>2010659.08</v>
      </c>
      <c r="Y211" s="78">
        <v>1695713.16</v>
      </c>
      <c r="Z211" s="78">
        <v>1692126.57</v>
      </c>
      <c r="AA211" s="78">
        <v>1624485.53</v>
      </c>
      <c r="AB211" s="17">
        <v>0</v>
      </c>
      <c r="AC211" s="17">
        <v>0</v>
      </c>
      <c r="AD211" s="78">
        <v>20056605.170000002</v>
      </c>
    </row>
    <row r="212" spans="10:30" ht="15" customHeight="1" x14ac:dyDescent="0.25">
      <c r="J212" s="77" t="s">
        <v>6727</v>
      </c>
      <c r="K212" s="77" t="s">
        <v>7000</v>
      </c>
      <c r="L212" s="78" t="s">
        <v>6586</v>
      </c>
      <c r="M212" s="78">
        <v>0</v>
      </c>
      <c r="N212" s="78">
        <v>0</v>
      </c>
      <c r="O212" s="78">
        <v>8905600.2100000009</v>
      </c>
      <c r="P212" s="78">
        <v>2367249.84</v>
      </c>
      <c r="Q212" s="78">
        <v>2778182.65</v>
      </c>
      <c r="R212" s="78">
        <v>5011718.5</v>
      </c>
      <c r="S212" s="78">
        <v>2795276.7</v>
      </c>
      <c r="T212" s="78">
        <v>2682298.1</v>
      </c>
      <c r="U212" s="78">
        <v>6083886.9000000004</v>
      </c>
      <c r="V212" s="78">
        <v>2662118.0299999998</v>
      </c>
      <c r="W212" s="78">
        <v>2901321.7</v>
      </c>
      <c r="X212" s="78">
        <v>3705274.21</v>
      </c>
      <c r="Y212" s="78">
        <v>2239261.7799999998</v>
      </c>
      <c r="Z212" s="78">
        <v>3069930.8</v>
      </c>
      <c r="AA212" s="78">
        <v>7059995.4299999997</v>
      </c>
      <c r="AB212" s="17">
        <v>0</v>
      </c>
      <c r="AC212" s="17">
        <v>0</v>
      </c>
      <c r="AD212" s="78">
        <v>43356514.640000001</v>
      </c>
    </row>
    <row r="213" spans="10:30" ht="15" customHeight="1" x14ac:dyDescent="0.25">
      <c r="J213" s="77" t="s">
        <v>6727</v>
      </c>
      <c r="K213" s="77" t="s">
        <v>7001</v>
      </c>
      <c r="L213" s="78" t="s">
        <v>6590</v>
      </c>
      <c r="M213" s="78">
        <v>0</v>
      </c>
      <c r="N213" s="78">
        <v>0</v>
      </c>
      <c r="O213" s="78">
        <v>175505.35</v>
      </c>
      <c r="P213" s="78">
        <v>-6555.87</v>
      </c>
      <c r="Q213" s="78">
        <v>114148.65</v>
      </c>
      <c r="R213" s="78">
        <v>187935.08</v>
      </c>
      <c r="S213" s="78">
        <v>154687.70000000001</v>
      </c>
      <c r="T213" s="78">
        <v>145419.46</v>
      </c>
      <c r="U213" s="78">
        <v>134715.56</v>
      </c>
      <c r="V213" s="78">
        <v>165729.1</v>
      </c>
      <c r="W213" s="78">
        <v>174706.27</v>
      </c>
      <c r="X213" s="78">
        <v>182307.39</v>
      </c>
      <c r="Y213" s="78">
        <v>115325.5</v>
      </c>
      <c r="Z213" s="78">
        <v>94693.28</v>
      </c>
      <c r="AA213" s="78">
        <v>308609.89</v>
      </c>
      <c r="AB213" s="17">
        <v>0</v>
      </c>
      <c r="AC213" s="17">
        <v>0</v>
      </c>
      <c r="AD213" s="78">
        <v>1771722.01</v>
      </c>
    </row>
    <row r="214" spans="10:30" ht="15" customHeight="1" x14ac:dyDescent="0.25">
      <c r="J214" s="77" t="s">
        <v>6727</v>
      </c>
      <c r="K214" s="77" t="s">
        <v>7002</v>
      </c>
      <c r="L214" s="78" t="s">
        <v>6594</v>
      </c>
      <c r="M214" s="78">
        <v>0</v>
      </c>
      <c r="N214" s="78">
        <v>0</v>
      </c>
      <c r="O214" s="78">
        <v>18494.07</v>
      </c>
      <c r="P214" s="78">
        <v>5372.3</v>
      </c>
      <c r="Q214" s="78">
        <v>11807.65</v>
      </c>
      <c r="R214" s="78">
        <v>7355.68</v>
      </c>
      <c r="S214" s="78">
        <v>16659.84</v>
      </c>
      <c r="T214" s="78">
        <v>10062.76</v>
      </c>
      <c r="U214" s="78">
        <v>5766.97</v>
      </c>
      <c r="V214" s="78">
        <v>4667.0200000000004</v>
      </c>
      <c r="W214" s="78">
        <v>23878.240000000002</v>
      </c>
      <c r="X214" s="78">
        <v>17074.66</v>
      </c>
      <c r="Y214" s="78">
        <v>19272.03</v>
      </c>
      <c r="Z214" s="78">
        <v>26559.48</v>
      </c>
      <c r="AA214" s="78">
        <v>11223.14</v>
      </c>
      <c r="AB214" s="17">
        <v>0</v>
      </c>
      <c r="AC214" s="17">
        <v>0</v>
      </c>
      <c r="AD214" s="78">
        <v>159699.76999999999</v>
      </c>
    </row>
    <row r="215" spans="10:30" ht="15" customHeight="1" x14ac:dyDescent="0.25">
      <c r="J215" s="77" t="s">
        <v>6727</v>
      </c>
      <c r="K215" s="77" t="s">
        <v>7003</v>
      </c>
      <c r="L215" s="78" t="s">
        <v>6596</v>
      </c>
      <c r="M215" s="78">
        <v>0</v>
      </c>
      <c r="N215" s="78">
        <v>0</v>
      </c>
      <c r="O215" s="78">
        <v>-332652.59999999998</v>
      </c>
      <c r="P215" s="78">
        <v>948119.02</v>
      </c>
      <c r="Q215" s="78">
        <v>1483397.76</v>
      </c>
      <c r="R215" s="78">
        <v>2701584.76</v>
      </c>
      <c r="S215" s="78">
        <v>1423500.11</v>
      </c>
      <c r="T215" s="78">
        <v>1700304.86</v>
      </c>
      <c r="U215" s="78">
        <v>2370469.89</v>
      </c>
      <c r="V215" s="78">
        <v>960269.02</v>
      </c>
      <c r="W215" s="78">
        <v>3412492.6</v>
      </c>
      <c r="X215" s="78">
        <v>1746985.41</v>
      </c>
      <c r="Y215" s="78">
        <v>1315955.9099999999</v>
      </c>
      <c r="Z215" s="78">
        <v>274849.36</v>
      </c>
      <c r="AA215" s="78">
        <v>1843220.16</v>
      </c>
      <c r="AB215" s="17">
        <v>0</v>
      </c>
      <c r="AC215" s="17">
        <v>0</v>
      </c>
      <c r="AD215" s="78">
        <v>20181148.859999999</v>
      </c>
    </row>
    <row r="216" spans="10:30" ht="15" customHeight="1" x14ac:dyDescent="0.25">
      <c r="J216" s="77" t="s">
        <v>6727</v>
      </c>
      <c r="K216" s="77" t="s">
        <v>7004</v>
      </c>
      <c r="L216" s="78" t="s">
        <v>6598</v>
      </c>
      <c r="M216" s="78">
        <v>0</v>
      </c>
      <c r="N216" s="78">
        <v>0</v>
      </c>
      <c r="O216" s="78">
        <v>148930.4</v>
      </c>
      <c r="P216" s="78">
        <v>141013.10999999999</v>
      </c>
      <c r="Q216" s="78">
        <v>136685.41</v>
      </c>
      <c r="R216" s="78">
        <v>134587.12</v>
      </c>
      <c r="S216" s="78">
        <v>140200.74</v>
      </c>
      <c r="T216" s="78">
        <v>140758.9</v>
      </c>
      <c r="U216" s="78">
        <v>133805.93</v>
      </c>
      <c r="V216" s="78">
        <v>140185.51999999999</v>
      </c>
      <c r="W216" s="78">
        <v>140050.31</v>
      </c>
      <c r="X216" s="78">
        <v>133726.15</v>
      </c>
      <c r="Y216" s="78">
        <v>140055.31</v>
      </c>
      <c r="Z216" s="78">
        <v>140055.31</v>
      </c>
      <c r="AA216" s="78">
        <v>131905.88</v>
      </c>
      <c r="AB216" s="17">
        <v>0</v>
      </c>
      <c r="AC216" s="17">
        <v>0</v>
      </c>
      <c r="AD216" s="78">
        <v>1653029.69</v>
      </c>
    </row>
    <row r="217" spans="10:30" ht="15" customHeight="1" x14ac:dyDescent="0.25">
      <c r="J217" s="77" t="s">
        <v>6727</v>
      </c>
      <c r="K217" s="77" t="s">
        <v>7005</v>
      </c>
      <c r="L217" s="78" t="s">
        <v>6602</v>
      </c>
      <c r="M217" s="78">
        <v>0</v>
      </c>
      <c r="N217" s="78">
        <v>0</v>
      </c>
      <c r="O217" s="78">
        <v>1718795.93</v>
      </c>
      <c r="P217" s="78">
        <v>134813.53</v>
      </c>
      <c r="Q217" s="78">
        <v>80698.61</v>
      </c>
      <c r="R217" s="78">
        <v>83171.81</v>
      </c>
      <c r="S217" s="78">
        <v>72056.03</v>
      </c>
      <c r="T217" s="78">
        <v>130348.5</v>
      </c>
      <c r="U217" s="78">
        <v>138707.26999999999</v>
      </c>
      <c r="V217" s="78">
        <v>150542.34</v>
      </c>
      <c r="W217" s="78">
        <v>174092.02</v>
      </c>
      <c r="X217" s="78">
        <v>126999.06</v>
      </c>
      <c r="Y217" s="78">
        <v>156884.68</v>
      </c>
      <c r="Z217" s="78">
        <v>-43337.72</v>
      </c>
      <c r="AA217" s="78">
        <v>220708.66</v>
      </c>
      <c r="AB217" s="17">
        <v>0</v>
      </c>
      <c r="AC217" s="17">
        <v>0</v>
      </c>
      <c r="AD217" s="78">
        <v>1425684.79</v>
      </c>
    </row>
    <row r="218" spans="10:30" ht="15" customHeight="1" x14ac:dyDescent="0.25">
      <c r="J218" s="77" t="s">
        <v>6727</v>
      </c>
      <c r="K218" s="77" t="s">
        <v>7006</v>
      </c>
      <c r="L218" s="78" t="s">
        <v>7007</v>
      </c>
      <c r="M218" s="78">
        <v>0</v>
      </c>
      <c r="N218" s="78">
        <v>0</v>
      </c>
      <c r="O218" s="78">
        <v>183313.32</v>
      </c>
      <c r="P218" s="78">
        <v>57680181.82</v>
      </c>
      <c r="Q218" s="78">
        <v>238202.27</v>
      </c>
      <c r="R218" s="78">
        <v>218185.16</v>
      </c>
      <c r="S218" s="78">
        <v>233033.77</v>
      </c>
      <c r="T218" s="78">
        <v>250085.87</v>
      </c>
      <c r="U218" s="78">
        <v>262371.01</v>
      </c>
      <c r="V218" s="78">
        <v>246878.74</v>
      </c>
      <c r="W218" s="78">
        <v>266506.19</v>
      </c>
      <c r="X218" s="78">
        <v>288546.69</v>
      </c>
      <c r="Y218" s="78">
        <v>324877.87</v>
      </c>
      <c r="Z218" s="78">
        <v>224421.24</v>
      </c>
      <c r="AA218" s="78">
        <v>260836.03</v>
      </c>
      <c r="AB218" s="17">
        <v>0</v>
      </c>
      <c r="AC218" s="17">
        <v>0</v>
      </c>
      <c r="AD218" s="78">
        <v>60494126.659999996</v>
      </c>
    </row>
    <row r="219" spans="10:30" ht="15" customHeight="1" x14ac:dyDescent="0.25">
      <c r="J219" s="77" t="s">
        <v>6727</v>
      </c>
      <c r="K219" s="77" t="s">
        <v>7008</v>
      </c>
      <c r="L219" s="78" t="s">
        <v>7009</v>
      </c>
      <c r="M219" s="78">
        <v>0</v>
      </c>
      <c r="N219" s="78">
        <v>0</v>
      </c>
      <c r="O219" s="78">
        <v>-183313.32</v>
      </c>
      <c r="P219" s="78">
        <v>-57680181.82</v>
      </c>
      <c r="Q219" s="78">
        <v>-238202.27</v>
      </c>
      <c r="R219" s="78">
        <v>-218185.16</v>
      </c>
      <c r="S219" s="78">
        <v>-233033.77</v>
      </c>
      <c r="T219" s="78">
        <v>-250085.87</v>
      </c>
      <c r="U219" s="78">
        <v>-262371.01</v>
      </c>
      <c r="V219" s="78">
        <v>-246878.74</v>
      </c>
      <c r="W219" s="78">
        <v>-266506.19</v>
      </c>
      <c r="X219" s="78">
        <v>-288546.69</v>
      </c>
      <c r="Y219" s="78">
        <v>-324877.87</v>
      </c>
      <c r="Z219" s="78">
        <v>-224421.24</v>
      </c>
      <c r="AA219" s="78">
        <v>-260836.03</v>
      </c>
      <c r="AB219" s="17">
        <v>0</v>
      </c>
      <c r="AC219" s="17">
        <v>0</v>
      </c>
      <c r="AD219" s="78">
        <v>-60494126.659999996</v>
      </c>
    </row>
    <row r="220" spans="10:30" ht="15" customHeight="1" x14ac:dyDescent="0.25">
      <c r="J220" s="77" t="s">
        <v>6727</v>
      </c>
      <c r="K220" s="77" t="s">
        <v>7010</v>
      </c>
      <c r="L220" s="78" t="s">
        <v>7011</v>
      </c>
      <c r="M220" s="78">
        <v>0</v>
      </c>
      <c r="N220" s="78">
        <v>0</v>
      </c>
      <c r="O220" s="78">
        <v>-11225853.83</v>
      </c>
      <c r="P220" s="78">
        <v>-2866873350.0999999</v>
      </c>
      <c r="Q220" s="78">
        <v>-23412086.379999999</v>
      </c>
      <c r="R220" s="78">
        <v>-21193467.66</v>
      </c>
      <c r="S220" s="78">
        <v>-27815170.100000001</v>
      </c>
      <c r="T220" s="78">
        <v>-42639037.390000001</v>
      </c>
      <c r="U220" s="78">
        <v>-43823231.299999997</v>
      </c>
      <c r="V220" s="78">
        <v>-52997862.710000001</v>
      </c>
      <c r="W220" s="78">
        <v>-43306685.280000001</v>
      </c>
      <c r="X220" s="78">
        <v>-44078183.740000002</v>
      </c>
      <c r="Y220" s="78">
        <v>-34342884.579999998</v>
      </c>
      <c r="Z220" s="78">
        <v>-27588007.949999999</v>
      </c>
      <c r="AA220" s="78">
        <v>-11151279.869999999</v>
      </c>
      <c r="AB220" s="17">
        <v>0</v>
      </c>
      <c r="AC220" s="17">
        <v>0</v>
      </c>
      <c r="AD220" s="78">
        <v>-3239221247.0599999</v>
      </c>
    </row>
    <row r="221" spans="10:30" ht="15" customHeight="1" x14ac:dyDescent="0.25">
      <c r="J221" s="77" t="s">
        <v>6727</v>
      </c>
      <c r="K221" s="77" t="s">
        <v>7012</v>
      </c>
      <c r="L221" s="78" t="s">
        <v>7013</v>
      </c>
      <c r="M221" s="78">
        <v>0</v>
      </c>
      <c r="N221" s="78">
        <v>0</v>
      </c>
      <c r="O221" s="78">
        <v>11225853.83</v>
      </c>
      <c r="P221" s="78">
        <v>2866873350.0999999</v>
      </c>
      <c r="Q221" s="78">
        <v>23412086.379999999</v>
      </c>
      <c r="R221" s="78">
        <v>21193467.66</v>
      </c>
      <c r="S221" s="78">
        <v>27815170.100000001</v>
      </c>
      <c r="T221" s="78">
        <v>42639037.390000001</v>
      </c>
      <c r="U221" s="78">
        <v>43823231.299999997</v>
      </c>
      <c r="V221" s="78">
        <v>52997862.710000001</v>
      </c>
      <c r="W221" s="78">
        <v>43306685.280000001</v>
      </c>
      <c r="X221" s="78">
        <v>44078183.740000002</v>
      </c>
      <c r="Y221" s="78">
        <v>34342884.579999998</v>
      </c>
      <c r="Z221" s="78">
        <v>27588007.949999999</v>
      </c>
      <c r="AA221" s="78">
        <v>11151279.869999999</v>
      </c>
      <c r="AB221" s="17">
        <v>0</v>
      </c>
      <c r="AC221" s="17">
        <v>0</v>
      </c>
      <c r="AD221" s="78">
        <v>3239221247.0599999</v>
      </c>
    </row>
  </sheetData>
  <conditionalFormatting sqref="L4:AB4">
    <cfRule type="expression" dxfId="3" priority="3">
      <formula>$L4="E"</formula>
    </cfRule>
    <cfRule type="expression" dxfId="2" priority="4">
      <formula>$L4="Y"</formula>
    </cfRule>
  </conditionalFormatting>
  <conditionalFormatting sqref="AD4">
    <cfRule type="expression" dxfId="1" priority="1">
      <formula>$L4="E"</formula>
    </cfRule>
    <cfRule type="expression" dxfId="0" priority="2">
      <formula>$L4="Y"</formula>
    </cfRule>
  </conditionalFormatting>
  <dataValidations count="2">
    <dataValidation type="list" allowBlank="1" showInputMessage="1" showErrorMessage="1" sqref="L25" xr:uid="{B6B7F8C9-E949-4430-96DD-1B4FB5F1201F}">
      <formula1>$I$1:$I$3</formula1>
    </dataValidation>
    <dataValidation type="list" allowBlank="1" showInputMessage="1" showErrorMessage="1" sqref="K5" xr:uid="{B8920429-BD29-4FED-926E-9C52C9DA6D46}">
      <formula1>$G$1:$G$2</formula1>
    </dataValidation>
  </dataValidations>
  <pageMargins left="0.7" right="0.7" top="0.75" bottom="0.75" header="0.3" footer="0.3"/>
  <customProperties>
    <customPr name="EpmWorksheetKeyString_GUID" r:id="rId1"/>
  </customProperti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14</xdr:col>
                    <xdr:colOff>38100</xdr:colOff>
                    <xdr:row>26</xdr:row>
                    <xdr:rowOff>22860</xdr:rowOff>
                  </from>
                  <to>
                    <xdr:col>16</xdr:col>
                    <xdr:colOff>289560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14</xdr:col>
                    <xdr:colOff>30480</xdr:colOff>
                    <xdr:row>19</xdr:row>
                    <xdr:rowOff>373380</xdr:rowOff>
                  </from>
                  <to>
                    <xdr:col>16</xdr:col>
                    <xdr:colOff>297180</xdr:colOff>
                    <xdr:row>21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BD446-6E0B-493A-B0CB-1F12D4F22D98}">
  <dimension ref="A2:V35"/>
  <sheetViews>
    <sheetView workbookViewId="0">
      <selection activeCell="G5" sqref="G5"/>
    </sheetView>
  </sheetViews>
  <sheetFormatPr defaultRowHeight="14.4" x14ac:dyDescent="0.3"/>
  <cols>
    <col min="1" max="1" width="27.44140625" bestFit="1" customWidth="1"/>
    <col min="2" max="2" width="16" bestFit="1" customWidth="1"/>
    <col min="3" max="3" width="34.5546875" bestFit="1" customWidth="1"/>
    <col min="4" max="4" width="4.44140625" customWidth="1"/>
    <col min="5" max="5" width="19.6640625" bestFit="1" customWidth="1"/>
    <col min="6" max="6" width="4.44140625" customWidth="1"/>
    <col min="7" max="7" width="11.44140625" bestFit="1" customWidth="1"/>
    <col min="8" max="8" width="4.44140625" customWidth="1"/>
    <col min="9" max="9" width="15.33203125" bestFit="1" customWidth="1"/>
    <col min="10" max="10" width="16" bestFit="1" customWidth="1"/>
    <col min="11" max="11" width="4.44140625" customWidth="1"/>
    <col min="12" max="12" width="16.5546875" bestFit="1" customWidth="1"/>
    <col min="13" max="13" width="3.44140625" customWidth="1"/>
    <col min="14" max="14" width="34.5546875" bestFit="1" customWidth="1"/>
  </cols>
  <sheetData>
    <row r="2" spans="1:22" x14ac:dyDescent="0.3">
      <c r="A2" s="82" t="s">
        <v>6615</v>
      </c>
      <c r="B2" s="82" t="s">
        <v>6616</v>
      </c>
      <c r="C2" s="82" t="s">
        <v>25</v>
      </c>
      <c r="E2" s="83" t="s">
        <v>6617</v>
      </c>
      <c r="G2" s="82" t="s">
        <v>6618</v>
      </c>
      <c r="I2" s="83" t="s">
        <v>6619</v>
      </c>
      <c r="J2" s="83" t="s">
        <v>6620</v>
      </c>
      <c r="L2" s="83" t="s">
        <v>6621</v>
      </c>
      <c r="N2" s="84" t="s">
        <v>6622</v>
      </c>
    </row>
    <row r="3" spans="1:22" x14ac:dyDescent="0.3">
      <c r="A3" s="85">
        <v>2530120</v>
      </c>
      <c r="B3" s="85"/>
      <c r="C3" s="86" t="s">
        <v>6625</v>
      </c>
      <c r="E3" s="15">
        <v>3019.3699999989476</v>
      </c>
      <c r="G3" s="85">
        <v>454</v>
      </c>
      <c r="I3" s="179">
        <v>1799277.7200000002</v>
      </c>
      <c r="J3" s="179">
        <v>-1799278</v>
      </c>
      <c r="L3" s="179">
        <f>+E3+I3+J3</f>
        <v>3019.0899999991525</v>
      </c>
      <c r="N3" t="s">
        <v>7014</v>
      </c>
      <c r="P3" s="222" t="s">
        <v>7015</v>
      </c>
      <c r="Q3" s="222"/>
      <c r="R3" s="222"/>
    </row>
    <row r="4" spans="1:22" x14ac:dyDescent="0.3">
      <c r="A4" s="112" t="s">
        <v>6626</v>
      </c>
      <c r="B4" s="85"/>
      <c r="C4" s="16" t="s">
        <v>6627</v>
      </c>
      <c r="E4" s="15">
        <v>-16884301.800000027</v>
      </c>
      <c r="G4" s="85">
        <v>107</v>
      </c>
      <c r="I4" s="87">
        <v>150087809.92000005</v>
      </c>
      <c r="J4" s="87">
        <v>-142018386.40000007</v>
      </c>
      <c r="L4" s="87">
        <f t="shared" ref="L4:L12" si="0">+E4+I4+J4</f>
        <v>-8814878.2800000459</v>
      </c>
      <c r="N4" t="s">
        <v>6628</v>
      </c>
      <c r="P4" s="85">
        <v>2530301</v>
      </c>
      <c r="Q4" s="85"/>
      <c r="R4" t="s">
        <v>7016</v>
      </c>
      <c r="V4" s="85">
        <v>431</v>
      </c>
    </row>
    <row r="5" spans="1:22" x14ac:dyDescent="0.3">
      <c r="A5" s="112">
        <v>2530302</v>
      </c>
      <c r="B5" s="85"/>
      <c r="C5" s="88" t="s">
        <v>6629</v>
      </c>
      <c r="E5" s="15">
        <v>-559896.65999999992</v>
      </c>
      <c r="G5" s="85">
        <v>456</v>
      </c>
      <c r="I5" s="87">
        <v>667.43</v>
      </c>
      <c r="J5" s="87">
        <v>-103925.29999999999</v>
      </c>
      <c r="L5" s="87">
        <f t="shared" si="0"/>
        <v>-663154.5299999998</v>
      </c>
      <c r="N5" t="s">
        <v>6630</v>
      </c>
      <c r="P5" s="85">
        <v>2530350</v>
      </c>
      <c r="Q5" s="85"/>
      <c r="R5" t="s">
        <v>7017</v>
      </c>
      <c r="V5" s="85">
        <v>930</v>
      </c>
    </row>
    <row r="6" spans="1:22" x14ac:dyDescent="0.3">
      <c r="A6" s="85">
        <v>2530310</v>
      </c>
      <c r="B6" s="85"/>
      <c r="C6" s="89" t="s">
        <v>7018</v>
      </c>
      <c r="E6" s="15">
        <v>37727.190000000061</v>
      </c>
      <c r="G6" s="85">
        <v>131</v>
      </c>
      <c r="I6" s="87">
        <v>1066617.6000000001</v>
      </c>
      <c r="J6" s="87">
        <v>-1084971.8699999996</v>
      </c>
      <c r="L6" s="87">
        <f t="shared" si="0"/>
        <v>19372.920000000391</v>
      </c>
      <c r="N6" t="s">
        <v>7019</v>
      </c>
      <c r="P6" s="85">
        <v>2530800</v>
      </c>
      <c r="Q6" s="85">
        <v>1307</v>
      </c>
      <c r="R6" t="s">
        <v>7020</v>
      </c>
      <c r="V6" s="85">
        <v>418</v>
      </c>
    </row>
    <row r="7" spans="1:22" x14ac:dyDescent="0.3">
      <c r="A7" s="112">
        <v>2530340</v>
      </c>
      <c r="B7" s="85"/>
      <c r="C7" s="90" t="s">
        <v>6631</v>
      </c>
      <c r="E7" s="15">
        <v>-5127791.5299999937</v>
      </c>
      <c r="G7" s="85">
        <v>926</v>
      </c>
      <c r="I7" s="87">
        <v>20441820.080000002</v>
      </c>
      <c r="J7" s="87">
        <v>-19719579.539999999</v>
      </c>
      <c r="L7" s="87">
        <f t="shared" si="0"/>
        <v>-4405550.9899999909</v>
      </c>
      <c r="N7" t="s">
        <v>6632</v>
      </c>
      <c r="P7" s="85">
        <v>2530800</v>
      </c>
      <c r="Q7" s="85"/>
      <c r="R7" t="s">
        <v>7021</v>
      </c>
      <c r="V7" s="85">
        <v>151</v>
      </c>
    </row>
    <row r="8" spans="1:22" x14ac:dyDescent="0.3">
      <c r="A8" s="85">
        <v>2530800</v>
      </c>
      <c r="B8" s="85">
        <v>1304</v>
      </c>
      <c r="C8" s="91" t="s">
        <v>7022</v>
      </c>
      <c r="E8" s="92">
        <v>10327.19</v>
      </c>
      <c r="G8" s="85" t="s">
        <v>7023</v>
      </c>
      <c r="I8" s="87">
        <v>0</v>
      </c>
      <c r="J8" s="87">
        <v>-10327.19</v>
      </c>
      <c r="L8" s="87">
        <f t="shared" si="0"/>
        <v>0</v>
      </c>
      <c r="N8" t="s">
        <v>7024</v>
      </c>
      <c r="P8" s="85">
        <v>2530800</v>
      </c>
      <c r="Q8" s="85"/>
      <c r="R8" t="s">
        <v>7025</v>
      </c>
      <c r="V8" s="85">
        <v>926</v>
      </c>
    </row>
    <row r="9" spans="1:22" x14ac:dyDescent="0.3">
      <c r="A9" s="85">
        <v>2530800</v>
      </c>
      <c r="B9" s="85">
        <v>1305</v>
      </c>
      <c r="C9" s="93" t="s">
        <v>7026</v>
      </c>
      <c r="E9" s="92">
        <v>-12147.48</v>
      </c>
      <c r="G9" s="85" t="s">
        <v>7023</v>
      </c>
      <c r="I9" s="87">
        <v>12147.48</v>
      </c>
      <c r="J9" s="87">
        <v>0</v>
      </c>
      <c r="L9" s="87">
        <f t="shared" si="0"/>
        <v>0</v>
      </c>
      <c r="N9" t="s">
        <v>7024</v>
      </c>
    </row>
    <row r="10" spans="1:22" x14ac:dyDescent="0.3">
      <c r="A10" s="85">
        <v>2530800</v>
      </c>
      <c r="B10" s="85">
        <v>1306</v>
      </c>
      <c r="C10" s="94" t="s">
        <v>7027</v>
      </c>
      <c r="E10" s="15">
        <v>-22661</v>
      </c>
      <c r="G10" s="85" t="s">
        <v>7023</v>
      </c>
      <c r="I10" s="87">
        <v>22661</v>
      </c>
      <c r="J10" s="87">
        <v>0</v>
      </c>
      <c r="L10" s="87">
        <f t="shared" si="0"/>
        <v>0</v>
      </c>
      <c r="N10" t="s">
        <v>7024</v>
      </c>
    </row>
    <row r="11" spans="1:22" x14ac:dyDescent="0.3">
      <c r="A11" s="112">
        <v>2530800</v>
      </c>
      <c r="B11" s="85">
        <v>1309</v>
      </c>
      <c r="C11" s="95" t="s">
        <v>6633</v>
      </c>
      <c r="E11" s="15">
        <v>-774137.13000000385</v>
      </c>
      <c r="G11" s="85">
        <v>454</v>
      </c>
      <c r="I11" s="87">
        <v>2085909.2500000002</v>
      </c>
      <c r="J11" s="87">
        <v>-2086582.4299999997</v>
      </c>
      <c r="L11" s="87">
        <f t="shared" si="0"/>
        <v>-774810.31000000332</v>
      </c>
      <c r="N11" t="s">
        <v>6634</v>
      </c>
    </row>
    <row r="12" spans="1:22" x14ac:dyDescent="0.3">
      <c r="A12" s="85">
        <v>2530800</v>
      </c>
      <c r="B12" s="96" t="s">
        <v>7028</v>
      </c>
      <c r="C12" s="97" t="s">
        <v>5987</v>
      </c>
      <c r="E12" s="98">
        <v>-2760735.3</v>
      </c>
      <c r="G12" s="85" t="s">
        <v>7023</v>
      </c>
      <c r="I12" s="98">
        <v>4770765.3400000008</v>
      </c>
      <c r="J12" s="98">
        <v>-2018506.8199999996</v>
      </c>
      <c r="L12" s="98">
        <f t="shared" si="0"/>
        <v>-8476.779999998631</v>
      </c>
      <c r="N12" t="s">
        <v>6634</v>
      </c>
    </row>
    <row r="13" spans="1:22" x14ac:dyDescent="0.3">
      <c r="E13" s="99">
        <v>-26090597.150000025</v>
      </c>
      <c r="I13" s="99">
        <v>180287675.82000005</v>
      </c>
      <c r="J13" s="99">
        <v>-168841557.55000007</v>
      </c>
      <c r="L13" s="99">
        <v>-14644478.880000038</v>
      </c>
    </row>
    <row r="15" spans="1:22" x14ac:dyDescent="0.3">
      <c r="K15" t="s">
        <v>7029</v>
      </c>
      <c r="L15" s="15">
        <v>-14644478.880000001</v>
      </c>
    </row>
    <row r="16" spans="1:22" x14ac:dyDescent="0.3">
      <c r="K16" t="s">
        <v>7030</v>
      </c>
      <c r="L16" s="100">
        <v>-3.7252902984619141E-8</v>
      </c>
    </row>
    <row r="20" spans="3:13" x14ac:dyDescent="0.3">
      <c r="E20" t="s">
        <v>7031</v>
      </c>
      <c r="L20" t="s">
        <v>7031</v>
      </c>
    </row>
    <row r="21" spans="3:13" x14ac:dyDescent="0.3">
      <c r="C21" s="86" t="s">
        <v>6625</v>
      </c>
      <c r="E21" s="101">
        <v>-1.1572636619391998E-4</v>
      </c>
      <c r="F21" t="s">
        <v>7032</v>
      </c>
      <c r="L21" s="101">
        <v>-2.0615892342351104E-4</v>
      </c>
      <c r="M21" t="s">
        <v>7032</v>
      </c>
    </row>
    <row r="22" spans="3:13" x14ac:dyDescent="0.3">
      <c r="C22" s="16" t="s">
        <v>6627</v>
      </c>
      <c r="E22" s="103">
        <v>0.64714125563814517</v>
      </c>
      <c r="F22" s="88"/>
      <c r="G22" s="88"/>
      <c r="H22" s="88"/>
      <c r="I22" s="88"/>
      <c r="J22" s="88"/>
      <c r="K22" s="88"/>
      <c r="L22" s="103">
        <v>0.60192502254474367</v>
      </c>
    </row>
    <row r="23" spans="3:13" x14ac:dyDescent="0.3">
      <c r="C23" s="88" t="s">
        <v>6629</v>
      </c>
      <c r="E23" s="102">
        <v>2.1459710438248798E-2</v>
      </c>
      <c r="F23" s="88"/>
      <c r="G23" s="88"/>
      <c r="H23" s="88"/>
      <c r="I23" s="88"/>
      <c r="J23" s="88"/>
      <c r="K23" s="88"/>
      <c r="L23" s="103">
        <v>4.5283586765635604E-2</v>
      </c>
    </row>
    <row r="24" spans="3:13" x14ac:dyDescent="0.3">
      <c r="C24" s="89" t="s">
        <v>7018</v>
      </c>
      <c r="E24" s="101">
        <v>-1.446007148977808E-3</v>
      </c>
      <c r="F24" t="s">
        <v>7032</v>
      </c>
      <c r="L24" s="101">
        <v>-1.322882170048262E-3</v>
      </c>
      <c r="M24" t="s">
        <v>7032</v>
      </c>
    </row>
    <row r="25" spans="3:13" x14ac:dyDescent="0.3">
      <c r="C25" s="90" t="s">
        <v>6631</v>
      </c>
      <c r="E25" s="103">
        <v>0.19653791365982548</v>
      </c>
      <c r="F25" s="88"/>
      <c r="G25" s="88"/>
      <c r="H25" s="88"/>
      <c r="I25" s="88"/>
      <c r="J25" s="88"/>
      <c r="K25" s="88"/>
      <c r="L25" s="103">
        <v>0.30083357872273975</v>
      </c>
    </row>
    <row r="26" spans="3:13" x14ac:dyDescent="0.3">
      <c r="C26" s="91" t="s">
        <v>7022</v>
      </c>
      <c r="E26" s="101">
        <v>-3.9582037699738851E-4</v>
      </c>
      <c r="F26" t="s">
        <v>7032</v>
      </c>
      <c r="L26" s="101">
        <v>0</v>
      </c>
      <c r="M26" t="s">
        <v>7032</v>
      </c>
    </row>
    <row r="27" spans="3:13" x14ac:dyDescent="0.3">
      <c r="C27" s="93" t="s">
        <v>7026</v>
      </c>
      <c r="E27" s="101">
        <v>4.6558842368236053E-4</v>
      </c>
      <c r="F27" t="s">
        <v>7032</v>
      </c>
      <c r="L27" s="101">
        <v>0</v>
      </c>
      <c r="M27" t="s">
        <v>7032</v>
      </c>
    </row>
    <row r="28" spans="3:13" x14ac:dyDescent="0.3">
      <c r="C28" s="94" t="s">
        <v>7027</v>
      </c>
      <c r="E28" s="101">
        <v>8.6855045400905967E-4</v>
      </c>
      <c r="F28" t="s">
        <v>7032</v>
      </c>
      <c r="L28" s="101">
        <v>0</v>
      </c>
      <c r="M28" t="s">
        <v>7032</v>
      </c>
    </row>
    <row r="29" spans="3:13" x14ac:dyDescent="0.3">
      <c r="C29" s="95" t="s">
        <v>6633</v>
      </c>
      <c r="E29" s="102">
        <v>2.9671115825725864E-2</v>
      </c>
      <c r="F29" s="88"/>
      <c r="G29" s="88"/>
      <c r="H29" s="88"/>
      <c r="I29" s="88"/>
      <c r="J29" s="88"/>
      <c r="K29" s="88"/>
      <c r="L29" s="103">
        <v>5.2908015119483807E-2</v>
      </c>
    </row>
    <row r="30" spans="3:13" x14ac:dyDescent="0.3">
      <c r="C30" s="97" t="s">
        <v>5987</v>
      </c>
      <c r="E30" s="102">
        <v>0.10581341945253243</v>
      </c>
      <c r="F30" t="s">
        <v>7032</v>
      </c>
      <c r="L30" s="101">
        <v>5.7883794086898972E-4</v>
      </c>
    </row>
    <row r="35" spans="1:16" ht="21" x14ac:dyDescent="0.4">
      <c r="A35" s="223" t="s">
        <v>7033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</row>
  </sheetData>
  <mergeCells count="2">
    <mergeCell ref="P3:R3"/>
    <mergeCell ref="A35:P35"/>
  </mergeCells>
  <pageMargins left="0.7" right="0.7" top="0.75" bottom="0.75" header="0.3" footer="0.3"/>
  <customProperties>
    <customPr name="EpmWorksheetKeyString_GUID" r:id="rId1"/>
  </customPropertie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2F090-DF42-4214-8E2A-A53E0BF152B1}">
  <dimension ref="A1"/>
  <sheetViews>
    <sheetView workbookViewId="0">
      <selection activeCell="E29" sqref="E29"/>
    </sheetView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B822E-C68D-479D-B367-E2E5AE2FF366}">
  <dimension ref="A1:X48"/>
  <sheetViews>
    <sheetView topLeftCell="I1" workbookViewId="0">
      <selection activeCell="Q14" sqref="Q14"/>
    </sheetView>
  </sheetViews>
  <sheetFormatPr defaultRowHeight="14.4" x14ac:dyDescent="0.3"/>
  <cols>
    <col min="1" max="1" width="30.44140625" bestFit="1" customWidth="1"/>
    <col min="2" max="2" width="14" customWidth="1"/>
    <col min="3" max="4" width="17.33203125" customWidth="1"/>
    <col min="5" max="6" width="14.33203125" customWidth="1"/>
    <col min="7" max="7" width="18.109375" bestFit="1" customWidth="1"/>
    <col min="8" max="8" width="12" bestFit="1" customWidth="1"/>
    <col min="9" max="9" width="11" bestFit="1" customWidth="1"/>
    <col min="10" max="10" width="15.6640625" bestFit="1" customWidth="1"/>
    <col min="11" max="11" width="12" bestFit="1" customWidth="1"/>
    <col min="12" max="12" width="12.33203125" bestFit="1" customWidth="1"/>
    <col min="13" max="14" width="11.88671875" customWidth="1"/>
    <col min="15" max="15" width="11.109375" bestFit="1" customWidth="1"/>
    <col min="16" max="16" width="11.5546875" bestFit="1" customWidth="1"/>
    <col min="17" max="17" width="12.33203125" bestFit="1" customWidth="1"/>
    <col min="18" max="19" width="11.5546875" bestFit="1" customWidth="1"/>
    <col min="20" max="20" width="11.88671875" customWidth="1"/>
    <col min="21" max="21" width="12.33203125" bestFit="1" customWidth="1"/>
    <col min="22" max="23" width="11.5546875" bestFit="1" customWidth="1"/>
    <col min="24" max="24" width="13.5546875" bestFit="1" customWidth="1"/>
  </cols>
  <sheetData>
    <row r="1" spans="1:24" ht="46.2" x14ac:dyDescent="0.85">
      <c r="A1" s="161" t="s">
        <v>7034</v>
      </c>
    </row>
    <row r="2" spans="1:24" ht="18" x14ac:dyDescent="0.35">
      <c r="A2" s="151" t="s">
        <v>6636</v>
      </c>
      <c r="B2" s="151"/>
      <c r="C2" s="151"/>
      <c r="D2" s="151"/>
      <c r="E2" s="151"/>
      <c r="F2" s="151"/>
      <c r="G2" s="151"/>
    </row>
    <row r="3" spans="1:24" ht="18" x14ac:dyDescent="0.35">
      <c r="A3" s="152"/>
      <c r="B3" s="152"/>
      <c r="C3" s="152"/>
      <c r="D3" s="152"/>
      <c r="E3" s="152"/>
      <c r="F3" s="152"/>
      <c r="G3" s="152"/>
    </row>
    <row r="4" spans="1:24" ht="31.2" x14ac:dyDescent="0.3">
      <c r="A4" s="180" t="s">
        <v>6637</v>
      </c>
      <c r="B4" s="181">
        <v>2024</v>
      </c>
      <c r="C4" s="181" t="s">
        <v>6638</v>
      </c>
      <c r="D4" s="181" t="s">
        <v>6639</v>
      </c>
      <c r="E4" s="182" t="s">
        <v>6640</v>
      </c>
      <c r="F4" s="181" t="s">
        <v>6615</v>
      </c>
      <c r="G4" s="181" t="s">
        <v>6642</v>
      </c>
      <c r="H4" s="183" t="s">
        <v>6637</v>
      </c>
      <c r="K4" s="153" t="s">
        <v>6615</v>
      </c>
      <c r="L4" s="153" t="s">
        <v>6644</v>
      </c>
      <c r="M4" s="153" t="s">
        <v>6645</v>
      </c>
      <c r="N4" s="153" t="s">
        <v>6646</v>
      </c>
      <c r="O4" s="153" t="s">
        <v>6647</v>
      </c>
      <c r="P4" s="153" t="s">
        <v>6648</v>
      </c>
      <c r="Q4" s="153" t="s">
        <v>6649</v>
      </c>
      <c r="R4" s="153" t="s">
        <v>6650</v>
      </c>
      <c r="S4" s="153" t="s">
        <v>6651</v>
      </c>
      <c r="T4" s="153" t="s">
        <v>6652</v>
      </c>
      <c r="U4" s="153" t="s">
        <v>6653</v>
      </c>
      <c r="V4" s="153" t="s">
        <v>6654</v>
      </c>
      <c r="W4" s="153" t="s">
        <v>6655</v>
      </c>
      <c r="X4" s="153" t="s">
        <v>6656</v>
      </c>
    </row>
    <row r="5" spans="1:24" ht="15.6" x14ac:dyDescent="0.3">
      <c r="A5" s="184" t="s">
        <v>6657</v>
      </c>
      <c r="B5" s="181"/>
      <c r="C5" s="181"/>
      <c r="D5" s="181"/>
      <c r="E5" s="182"/>
      <c r="F5" s="181"/>
      <c r="G5" s="181"/>
      <c r="H5" s="185"/>
      <c r="K5">
        <v>4540800</v>
      </c>
      <c r="L5" s="154">
        <f t="shared" ref="L5:W6" si="0">SUMIFS($E:$E,$F:$F,$K5)/12</f>
        <v>174234.85073258201</v>
      </c>
      <c r="M5" s="154">
        <f t="shared" si="0"/>
        <v>174234.85073258201</v>
      </c>
      <c r="N5" s="154">
        <f t="shared" si="0"/>
        <v>174234.85073258201</v>
      </c>
      <c r="O5" s="154">
        <f t="shared" si="0"/>
        <v>174234.85073258201</v>
      </c>
      <c r="P5" s="154">
        <f t="shared" si="0"/>
        <v>174234.85073258201</v>
      </c>
      <c r="Q5" s="154">
        <f t="shared" si="0"/>
        <v>174234.85073258201</v>
      </c>
      <c r="R5" s="154">
        <f t="shared" si="0"/>
        <v>174234.85073258201</v>
      </c>
      <c r="S5" s="154">
        <f t="shared" si="0"/>
        <v>174234.85073258201</v>
      </c>
      <c r="T5" s="154">
        <f t="shared" si="0"/>
        <v>174234.85073258201</v>
      </c>
      <c r="U5" s="154">
        <f t="shared" si="0"/>
        <v>174234.85073258201</v>
      </c>
      <c r="V5" s="154">
        <f t="shared" si="0"/>
        <v>174234.85073258201</v>
      </c>
      <c r="W5" s="154">
        <f t="shared" si="0"/>
        <v>174234.85073258201</v>
      </c>
      <c r="X5" s="155">
        <f>SUM(L5:W5)</f>
        <v>2090818.2087909838</v>
      </c>
    </row>
    <row r="6" spans="1:24" ht="16.2" customHeight="1" x14ac:dyDescent="0.3">
      <c r="A6" s="186" t="s">
        <v>6658</v>
      </c>
      <c r="B6" s="187">
        <v>250000</v>
      </c>
      <c r="C6" s="188" t="s">
        <v>6644</v>
      </c>
      <c r="D6" s="188" t="s">
        <v>6659</v>
      </c>
      <c r="E6" s="189">
        <v>250000</v>
      </c>
      <c r="F6" s="190">
        <v>4540800</v>
      </c>
      <c r="G6" s="188" t="s">
        <v>6660</v>
      </c>
      <c r="H6" s="185">
        <v>3000000355</v>
      </c>
      <c r="K6">
        <v>4540081</v>
      </c>
      <c r="L6" s="154">
        <f>SUMIFS($E:$E,$F:$F,$K6)/12</f>
        <v>931.82910180675901</v>
      </c>
      <c r="M6" s="154">
        <f t="shared" si="0"/>
        <v>931.82910180675901</v>
      </c>
      <c r="N6" s="154">
        <f t="shared" si="0"/>
        <v>931.82910180675901</v>
      </c>
      <c r="O6" s="154">
        <f t="shared" si="0"/>
        <v>931.82910180675901</v>
      </c>
      <c r="P6" s="154">
        <f t="shared" si="0"/>
        <v>931.82910180675901</v>
      </c>
      <c r="Q6" s="154">
        <f t="shared" si="0"/>
        <v>931.82910180675901</v>
      </c>
      <c r="R6" s="154">
        <f t="shared" si="0"/>
        <v>931.82910180675901</v>
      </c>
      <c r="S6" s="154">
        <f t="shared" si="0"/>
        <v>931.82910180675901</v>
      </c>
      <c r="T6" s="154">
        <f t="shared" si="0"/>
        <v>931.82910180675901</v>
      </c>
      <c r="U6" s="154">
        <f t="shared" si="0"/>
        <v>931.82910180675901</v>
      </c>
      <c r="V6" s="154">
        <f t="shared" si="0"/>
        <v>931.82910180675901</v>
      </c>
      <c r="W6" s="154">
        <f t="shared" si="0"/>
        <v>931.82910180675901</v>
      </c>
      <c r="X6" s="155">
        <f>SUM(L6:W6)</f>
        <v>11181.94922168111</v>
      </c>
    </row>
    <row r="7" spans="1:24" ht="16.2" customHeight="1" x14ac:dyDescent="0.3">
      <c r="A7" s="186" t="s">
        <v>6662</v>
      </c>
      <c r="B7" s="187">
        <v>80000</v>
      </c>
      <c r="C7" s="188"/>
      <c r="D7" s="188"/>
      <c r="E7" s="189">
        <v>80000</v>
      </c>
      <c r="F7" s="190">
        <v>4540800</v>
      </c>
      <c r="G7" s="188" t="s">
        <v>6663</v>
      </c>
      <c r="H7" s="185">
        <v>3000000355</v>
      </c>
    </row>
    <row r="8" spans="1:24" ht="16.2" customHeight="1" x14ac:dyDescent="0.3">
      <c r="A8" s="186" t="s">
        <v>6664</v>
      </c>
      <c r="B8" s="187">
        <v>1000</v>
      </c>
      <c r="C8" s="188"/>
      <c r="D8" s="188"/>
      <c r="E8" s="189">
        <v>1000</v>
      </c>
      <c r="F8" s="190">
        <v>4540081</v>
      </c>
      <c r="G8" s="188" t="s">
        <v>6663</v>
      </c>
      <c r="H8" s="185">
        <v>3000000355</v>
      </c>
      <c r="K8" s="156" t="s">
        <v>6661</v>
      </c>
      <c r="L8" s="154">
        <f>-E9</f>
        <v>-331000</v>
      </c>
      <c r="M8" s="154">
        <f>-E15</f>
        <v>-211253.86233362061</v>
      </c>
      <c r="N8" s="154">
        <f>-E20</f>
        <v>-204396.61000000002</v>
      </c>
      <c r="O8" s="154">
        <f>-E23</f>
        <v>-87070.666222064378</v>
      </c>
      <c r="Q8" s="154">
        <f>-E26</f>
        <v>-670706.69800754637</v>
      </c>
      <c r="T8" s="154">
        <f>-E29-E33</f>
        <v>-252033.4</v>
      </c>
      <c r="U8" s="154">
        <f>-E36-E40</f>
        <v>-285387.25023945316</v>
      </c>
      <c r="W8" s="154">
        <f>-E43</f>
        <v>-60151.671209980945</v>
      </c>
      <c r="X8" s="155">
        <f>SUM(L8:W8)</f>
        <v>-2102000.1580126653</v>
      </c>
    </row>
    <row r="9" spans="1:24" ht="16.2" customHeight="1" x14ac:dyDescent="0.3">
      <c r="A9" s="191" t="s">
        <v>6656</v>
      </c>
      <c r="B9" s="189">
        <v>331000</v>
      </c>
      <c r="C9" s="192"/>
      <c r="D9" s="192"/>
      <c r="E9" s="189">
        <f>SUM(E6:E8)</f>
        <v>331000</v>
      </c>
      <c r="F9" s="187"/>
      <c r="G9" s="188"/>
      <c r="H9" s="185"/>
    </row>
    <row r="10" spans="1:24" ht="16.2" customHeight="1" x14ac:dyDescent="0.3">
      <c r="A10" s="193" t="s">
        <v>6665</v>
      </c>
      <c r="B10" s="194"/>
      <c r="C10" s="195"/>
      <c r="D10" s="195"/>
      <c r="E10" s="194"/>
      <c r="F10" s="187"/>
      <c r="G10" s="188"/>
      <c r="H10" s="185"/>
      <c r="J10" t="s">
        <v>6666</v>
      </c>
      <c r="K10" s="90">
        <v>2530800</v>
      </c>
      <c r="L10" s="157">
        <f>+L5+L6+L8</f>
        <v>-155833.32016561122</v>
      </c>
      <c r="M10" s="157">
        <f t="shared" ref="M10:W10" si="1">+M5+M6+M8</f>
        <v>-36087.182499231829</v>
      </c>
      <c r="N10" s="157">
        <f t="shared" si="1"/>
        <v>-29229.930165611237</v>
      </c>
      <c r="O10" s="157">
        <f t="shared" si="1"/>
        <v>88096.013612324401</v>
      </c>
      <c r="P10" s="157">
        <f t="shared" si="1"/>
        <v>175166.67983438878</v>
      </c>
      <c r="Q10" s="157">
        <f t="shared" si="1"/>
        <v>-495540.01817315759</v>
      </c>
      <c r="R10" s="157">
        <f t="shared" si="1"/>
        <v>175166.67983438878</v>
      </c>
      <c r="S10" s="157">
        <f t="shared" si="1"/>
        <v>175166.67983438878</v>
      </c>
      <c r="T10" s="157">
        <f t="shared" si="1"/>
        <v>-76866.720165611216</v>
      </c>
      <c r="U10" s="157">
        <f t="shared" si="1"/>
        <v>-110220.57040506438</v>
      </c>
      <c r="V10" s="157">
        <f t="shared" si="1"/>
        <v>175166.67983438878</v>
      </c>
      <c r="W10" s="157">
        <f t="shared" si="1"/>
        <v>115015.00862440784</v>
      </c>
    </row>
    <row r="11" spans="1:24" ht="16.2" customHeight="1" x14ac:dyDescent="0.3">
      <c r="A11" s="196" t="s">
        <v>6667</v>
      </c>
      <c r="B11" s="187">
        <v>47167.801726499994</v>
      </c>
      <c r="C11" s="188" t="s">
        <v>6645</v>
      </c>
      <c r="D11" s="188" t="s">
        <v>6668</v>
      </c>
      <c r="E11" s="197">
        <f>(((+B11*1.02)/12)*11)+((B11/12)*1)</f>
        <v>48032.544758152493</v>
      </c>
      <c r="F11" s="190">
        <v>4540800</v>
      </c>
      <c r="G11" s="188" t="s">
        <v>6660</v>
      </c>
      <c r="H11" s="198">
        <v>300000149</v>
      </c>
    </row>
    <row r="12" spans="1:24" ht="16.2" customHeight="1" x14ac:dyDescent="0.3">
      <c r="A12" s="186" t="s">
        <v>6662</v>
      </c>
      <c r="B12" s="187">
        <v>131686.86726433333</v>
      </c>
      <c r="C12" s="188"/>
      <c r="D12" s="188"/>
      <c r="E12" s="197">
        <f>(((+B12*1.02)/12)*11)+((B12/12)*1)</f>
        <v>134101.12649751277</v>
      </c>
      <c r="F12" s="190">
        <v>4540800</v>
      </c>
      <c r="G12" s="188" t="s">
        <v>6663</v>
      </c>
      <c r="H12" s="198">
        <v>300000149</v>
      </c>
    </row>
    <row r="13" spans="1:24" ht="16.2" customHeight="1" x14ac:dyDescent="0.3">
      <c r="A13" s="186" t="s">
        <v>6669</v>
      </c>
      <c r="B13" s="187">
        <v>20003.825063444445</v>
      </c>
      <c r="C13" s="188"/>
      <c r="D13" s="188"/>
      <c r="E13" s="197">
        <f>(((+B13*1.02)/12)*11)+((B13/12)*1)</f>
        <v>20370.561856274264</v>
      </c>
      <c r="F13" s="190">
        <v>4540800</v>
      </c>
      <c r="G13" s="188" t="s">
        <v>6663</v>
      </c>
      <c r="H13" s="198">
        <v>300000149</v>
      </c>
    </row>
    <row r="14" spans="1:24" x14ac:dyDescent="0.3">
      <c r="A14" s="186" t="s">
        <v>6664</v>
      </c>
      <c r="B14" s="187">
        <v>8592.1072553333324</v>
      </c>
      <c r="C14" s="188"/>
      <c r="D14" s="188"/>
      <c r="E14" s="197">
        <f>(((+B14*1.02)/12)*11)+((B14/12)*1)</f>
        <v>8749.6292216811089</v>
      </c>
      <c r="F14" s="190">
        <v>4540081</v>
      </c>
      <c r="G14" s="188" t="s">
        <v>6663</v>
      </c>
      <c r="H14" s="198">
        <v>300000149</v>
      </c>
    </row>
    <row r="15" spans="1:24" x14ac:dyDescent="0.3">
      <c r="A15" s="191" t="s">
        <v>6656</v>
      </c>
      <c r="B15" s="189">
        <v>207450.60130961111</v>
      </c>
      <c r="C15" s="200"/>
      <c r="D15" s="200"/>
      <c r="E15" s="189">
        <f>SUM(E11:E14)</f>
        <v>211253.86233362061</v>
      </c>
      <c r="F15" s="186"/>
      <c r="G15" s="188"/>
      <c r="H15" s="185"/>
      <c r="W15" s="158" t="s">
        <v>7035</v>
      </c>
      <c r="X15" s="155">
        <f>X5+X6</f>
        <v>2102000.1580126649</v>
      </c>
    </row>
    <row r="16" spans="1:24" x14ac:dyDescent="0.3">
      <c r="A16" s="193" t="s">
        <v>6670</v>
      </c>
      <c r="B16" s="194"/>
      <c r="C16" s="188"/>
      <c r="D16" s="188"/>
      <c r="E16" s="194"/>
      <c r="F16" s="187"/>
      <c r="G16" s="188"/>
      <c r="H16" s="185"/>
      <c r="W16" s="158" t="s">
        <v>7036</v>
      </c>
      <c r="X16" s="155">
        <f>X15-E45</f>
        <v>0</v>
      </c>
    </row>
    <row r="17" spans="1:8" x14ac:dyDescent="0.3">
      <c r="A17" s="196" t="s">
        <v>6667</v>
      </c>
      <c r="B17" s="187">
        <v>27942.97</v>
      </c>
      <c r="C17" s="188" t="s">
        <v>6646</v>
      </c>
      <c r="D17" s="188" t="s">
        <v>6671</v>
      </c>
      <c r="E17" s="197">
        <v>27942.97</v>
      </c>
      <c r="F17" s="190">
        <v>4540800</v>
      </c>
      <c r="G17" s="188" t="s">
        <v>6660</v>
      </c>
      <c r="H17" s="185">
        <v>300000156</v>
      </c>
    </row>
    <row r="18" spans="1:8" x14ac:dyDescent="0.3">
      <c r="A18" s="186" t="s">
        <v>6662</v>
      </c>
      <c r="B18" s="187">
        <v>175261.32</v>
      </c>
      <c r="C18" s="188"/>
      <c r="D18" s="188"/>
      <c r="E18" s="197">
        <v>175261.32</v>
      </c>
      <c r="F18" s="190">
        <v>4540800</v>
      </c>
      <c r="G18" s="188" t="s">
        <v>6663</v>
      </c>
      <c r="H18" s="185">
        <v>300000157</v>
      </c>
    </row>
    <row r="19" spans="1:8" x14ac:dyDescent="0.3">
      <c r="A19" s="186" t="s">
        <v>6664</v>
      </c>
      <c r="B19" s="187">
        <v>1192.32</v>
      </c>
      <c r="C19" s="188"/>
      <c r="D19" s="188"/>
      <c r="E19" s="197">
        <v>1192.32</v>
      </c>
      <c r="F19" s="190">
        <v>4540081</v>
      </c>
      <c r="G19" s="188" t="s">
        <v>6663</v>
      </c>
      <c r="H19" s="185">
        <v>300000157</v>
      </c>
    </row>
    <row r="20" spans="1:8" x14ac:dyDescent="0.3">
      <c r="A20" s="191" t="s">
        <v>6656</v>
      </c>
      <c r="B20" s="189">
        <v>204396.61000000002</v>
      </c>
      <c r="C20" s="192"/>
      <c r="D20" s="192"/>
      <c r="E20" s="189">
        <f>SUM(E17:E19)</f>
        <v>204396.61000000002</v>
      </c>
      <c r="F20" s="187"/>
      <c r="G20" s="188"/>
      <c r="H20" s="185"/>
    </row>
    <row r="21" spans="1:8" x14ac:dyDescent="0.3">
      <c r="A21" s="193" t="s">
        <v>6672</v>
      </c>
      <c r="B21" s="194"/>
      <c r="C21" s="188"/>
      <c r="D21" s="188"/>
      <c r="E21" s="194"/>
      <c r="F21" s="187"/>
      <c r="G21" s="188"/>
      <c r="H21" s="185"/>
    </row>
    <row r="22" spans="1:8" x14ac:dyDescent="0.3">
      <c r="A22" s="186" t="s">
        <v>6662</v>
      </c>
      <c r="B22" s="187">
        <v>85154.685791750002</v>
      </c>
      <c r="C22" s="188" t="s">
        <v>6647</v>
      </c>
      <c r="D22" s="188" t="s">
        <v>6673</v>
      </c>
      <c r="E22" s="197">
        <f>(((+B22*1.03)/12)*9)+((B22/12)*3)</f>
        <v>87070.666222064378</v>
      </c>
      <c r="F22" s="190">
        <v>4540800</v>
      </c>
      <c r="G22" s="188" t="s">
        <v>6663</v>
      </c>
      <c r="H22" s="185">
        <v>300000365</v>
      </c>
    </row>
    <row r="23" spans="1:8" x14ac:dyDescent="0.3">
      <c r="A23" s="191" t="s">
        <v>6656</v>
      </c>
      <c r="B23" s="189">
        <v>85154.685791750002</v>
      </c>
      <c r="C23" s="192"/>
      <c r="D23" s="192"/>
      <c r="E23" s="189">
        <f>SUM(E21:E22)</f>
        <v>87070.666222064378</v>
      </c>
      <c r="F23" s="187"/>
      <c r="G23" s="188"/>
      <c r="H23" s="185"/>
    </row>
    <row r="24" spans="1:8" x14ac:dyDescent="0.3">
      <c r="A24" s="193" t="s">
        <v>6674</v>
      </c>
      <c r="B24" s="194"/>
      <c r="C24" s="188"/>
      <c r="D24" s="188"/>
      <c r="E24" s="194"/>
      <c r="F24" s="187"/>
      <c r="G24" s="188"/>
      <c r="H24" s="185"/>
    </row>
    <row r="25" spans="1:8" x14ac:dyDescent="0.3">
      <c r="A25" s="196" t="s">
        <v>6667</v>
      </c>
      <c r="B25" s="187">
        <v>651698.81587777776</v>
      </c>
      <c r="C25" s="188" t="s">
        <v>6649</v>
      </c>
      <c r="D25" s="188" t="s">
        <v>6675</v>
      </c>
      <c r="E25" s="197">
        <f>(((+B25*1.05)/12)*7)+((B25/12)*5)</f>
        <v>670706.69800754637</v>
      </c>
      <c r="F25" s="190">
        <v>4540800</v>
      </c>
      <c r="G25" s="188" t="s">
        <v>6660</v>
      </c>
      <c r="H25" s="185">
        <v>300000357</v>
      </c>
    </row>
    <row r="26" spans="1:8" ht="16.2" customHeight="1" x14ac:dyDescent="0.3">
      <c r="A26" s="191" t="s">
        <v>6656</v>
      </c>
      <c r="B26" s="189">
        <v>651698.81587777776</v>
      </c>
      <c r="C26" s="192"/>
      <c r="D26" s="192"/>
      <c r="E26" s="189">
        <f>SUM(E24:E25)</f>
        <v>670706.69800754637</v>
      </c>
      <c r="F26" s="187"/>
      <c r="G26" s="188"/>
      <c r="H26" s="185"/>
    </row>
    <row r="27" spans="1:8" ht="16.2" customHeight="1" x14ac:dyDescent="0.3">
      <c r="A27" s="184" t="s">
        <v>6676</v>
      </c>
      <c r="B27" s="187"/>
      <c r="C27" s="188"/>
      <c r="D27" s="188"/>
      <c r="E27" s="187"/>
      <c r="F27" s="187"/>
      <c r="G27" s="188"/>
      <c r="H27" s="185"/>
    </row>
    <row r="28" spans="1:8" ht="16.2" customHeight="1" x14ac:dyDescent="0.3">
      <c r="A28" s="186" t="s">
        <v>6667</v>
      </c>
      <c r="B28" s="187">
        <v>192703</v>
      </c>
      <c r="C28" s="188" t="s">
        <v>6652</v>
      </c>
      <c r="D28" s="188" t="s">
        <v>6677</v>
      </c>
      <c r="E28" s="197">
        <f>+B28</f>
        <v>192703</v>
      </c>
      <c r="F28" s="190">
        <v>4540800</v>
      </c>
      <c r="G28" s="188" t="s">
        <v>6660</v>
      </c>
      <c r="H28" s="185">
        <v>300000360</v>
      </c>
    </row>
    <row r="29" spans="1:8" ht="16.2" customHeight="1" x14ac:dyDescent="0.3">
      <c r="A29" s="191" t="s">
        <v>6656</v>
      </c>
      <c r="B29" s="189">
        <v>192703</v>
      </c>
      <c r="C29" s="192"/>
      <c r="D29" s="192"/>
      <c r="E29" s="189">
        <f>SUM(E28:E28)</f>
        <v>192703</v>
      </c>
      <c r="F29" s="187"/>
      <c r="G29" s="188"/>
      <c r="H29" s="185"/>
    </row>
    <row r="30" spans="1:8" ht="16.2" customHeight="1" x14ac:dyDescent="0.3">
      <c r="A30" s="193" t="s">
        <v>6678</v>
      </c>
      <c r="B30" s="194"/>
      <c r="C30" s="188"/>
      <c r="D30" s="188"/>
      <c r="E30" s="194"/>
      <c r="F30" s="187"/>
      <c r="G30" s="188"/>
      <c r="H30" s="185"/>
    </row>
    <row r="31" spans="1:8" ht="16.2" customHeight="1" x14ac:dyDescent="0.3">
      <c r="A31" s="186" t="s">
        <v>6662</v>
      </c>
      <c r="B31" s="187">
        <v>59090.400000000001</v>
      </c>
      <c r="C31" s="188" t="s">
        <v>6652</v>
      </c>
      <c r="D31" s="188" t="s">
        <v>6679</v>
      </c>
      <c r="E31" s="197">
        <f>+B31</f>
        <v>59090.400000000001</v>
      </c>
      <c r="F31" s="190">
        <v>4540800</v>
      </c>
      <c r="G31" s="188" t="s">
        <v>6663</v>
      </c>
      <c r="H31" s="185">
        <v>300000150</v>
      </c>
    </row>
    <row r="32" spans="1:8" ht="16.2" customHeight="1" x14ac:dyDescent="0.3">
      <c r="A32" s="186" t="s">
        <v>6664</v>
      </c>
      <c r="B32" s="187">
        <v>240</v>
      </c>
      <c r="C32" s="188"/>
      <c r="D32" s="188"/>
      <c r="E32" s="197">
        <f>+B32</f>
        <v>240</v>
      </c>
      <c r="F32" s="190">
        <v>4540081</v>
      </c>
      <c r="G32" s="188" t="s">
        <v>6663</v>
      </c>
      <c r="H32" s="185">
        <v>300000150</v>
      </c>
    </row>
    <row r="33" spans="1:8" ht="16.2" customHeight="1" x14ac:dyDescent="0.3">
      <c r="A33" s="191" t="s">
        <v>6656</v>
      </c>
      <c r="B33" s="189">
        <v>59330.400000000001</v>
      </c>
      <c r="C33" s="192"/>
      <c r="D33" s="192"/>
      <c r="E33" s="189">
        <f>SUM(E31:E32)</f>
        <v>59330.400000000001</v>
      </c>
      <c r="F33" s="187"/>
      <c r="G33" s="188"/>
      <c r="H33" s="185"/>
    </row>
    <row r="34" spans="1:8" ht="16.2" customHeight="1" x14ac:dyDescent="0.3">
      <c r="A34" s="184" t="s">
        <v>6680</v>
      </c>
      <c r="B34" s="194"/>
      <c r="C34" s="188"/>
      <c r="D34" s="188"/>
      <c r="E34" s="194"/>
      <c r="F34" s="187"/>
      <c r="G34" s="188"/>
      <c r="H34" s="185"/>
    </row>
    <row r="35" spans="1:8" ht="16.2" customHeight="1" x14ac:dyDescent="0.3">
      <c r="A35" s="186" t="s">
        <v>6667</v>
      </c>
      <c r="B35" s="187">
        <v>109913.14031250001</v>
      </c>
      <c r="C35" s="188" t="s">
        <v>6653</v>
      </c>
      <c r="D35" s="188" t="s">
        <v>6681</v>
      </c>
      <c r="E35" s="197">
        <f>(((B35*1.025)/12)*3)+((B35/12)*9)</f>
        <v>110600.09743945312</v>
      </c>
      <c r="F35" s="190">
        <v>4540800</v>
      </c>
      <c r="G35" s="188" t="s">
        <v>6660</v>
      </c>
      <c r="H35" s="185">
        <v>300000132</v>
      </c>
    </row>
    <row r="36" spans="1:8" ht="16.2" customHeight="1" x14ac:dyDescent="0.3">
      <c r="A36" s="191" t="s">
        <v>6656</v>
      </c>
      <c r="B36" s="189">
        <v>109913.14031250001</v>
      </c>
      <c r="C36" s="201"/>
      <c r="D36" s="201"/>
      <c r="E36" s="189">
        <f>SUM(E35)</f>
        <v>110600.09743945312</v>
      </c>
      <c r="F36" s="187"/>
      <c r="G36" s="188"/>
      <c r="H36" s="185"/>
    </row>
    <row r="37" spans="1:8" ht="16.2" customHeight="1" x14ac:dyDescent="0.3">
      <c r="A37" s="184" t="s">
        <v>6682</v>
      </c>
      <c r="B37" s="187"/>
      <c r="C37" s="188"/>
      <c r="D37" s="188"/>
      <c r="E37" s="187"/>
      <c r="F37" s="187"/>
      <c r="G37" s="188"/>
      <c r="H37" s="185"/>
    </row>
    <row r="38" spans="1:8" ht="16.2" customHeight="1" x14ac:dyDescent="0.3">
      <c r="A38" s="186" t="s">
        <v>6667</v>
      </c>
      <c r="B38" s="187">
        <v>139405.8536</v>
      </c>
      <c r="C38" s="188" t="s">
        <v>6653</v>
      </c>
      <c r="D38" s="188" t="s">
        <v>6681</v>
      </c>
      <c r="E38" s="197">
        <f>+B38</f>
        <v>139405.8536</v>
      </c>
      <c r="F38" s="190">
        <v>4540800</v>
      </c>
      <c r="G38" s="188" t="s">
        <v>6660</v>
      </c>
      <c r="H38" s="185">
        <v>300000135</v>
      </c>
    </row>
    <row r="39" spans="1:8" ht="16.2" customHeight="1" x14ac:dyDescent="0.3">
      <c r="A39" s="186" t="s">
        <v>6669</v>
      </c>
      <c r="B39" s="187">
        <v>35381.299200000001</v>
      </c>
      <c r="C39" s="188"/>
      <c r="D39" s="188"/>
      <c r="E39" s="197">
        <f>+B39</f>
        <v>35381.299200000001</v>
      </c>
      <c r="F39" s="190">
        <v>4540800</v>
      </c>
      <c r="G39" s="188" t="s">
        <v>6663</v>
      </c>
      <c r="H39" s="185">
        <v>300000135</v>
      </c>
    </row>
    <row r="40" spans="1:8" x14ac:dyDescent="0.3">
      <c r="A40" s="191" t="s">
        <v>6656</v>
      </c>
      <c r="B40" s="189">
        <v>174787.15280000001</v>
      </c>
      <c r="C40" s="192"/>
      <c r="D40" s="192"/>
      <c r="E40" s="189">
        <f>SUM(E38:E39)</f>
        <v>174787.15280000001</v>
      </c>
      <c r="F40" s="187"/>
      <c r="G40" s="188"/>
      <c r="H40" s="185"/>
    </row>
    <row r="41" spans="1:8" x14ac:dyDescent="0.3">
      <c r="A41" s="184" t="s">
        <v>6683</v>
      </c>
      <c r="B41" s="186"/>
      <c r="C41" s="186"/>
      <c r="D41" s="186"/>
      <c r="E41" s="186"/>
      <c r="F41" s="186"/>
      <c r="G41" s="186"/>
      <c r="H41" s="185"/>
    </row>
    <row r="42" spans="1:8" x14ac:dyDescent="0.3">
      <c r="A42" s="186" t="s">
        <v>6667</v>
      </c>
      <c r="B42" s="187">
        <v>60001.667042375004</v>
      </c>
      <c r="C42" s="188" t="s">
        <v>6655</v>
      </c>
      <c r="D42" s="188" t="s">
        <v>6684</v>
      </c>
      <c r="E42" s="197">
        <f>(((+B42*1.03)/12)*1)+((B42/12)*11)</f>
        <v>60151.671209980945</v>
      </c>
      <c r="F42" s="190">
        <v>4540800</v>
      </c>
      <c r="G42" s="188" t="s">
        <v>6660</v>
      </c>
      <c r="H42" s="185">
        <v>300000351</v>
      </c>
    </row>
    <row r="43" spans="1:8" x14ac:dyDescent="0.3">
      <c r="A43" s="191" t="s">
        <v>6656</v>
      </c>
      <c r="B43" s="189">
        <v>60001.667042375004</v>
      </c>
      <c r="C43" s="200"/>
      <c r="D43" s="200"/>
      <c r="E43" s="189">
        <f>SUM(E42)</f>
        <v>60151.671209980945</v>
      </c>
      <c r="F43" s="186"/>
      <c r="G43" s="186"/>
      <c r="H43" s="185"/>
    </row>
    <row r="45" spans="1:8" ht="15.6" x14ac:dyDescent="0.3">
      <c r="B45" s="159">
        <f>+B43+B36+B33+B29+B9+B15+B20+B23+B26+B40</f>
        <v>2076436.0731340139</v>
      </c>
      <c r="E45" s="159">
        <f>E43+E40+E36+E33+E29+E26+E23+E20+E15+E9</f>
        <v>2102000.1580126658</v>
      </c>
    </row>
    <row r="48" spans="1:8" x14ac:dyDescent="0.3">
      <c r="A48" s="160"/>
    </row>
  </sheetData>
  <pageMargins left="0.45" right="0.45" top="0.5" bottom="0.5" header="0.3" footer="0.3"/>
  <pageSetup scale="99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9064-7FA5-492F-BD82-3BF28E82F2B8}">
  <sheetPr>
    <tabColor theme="1"/>
  </sheetPr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F6D30-A409-449D-8BF8-0783FEA37890}">
  <dimension ref="A1:Q2911"/>
  <sheetViews>
    <sheetView workbookViewId="0">
      <pane xSplit="2" ySplit="2" topLeftCell="C1161" activePane="bottomRight" state="frozen"/>
      <selection pane="topRight" activeCell="C1" sqref="C1"/>
      <selection pane="bottomLeft" activeCell="A3" sqref="A3"/>
      <selection pane="bottomRight" activeCell="N1178" sqref="N1178"/>
    </sheetView>
  </sheetViews>
  <sheetFormatPr defaultRowHeight="14.4" x14ac:dyDescent="0.3"/>
  <cols>
    <col min="1" max="1" width="15.33203125" customWidth="1"/>
    <col min="2" max="2" width="47.5546875" bestFit="1" customWidth="1"/>
    <col min="3" max="3" width="14.6640625" customWidth="1"/>
    <col min="4" max="8" width="14.88671875" customWidth="1"/>
    <col min="9" max="9" width="15.6640625" customWidth="1"/>
    <col min="10" max="10" width="17.44140625" customWidth="1"/>
    <col min="11" max="11" width="16.6640625" customWidth="1"/>
    <col min="12" max="14" width="15.44140625" bestFit="1" customWidth="1"/>
  </cols>
  <sheetData>
    <row r="1" spans="1:17" ht="15" x14ac:dyDescent="0.3">
      <c r="A1" s="168"/>
      <c r="B1" s="169"/>
      <c r="C1" s="170" t="s">
        <v>38</v>
      </c>
      <c r="D1" s="170" t="s">
        <v>38</v>
      </c>
      <c r="E1" s="170" t="s">
        <v>38</v>
      </c>
      <c r="F1" s="170" t="s">
        <v>38</v>
      </c>
      <c r="G1" s="170" t="s">
        <v>38</v>
      </c>
      <c r="H1" s="170" t="s">
        <v>38</v>
      </c>
      <c r="I1" s="170" t="s">
        <v>38</v>
      </c>
      <c r="J1" s="170" t="s">
        <v>38</v>
      </c>
      <c r="K1" s="170" t="s">
        <v>38</v>
      </c>
      <c r="L1" s="170" t="s">
        <v>38</v>
      </c>
      <c r="M1" s="170" t="s">
        <v>38</v>
      </c>
      <c r="N1" s="170" t="s">
        <v>38</v>
      </c>
      <c r="O1" s="110"/>
      <c r="P1" s="110"/>
      <c r="Q1" s="110"/>
    </row>
    <row r="2" spans="1:17" ht="17.399999999999999" x14ac:dyDescent="0.3">
      <c r="A2" s="123" t="s">
        <v>39</v>
      </c>
      <c r="B2" s="124" t="s">
        <v>40</v>
      </c>
      <c r="C2" s="125" t="s">
        <v>41</v>
      </c>
      <c r="D2" s="125" t="s">
        <v>42</v>
      </c>
      <c r="E2" s="125" t="s">
        <v>43</v>
      </c>
      <c r="F2" s="125" t="s">
        <v>44</v>
      </c>
      <c r="G2" s="125" t="s">
        <v>45</v>
      </c>
      <c r="H2" s="125" t="s">
        <v>46</v>
      </c>
      <c r="I2" s="125" t="s">
        <v>47</v>
      </c>
      <c r="J2" s="125" t="s">
        <v>48</v>
      </c>
      <c r="K2" s="125" t="s">
        <v>49</v>
      </c>
      <c r="L2" s="125" t="s">
        <v>50</v>
      </c>
      <c r="M2" s="125" t="s">
        <v>51</v>
      </c>
      <c r="N2" s="125" t="s">
        <v>52</v>
      </c>
      <c r="O2" s="110"/>
      <c r="P2" s="110"/>
      <c r="Q2" s="110"/>
    </row>
    <row r="3" spans="1:17" x14ac:dyDescent="0.3">
      <c r="A3" s="126" t="s">
        <v>53</v>
      </c>
      <c r="B3" s="127" t="s">
        <v>54</v>
      </c>
      <c r="C3" s="128">
        <v>10489209833.700001</v>
      </c>
      <c r="D3" s="128">
        <v>10590717314.809999</v>
      </c>
      <c r="E3" s="128">
        <v>10727421506.360001</v>
      </c>
      <c r="F3" s="128">
        <v>10805506158.35</v>
      </c>
      <c r="G3" s="128">
        <v>10908822882.139999</v>
      </c>
      <c r="H3" s="128">
        <v>10983505941.58</v>
      </c>
      <c r="I3" s="128">
        <v>11018179664.860001</v>
      </c>
      <c r="J3" s="128">
        <v>11066612281.309999</v>
      </c>
      <c r="K3" s="128">
        <v>11142033320.9</v>
      </c>
      <c r="L3" s="128">
        <v>11190117298.91</v>
      </c>
      <c r="M3" s="128">
        <v>11224551924.290001</v>
      </c>
      <c r="N3" s="128">
        <v>11533012185.780001</v>
      </c>
      <c r="O3" s="110"/>
      <c r="P3" s="110"/>
      <c r="Q3" s="110"/>
    </row>
    <row r="4" spans="1:17" x14ac:dyDescent="0.3">
      <c r="A4" s="126" t="s">
        <v>55</v>
      </c>
      <c r="B4" s="127" t="s">
        <v>56</v>
      </c>
      <c r="C4" s="128">
        <v>0</v>
      </c>
      <c r="D4" s="128">
        <v>0</v>
      </c>
      <c r="E4" s="128">
        <v>0</v>
      </c>
      <c r="F4" s="128">
        <v>0</v>
      </c>
      <c r="G4" s="128">
        <v>0</v>
      </c>
      <c r="H4" s="128">
        <v>0</v>
      </c>
      <c r="I4" s="128">
        <v>0</v>
      </c>
      <c r="J4" s="128">
        <v>0</v>
      </c>
      <c r="K4" s="128">
        <v>0</v>
      </c>
      <c r="L4" s="128">
        <v>0</v>
      </c>
      <c r="M4" s="128">
        <v>0</v>
      </c>
      <c r="N4" s="128">
        <v>0</v>
      </c>
      <c r="O4" s="110"/>
      <c r="P4" s="110"/>
      <c r="Q4" s="110"/>
    </row>
    <row r="5" spans="1:17" x14ac:dyDescent="0.3">
      <c r="A5" s="77" t="s">
        <v>57</v>
      </c>
      <c r="B5" s="127" t="s">
        <v>56</v>
      </c>
      <c r="C5" s="128">
        <v>0</v>
      </c>
      <c r="D5" s="128">
        <v>0</v>
      </c>
      <c r="E5" s="128">
        <v>0</v>
      </c>
      <c r="F5" s="128">
        <v>0</v>
      </c>
      <c r="G5" s="128">
        <v>0</v>
      </c>
      <c r="H5" s="128">
        <v>0</v>
      </c>
      <c r="I5" s="128">
        <v>0</v>
      </c>
      <c r="J5" s="128">
        <v>0</v>
      </c>
      <c r="K5" s="128">
        <v>0</v>
      </c>
      <c r="L5" s="128">
        <v>0</v>
      </c>
      <c r="M5" s="128">
        <v>0</v>
      </c>
      <c r="N5" s="128">
        <v>0</v>
      </c>
      <c r="O5" s="110"/>
      <c r="P5" s="110"/>
      <c r="Q5" s="110"/>
    </row>
    <row r="6" spans="1:17" x14ac:dyDescent="0.3">
      <c r="A6" s="77" t="s">
        <v>58</v>
      </c>
      <c r="B6" s="127" t="s">
        <v>56</v>
      </c>
      <c r="C6" s="128">
        <v>0</v>
      </c>
      <c r="D6" s="128">
        <v>0</v>
      </c>
      <c r="E6" s="128">
        <v>0</v>
      </c>
      <c r="F6" s="128">
        <v>0</v>
      </c>
      <c r="G6" s="128">
        <v>0</v>
      </c>
      <c r="H6" s="128">
        <v>0</v>
      </c>
      <c r="I6" s="128">
        <v>0</v>
      </c>
      <c r="J6" s="128">
        <v>0</v>
      </c>
      <c r="K6" s="128">
        <v>0</v>
      </c>
      <c r="L6" s="128">
        <v>0</v>
      </c>
      <c r="M6" s="128">
        <v>0</v>
      </c>
      <c r="N6" s="128">
        <v>0</v>
      </c>
      <c r="O6" s="110"/>
      <c r="P6" s="110"/>
      <c r="Q6" s="110"/>
    </row>
    <row r="7" spans="1:17" x14ac:dyDescent="0.3">
      <c r="A7" s="77" t="s">
        <v>59</v>
      </c>
      <c r="B7" s="127" t="s">
        <v>56</v>
      </c>
      <c r="C7" s="128">
        <v>0</v>
      </c>
      <c r="D7" s="128">
        <v>0</v>
      </c>
      <c r="E7" s="128">
        <v>0</v>
      </c>
      <c r="F7" s="128">
        <v>0</v>
      </c>
      <c r="G7" s="128">
        <v>0</v>
      </c>
      <c r="H7" s="128">
        <v>0</v>
      </c>
      <c r="I7" s="128">
        <v>0</v>
      </c>
      <c r="J7" s="128">
        <v>0</v>
      </c>
      <c r="K7" s="128">
        <v>0</v>
      </c>
      <c r="L7" s="128">
        <v>0</v>
      </c>
      <c r="M7" s="128">
        <v>0</v>
      </c>
      <c r="N7" s="128">
        <v>0</v>
      </c>
      <c r="O7" s="110"/>
      <c r="P7" s="110"/>
      <c r="Q7" s="110"/>
    </row>
    <row r="8" spans="1:17" x14ac:dyDescent="0.3">
      <c r="A8" s="77" t="s">
        <v>60</v>
      </c>
      <c r="B8" s="127" t="s">
        <v>61</v>
      </c>
      <c r="C8" s="128">
        <v>0</v>
      </c>
      <c r="D8" s="128">
        <v>0</v>
      </c>
      <c r="E8" s="128">
        <v>0</v>
      </c>
      <c r="F8" s="128">
        <v>0</v>
      </c>
      <c r="G8" s="128">
        <v>0</v>
      </c>
      <c r="H8" s="128">
        <v>0</v>
      </c>
      <c r="I8" s="128">
        <v>0</v>
      </c>
      <c r="J8" s="128">
        <v>0</v>
      </c>
      <c r="K8" s="128">
        <v>0</v>
      </c>
      <c r="L8" s="128">
        <v>0</v>
      </c>
      <c r="M8" s="128">
        <v>0</v>
      </c>
      <c r="N8" s="128">
        <v>0</v>
      </c>
      <c r="O8" s="110"/>
      <c r="P8" s="110"/>
      <c r="Q8" s="110"/>
    </row>
    <row r="9" spans="1:17" x14ac:dyDescent="0.3">
      <c r="A9" s="77" t="s">
        <v>62</v>
      </c>
      <c r="B9" s="127" t="s">
        <v>63</v>
      </c>
      <c r="C9" s="128">
        <v>0</v>
      </c>
      <c r="D9" s="128">
        <v>0</v>
      </c>
      <c r="E9" s="128">
        <v>0</v>
      </c>
      <c r="F9" s="128">
        <v>0</v>
      </c>
      <c r="G9" s="128">
        <v>0</v>
      </c>
      <c r="H9" s="128">
        <v>0</v>
      </c>
      <c r="I9" s="128">
        <v>0</v>
      </c>
      <c r="J9" s="128">
        <v>0</v>
      </c>
      <c r="K9" s="128">
        <v>0</v>
      </c>
      <c r="L9" s="128">
        <v>0</v>
      </c>
      <c r="M9" s="128">
        <v>0</v>
      </c>
      <c r="N9" s="128">
        <v>0</v>
      </c>
      <c r="O9" s="110"/>
      <c r="P9" s="110"/>
      <c r="Q9" s="110"/>
    </row>
    <row r="10" spans="1:17" x14ac:dyDescent="0.3">
      <c r="A10" s="77" t="s">
        <v>64</v>
      </c>
      <c r="B10" s="127" t="s">
        <v>65</v>
      </c>
      <c r="C10" s="128">
        <v>3442195.7037575999</v>
      </c>
      <c r="D10" s="128">
        <v>3404369.3773427</v>
      </c>
      <c r="E10" s="128">
        <v>3366543.0509278001</v>
      </c>
      <c r="F10" s="128">
        <v>3328716.7245128001</v>
      </c>
      <c r="G10" s="128">
        <v>3290890.3980979002</v>
      </c>
      <c r="H10" s="128">
        <v>3253064.0716829998</v>
      </c>
      <c r="I10" s="128">
        <v>3215237.7452680999</v>
      </c>
      <c r="J10" s="128">
        <v>3177411.4188532</v>
      </c>
      <c r="K10" s="128">
        <v>3139585.0924382</v>
      </c>
      <c r="L10" s="128">
        <v>3101758.7660233001</v>
      </c>
      <c r="M10" s="128">
        <v>3063932.4396084002</v>
      </c>
      <c r="N10" s="128">
        <v>3026106.1131934999</v>
      </c>
      <c r="O10" s="110"/>
      <c r="P10" s="110"/>
      <c r="Q10" s="110"/>
    </row>
    <row r="11" spans="1:17" x14ac:dyDescent="0.3">
      <c r="A11" s="126" t="s">
        <v>66</v>
      </c>
      <c r="B11" s="127" t="s">
        <v>67</v>
      </c>
      <c r="C11" s="128">
        <v>31658446.581679601</v>
      </c>
      <c r="D11" s="128">
        <v>31483775.937468499</v>
      </c>
      <c r="E11" s="128">
        <v>31308683.404909901</v>
      </c>
      <c r="F11" s="128">
        <v>31133167.747548699</v>
      </c>
      <c r="G11" s="128">
        <v>30957227.725482099</v>
      </c>
      <c r="H11" s="128">
        <v>30780862.095350001</v>
      </c>
      <c r="I11" s="128">
        <v>30604069.610327099</v>
      </c>
      <c r="J11" s="128">
        <v>30426845.810028698</v>
      </c>
      <c r="K11" s="128">
        <v>30249189.4287409</v>
      </c>
      <c r="L11" s="128">
        <v>30071099.197213601</v>
      </c>
      <c r="M11" s="128">
        <v>29892573.8426513</v>
      </c>
      <c r="N11" s="128">
        <v>29713612.0887044</v>
      </c>
      <c r="O11" s="110"/>
      <c r="P11" s="110"/>
      <c r="Q11" s="110"/>
    </row>
    <row r="12" spans="1:17" x14ac:dyDescent="0.3">
      <c r="A12" s="126" t="s">
        <v>68</v>
      </c>
      <c r="B12" s="127" t="s">
        <v>69</v>
      </c>
      <c r="C12" s="128">
        <v>411071.06</v>
      </c>
      <c r="D12" s="128">
        <v>411071.06</v>
      </c>
      <c r="E12" s="128">
        <v>411071.06</v>
      </c>
      <c r="F12" s="128">
        <v>411071.06</v>
      </c>
      <c r="G12" s="128">
        <v>411071.06</v>
      </c>
      <c r="H12" s="128">
        <v>0</v>
      </c>
      <c r="I12" s="128">
        <v>0</v>
      </c>
      <c r="J12" s="128">
        <v>0</v>
      </c>
      <c r="K12" s="128">
        <v>0</v>
      </c>
      <c r="L12" s="128">
        <v>0</v>
      </c>
      <c r="M12" s="128">
        <v>0</v>
      </c>
      <c r="N12" s="128">
        <v>0</v>
      </c>
      <c r="O12" s="110"/>
      <c r="P12" s="110"/>
      <c r="Q12" s="110"/>
    </row>
    <row r="13" spans="1:17" x14ac:dyDescent="0.3">
      <c r="A13" s="77" t="s">
        <v>70</v>
      </c>
      <c r="B13" s="127" t="s">
        <v>71</v>
      </c>
      <c r="C13" s="128">
        <v>0</v>
      </c>
      <c r="D13" s="128">
        <v>0</v>
      </c>
      <c r="E13" s="128">
        <v>0</v>
      </c>
      <c r="F13" s="128">
        <v>0</v>
      </c>
      <c r="G13" s="128">
        <v>0</v>
      </c>
      <c r="H13" s="128">
        <v>0</v>
      </c>
      <c r="I13" s="128">
        <v>0</v>
      </c>
      <c r="J13" s="128">
        <v>0</v>
      </c>
      <c r="K13" s="128">
        <v>0</v>
      </c>
      <c r="L13" s="128">
        <v>0</v>
      </c>
      <c r="M13" s="128">
        <v>0</v>
      </c>
      <c r="N13" s="128">
        <v>0</v>
      </c>
      <c r="O13" s="110"/>
      <c r="P13" s="110"/>
      <c r="Q13" s="110"/>
    </row>
    <row r="14" spans="1:17" x14ac:dyDescent="0.3">
      <c r="A14" s="77" t="s">
        <v>72</v>
      </c>
      <c r="B14" s="127" t="s">
        <v>73</v>
      </c>
      <c r="C14" s="128">
        <v>0</v>
      </c>
      <c r="D14" s="128">
        <v>0</v>
      </c>
      <c r="E14" s="128">
        <v>0</v>
      </c>
      <c r="F14" s="128">
        <v>0</v>
      </c>
      <c r="G14" s="128">
        <v>0</v>
      </c>
      <c r="H14" s="128">
        <v>0</v>
      </c>
      <c r="I14" s="128">
        <v>0</v>
      </c>
      <c r="J14" s="128">
        <v>0</v>
      </c>
      <c r="K14" s="128">
        <v>0</v>
      </c>
      <c r="L14" s="128">
        <v>0</v>
      </c>
      <c r="M14" s="128">
        <v>0</v>
      </c>
      <c r="N14" s="128">
        <v>0</v>
      </c>
      <c r="O14" s="110"/>
      <c r="P14" s="110"/>
      <c r="Q14" s="110"/>
    </row>
    <row r="15" spans="1:17" x14ac:dyDescent="0.3">
      <c r="A15" s="77" t="s">
        <v>74</v>
      </c>
      <c r="B15" s="127" t="s">
        <v>75</v>
      </c>
      <c r="C15" s="128">
        <v>0</v>
      </c>
      <c r="D15" s="128">
        <v>0</v>
      </c>
      <c r="E15" s="128">
        <v>0</v>
      </c>
      <c r="F15" s="128">
        <v>0</v>
      </c>
      <c r="G15" s="128">
        <v>0</v>
      </c>
      <c r="H15" s="128">
        <v>0</v>
      </c>
      <c r="I15" s="128">
        <v>0</v>
      </c>
      <c r="J15" s="128">
        <v>0</v>
      </c>
      <c r="K15" s="128">
        <v>0</v>
      </c>
      <c r="L15" s="128">
        <v>0</v>
      </c>
      <c r="M15" s="128">
        <v>0</v>
      </c>
      <c r="N15" s="128">
        <v>0</v>
      </c>
      <c r="O15" s="110"/>
      <c r="P15" s="110"/>
      <c r="Q15" s="110"/>
    </row>
    <row r="16" spans="1:17" x14ac:dyDescent="0.3">
      <c r="A16" s="77" t="s">
        <v>76</v>
      </c>
      <c r="B16" s="127" t="s">
        <v>77</v>
      </c>
      <c r="C16" s="128">
        <v>0</v>
      </c>
      <c r="D16" s="128">
        <v>0</v>
      </c>
      <c r="E16" s="128">
        <v>0</v>
      </c>
      <c r="F16" s="128">
        <v>0</v>
      </c>
      <c r="G16" s="128">
        <v>0</v>
      </c>
      <c r="H16" s="128">
        <v>0</v>
      </c>
      <c r="I16" s="128">
        <v>0</v>
      </c>
      <c r="J16" s="128">
        <v>0</v>
      </c>
      <c r="K16" s="128">
        <v>0</v>
      </c>
      <c r="L16" s="128">
        <v>0</v>
      </c>
      <c r="M16" s="128">
        <v>0</v>
      </c>
      <c r="N16" s="128">
        <v>0</v>
      </c>
      <c r="O16" s="110"/>
      <c r="P16" s="110"/>
      <c r="Q16" s="110"/>
    </row>
    <row r="17" spans="1:17" x14ac:dyDescent="0.3">
      <c r="A17" s="77" t="s">
        <v>78</v>
      </c>
      <c r="B17" s="127" t="s">
        <v>79</v>
      </c>
      <c r="C17" s="128">
        <v>63762399.530000001</v>
      </c>
      <c r="D17" s="128">
        <v>63762399.530000001</v>
      </c>
      <c r="E17" s="128">
        <v>63762399.530000001</v>
      </c>
      <c r="F17" s="128">
        <v>63762399.530000001</v>
      </c>
      <c r="G17" s="128">
        <v>63762399.530000001</v>
      </c>
      <c r="H17" s="128">
        <v>63762399.530000001</v>
      </c>
      <c r="I17" s="128">
        <v>63762399.530000001</v>
      </c>
      <c r="J17" s="128">
        <v>63762399.530000001</v>
      </c>
      <c r="K17" s="128">
        <v>63762399.530000001</v>
      </c>
      <c r="L17" s="128">
        <v>63762399.530000001</v>
      </c>
      <c r="M17" s="128">
        <v>64262399.530000001</v>
      </c>
      <c r="N17" s="128">
        <v>64262399.530000001</v>
      </c>
      <c r="O17" s="110"/>
      <c r="P17" s="110"/>
      <c r="Q17" s="110"/>
    </row>
    <row r="18" spans="1:17" x14ac:dyDescent="0.3">
      <c r="A18" s="77" t="s">
        <v>80</v>
      </c>
      <c r="B18" s="127" t="s">
        <v>81</v>
      </c>
      <c r="C18" s="128">
        <v>0</v>
      </c>
      <c r="D18" s="128">
        <v>0</v>
      </c>
      <c r="E18" s="128">
        <v>0</v>
      </c>
      <c r="F18" s="128">
        <v>0</v>
      </c>
      <c r="G18" s="128">
        <v>0</v>
      </c>
      <c r="H18" s="128">
        <v>0</v>
      </c>
      <c r="I18" s="128">
        <v>0</v>
      </c>
      <c r="J18" s="128">
        <v>0</v>
      </c>
      <c r="K18" s="128">
        <v>0</v>
      </c>
      <c r="L18" s="128">
        <v>0</v>
      </c>
      <c r="M18" s="128">
        <v>0</v>
      </c>
      <c r="N18" s="128">
        <v>0</v>
      </c>
      <c r="O18" s="110"/>
      <c r="P18" s="110"/>
      <c r="Q18" s="110"/>
    </row>
    <row r="19" spans="1:17" x14ac:dyDescent="0.3">
      <c r="A19" s="77" t="s">
        <v>82</v>
      </c>
      <c r="B19" s="127" t="s">
        <v>83</v>
      </c>
      <c r="C19" s="128">
        <v>2078381704.5999999</v>
      </c>
      <c r="D19" s="128">
        <v>2078381704.5999999</v>
      </c>
      <c r="E19" s="128">
        <v>2078381704.5999999</v>
      </c>
      <c r="F19" s="128">
        <v>2078381704.5999999</v>
      </c>
      <c r="G19" s="128">
        <v>2078381704.5999999</v>
      </c>
      <c r="H19" s="128">
        <v>2078381704.5999999</v>
      </c>
      <c r="I19" s="128">
        <v>2078381704.5999999</v>
      </c>
      <c r="J19" s="128">
        <v>2078381704.5999999</v>
      </c>
      <c r="K19" s="128">
        <v>2078381704.5999999</v>
      </c>
      <c r="L19" s="128">
        <v>2078381704.5999999</v>
      </c>
      <c r="M19" s="128">
        <v>2078381704.5999999</v>
      </c>
      <c r="N19" s="128">
        <v>2078381704.5999999</v>
      </c>
      <c r="O19" s="110"/>
      <c r="P19" s="110"/>
      <c r="Q19" s="110"/>
    </row>
    <row r="20" spans="1:17" x14ac:dyDescent="0.3">
      <c r="A20" s="77" t="s">
        <v>84</v>
      </c>
      <c r="B20" s="127" t="s">
        <v>85</v>
      </c>
      <c r="C20" s="128">
        <v>1075851307.02</v>
      </c>
      <c r="D20" s="128">
        <v>1050903351.37</v>
      </c>
      <c r="E20" s="128">
        <v>1007196087.26</v>
      </c>
      <c r="F20" s="128">
        <v>1024366866.27</v>
      </c>
      <c r="G20" s="128">
        <v>1016462767.48</v>
      </c>
      <c r="H20" s="128">
        <v>1077860241.52</v>
      </c>
      <c r="I20" s="128">
        <v>1141812709.1800001</v>
      </c>
      <c r="J20" s="128">
        <v>1191970969.77</v>
      </c>
      <c r="K20" s="128">
        <v>1201453522.54</v>
      </c>
      <c r="L20" s="128">
        <v>1254488098.9400001</v>
      </c>
      <c r="M20" s="128">
        <v>1309546832.8699999</v>
      </c>
      <c r="N20" s="128">
        <v>1082288904.1300001</v>
      </c>
      <c r="O20" s="110"/>
      <c r="P20" s="110"/>
      <c r="Q20" s="110"/>
    </row>
    <row r="21" spans="1:17" x14ac:dyDescent="0.3">
      <c r="A21" s="77" t="s">
        <v>86</v>
      </c>
      <c r="B21" s="127" t="s">
        <v>87</v>
      </c>
      <c r="C21" s="128">
        <v>-3642971717.8899999</v>
      </c>
      <c r="D21" s="128">
        <v>-3659021023.6300001</v>
      </c>
      <c r="E21" s="128">
        <v>-3670166896.27</v>
      </c>
      <c r="F21" s="128">
        <v>-3692010947.0500002</v>
      </c>
      <c r="G21" s="128">
        <v>-3699562654.2600002</v>
      </c>
      <c r="H21" s="128">
        <v>-3720147556.5599999</v>
      </c>
      <c r="I21" s="128">
        <v>-3748753152.73</v>
      </c>
      <c r="J21" s="128">
        <v>-3775256425.54</v>
      </c>
      <c r="K21" s="128">
        <v>-3801379776.4200001</v>
      </c>
      <c r="L21" s="128">
        <v>-3829619503.8000002</v>
      </c>
      <c r="M21" s="128">
        <v>-3859236237.77</v>
      </c>
      <c r="N21" s="128">
        <v>-3876777556.48</v>
      </c>
      <c r="O21" s="110"/>
      <c r="P21" s="110"/>
      <c r="Q21" s="110"/>
    </row>
    <row r="22" spans="1:17" x14ac:dyDescent="0.3">
      <c r="A22" s="77" t="s">
        <v>88</v>
      </c>
      <c r="B22" s="127" t="s">
        <v>89</v>
      </c>
      <c r="C22" s="128">
        <v>80078525.709999993</v>
      </c>
      <c r="D22" s="128">
        <v>80078525.709999993</v>
      </c>
      <c r="E22" s="128">
        <v>80078525.709999993</v>
      </c>
      <c r="F22" s="128">
        <v>80078525.709999993</v>
      </c>
      <c r="G22" s="128">
        <v>80078525.709999993</v>
      </c>
      <c r="H22" s="128">
        <v>80078525.709999993</v>
      </c>
      <c r="I22" s="128">
        <v>80078525.709999993</v>
      </c>
      <c r="J22" s="128">
        <v>80078525.709999993</v>
      </c>
      <c r="K22" s="128">
        <v>80078525.709999993</v>
      </c>
      <c r="L22" s="128">
        <v>80078525.709999993</v>
      </c>
      <c r="M22" s="128">
        <v>80078525.709999993</v>
      </c>
      <c r="N22" s="128">
        <v>80078525.709999993</v>
      </c>
      <c r="O22" s="110"/>
      <c r="P22" s="110"/>
      <c r="Q22" s="110"/>
    </row>
    <row r="23" spans="1:17" x14ac:dyDescent="0.3">
      <c r="A23" s="77" t="s">
        <v>90</v>
      </c>
      <c r="B23" s="127" t="s">
        <v>91</v>
      </c>
      <c r="C23" s="128">
        <v>13533379.6</v>
      </c>
      <c r="D23" s="128">
        <v>13510823.970000001</v>
      </c>
      <c r="E23" s="128">
        <v>13488305.93</v>
      </c>
      <c r="F23" s="128">
        <v>13465825.42</v>
      </c>
      <c r="G23" s="128">
        <v>13443382.380000001</v>
      </c>
      <c r="H23" s="128">
        <v>13420976.74</v>
      </c>
      <c r="I23" s="128">
        <v>13398608.449999999</v>
      </c>
      <c r="J23" s="128">
        <v>13376277.439999999</v>
      </c>
      <c r="K23" s="128">
        <v>13353983.640000001</v>
      </c>
      <c r="L23" s="128">
        <v>13331727</v>
      </c>
      <c r="M23" s="128">
        <v>13309507.460000001</v>
      </c>
      <c r="N23" s="128">
        <v>13287324.949999999</v>
      </c>
      <c r="O23" s="110"/>
      <c r="P23" s="110"/>
      <c r="Q23" s="110"/>
    </row>
    <row r="24" spans="1:17" x14ac:dyDescent="0.3">
      <c r="A24" s="77" t="s">
        <v>92</v>
      </c>
      <c r="B24" s="127" t="s">
        <v>93</v>
      </c>
      <c r="C24" s="128">
        <v>13533379.6</v>
      </c>
      <c r="D24" s="128">
        <v>13510823.970000001</v>
      </c>
      <c r="E24" s="128">
        <v>13488305.93</v>
      </c>
      <c r="F24" s="128">
        <v>13465825.42</v>
      </c>
      <c r="G24" s="128">
        <v>13443382.380000001</v>
      </c>
      <c r="H24" s="128">
        <v>13420976.74</v>
      </c>
      <c r="I24" s="128">
        <v>13398608.449999999</v>
      </c>
      <c r="J24" s="128">
        <v>13376277.439999999</v>
      </c>
      <c r="K24" s="128">
        <v>13353983.640000001</v>
      </c>
      <c r="L24" s="128">
        <v>13331727</v>
      </c>
      <c r="M24" s="128">
        <v>13309507.460000001</v>
      </c>
      <c r="N24" s="128">
        <v>13287324.949999999</v>
      </c>
      <c r="O24" s="110"/>
      <c r="P24" s="110"/>
      <c r="Q24" s="110"/>
    </row>
    <row r="25" spans="1:17" x14ac:dyDescent="0.3">
      <c r="A25" s="77" t="s">
        <v>94</v>
      </c>
      <c r="B25" s="127" t="s">
        <v>95</v>
      </c>
      <c r="C25" s="128">
        <v>257134212.36000001</v>
      </c>
      <c r="D25" s="128">
        <v>256705655.34</v>
      </c>
      <c r="E25" s="128">
        <v>256277812.58000001</v>
      </c>
      <c r="F25" s="128">
        <v>255850682.88999999</v>
      </c>
      <c r="G25" s="128">
        <v>255424265.09</v>
      </c>
      <c r="H25" s="128">
        <v>254998557.97999999</v>
      </c>
      <c r="I25" s="128">
        <v>254573560.38</v>
      </c>
      <c r="J25" s="128">
        <v>254149271.11000001</v>
      </c>
      <c r="K25" s="128">
        <v>253725688.99000001</v>
      </c>
      <c r="L25" s="128">
        <v>253302812.84</v>
      </c>
      <c r="M25" s="128">
        <v>252880641.49000001</v>
      </c>
      <c r="N25" s="128">
        <v>252459173.75</v>
      </c>
      <c r="O25" s="110"/>
      <c r="P25" s="110"/>
      <c r="Q25" s="110"/>
    </row>
    <row r="26" spans="1:17" x14ac:dyDescent="0.3">
      <c r="A26" s="77" t="s">
        <v>96</v>
      </c>
      <c r="B26" s="127" t="s">
        <v>97</v>
      </c>
      <c r="C26" s="128">
        <v>257134212.36000001</v>
      </c>
      <c r="D26" s="128">
        <v>256705655.34</v>
      </c>
      <c r="E26" s="128">
        <v>256277812.58000001</v>
      </c>
      <c r="F26" s="128">
        <v>255850682.88999999</v>
      </c>
      <c r="G26" s="128">
        <v>255424265.09</v>
      </c>
      <c r="H26" s="128">
        <v>254998557.97999999</v>
      </c>
      <c r="I26" s="128">
        <v>254573560.38</v>
      </c>
      <c r="J26" s="128">
        <v>254149271.11000001</v>
      </c>
      <c r="K26" s="128">
        <v>253725688.99000001</v>
      </c>
      <c r="L26" s="128">
        <v>253302812.84</v>
      </c>
      <c r="M26" s="128">
        <v>252880641.49000001</v>
      </c>
      <c r="N26" s="128">
        <v>252459173.75</v>
      </c>
      <c r="O26" s="110"/>
      <c r="P26" s="110"/>
      <c r="Q26" s="110"/>
    </row>
    <row r="27" spans="1:17" x14ac:dyDescent="0.3">
      <c r="A27" s="77" t="s">
        <v>98</v>
      </c>
      <c r="B27" s="127" t="s">
        <v>99</v>
      </c>
      <c r="C27" s="128">
        <v>0</v>
      </c>
      <c r="D27" s="128">
        <v>0</v>
      </c>
      <c r="E27" s="128">
        <v>0</v>
      </c>
      <c r="F27" s="128">
        <v>0</v>
      </c>
      <c r="G27" s="128">
        <v>0</v>
      </c>
      <c r="H27" s="128">
        <v>0</v>
      </c>
      <c r="I27" s="128">
        <v>0</v>
      </c>
      <c r="J27" s="128">
        <v>0</v>
      </c>
      <c r="K27" s="128">
        <v>0</v>
      </c>
      <c r="L27" s="128">
        <v>0</v>
      </c>
      <c r="M27" s="128">
        <v>0</v>
      </c>
      <c r="N27" s="128">
        <v>0</v>
      </c>
      <c r="O27" s="110"/>
      <c r="P27" s="110"/>
      <c r="Q27" s="110"/>
    </row>
    <row r="28" spans="1:17" x14ac:dyDescent="0.3">
      <c r="A28" s="77" t="s">
        <v>100</v>
      </c>
      <c r="B28" s="127" t="s">
        <v>101</v>
      </c>
      <c r="C28" s="128">
        <v>0</v>
      </c>
      <c r="D28" s="128">
        <v>0</v>
      </c>
      <c r="E28" s="128">
        <v>0</v>
      </c>
      <c r="F28" s="128">
        <v>0</v>
      </c>
      <c r="G28" s="128">
        <v>0</v>
      </c>
      <c r="H28" s="128">
        <v>0</v>
      </c>
      <c r="I28" s="128">
        <v>0</v>
      </c>
      <c r="J28" s="128">
        <v>0</v>
      </c>
      <c r="K28" s="128">
        <v>0</v>
      </c>
      <c r="L28" s="128">
        <v>0</v>
      </c>
      <c r="M28" s="128">
        <v>0</v>
      </c>
      <c r="N28" s="128">
        <v>0</v>
      </c>
      <c r="O28" s="110"/>
      <c r="P28" s="110"/>
      <c r="Q28" s="110"/>
    </row>
    <row r="29" spans="1:17" x14ac:dyDescent="0.3">
      <c r="A29" s="77" t="s">
        <v>102</v>
      </c>
      <c r="B29" s="127" t="s">
        <v>103</v>
      </c>
      <c r="C29" s="128">
        <v>0</v>
      </c>
      <c r="D29" s="128">
        <v>0</v>
      </c>
      <c r="E29" s="128">
        <v>0</v>
      </c>
      <c r="F29" s="128">
        <v>0</v>
      </c>
      <c r="G29" s="128">
        <v>0</v>
      </c>
      <c r="H29" s="128">
        <v>0</v>
      </c>
      <c r="I29" s="128">
        <v>0</v>
      </c>
      <c r="J29" s="128">
        <v>0</v>
      </c>
      <c r="K29" s="128">
        <v>0</v>
      </c>
      <c r="L29" s="128">
        <v>0</v>
      </c>
      <c r="M29" s="128">
        <v>0</v>
      </c>
      <c r="N29" s="128">
        <v>0</v>
      </c>
      <c r="O29" s="110"/>
      <c r="P29" s="110"/>
      <c r="Q29" s="110"/>
    </row>
    <row r="30" spans="1:17" x14ac:dyDescent="0.3">
      <c r="A30" s="77" t="s">
        <v>104</v>
      </c>
      <c r="B30" s="127" t="s">
        <v>105</v>
      </c>
      <c r="C30" s="128">
        <v>-161005858.44</v>
      </c>
      <c r="D30" s="128">
        <v>-162428948.08000001</v>
      </c>
      <c r="E30" s="128">
        <v>-165435266.02000001</v>
      </c>
      <c r="F30" s="128">
        <v>-167706972.28</v>
      </c>
      <c r="G30" s="128">
        <v>-162130135.06</v>
      </c>
      <c r="H30" s="128">
        <v>-165124607.47</v>
      </c>
      <c r="I30" s="128">
        <v>-163396267.41999999</v>
      </c>
      <c r="J30" s="128">
        <v>-164550868.34999999</v>
      </c>
      <c r="K30" s="128">
        <v>-167544881.46000001</v>
      </c>
      <c r="L30" s="128">
        <v>-170616316.06999999</v>
      </c>
      <c r="M30" s="128">
        <v>-173697848.65000001</v>
      </c>
      <c r="N30" s="128">
        <v>-176791073.28999999</v>
      </c>
      <c r="O30" s="110"/>
      <c r="P30" s="110"/>
      <c r="Q30" s="110"/>
    </row>
    <row r="31" spans="1:17" x14ac:dyDescent="0.3">
      <c r="A31" s="77" t="s">
        <v>106</v>
      </c>
      <c r="B31" s="127" t="s">
        <v>107</v>
      </c>
      <c r="C31" s="128">
        <v>7484822.7599999998</v>
      </c>
      <c r="D31" s="128">
        <v>7484822.7599999998</v>
      </c>
      <c r="E31" s="128">
        <v>7484822.7599999998</v>
      </c>
      <c r="F31" s="128">
        <v>7484822.7599999998</v>
      </c>
      <c r="G31" s="128">
        <v>7484822.7599999998</v>
      </c>
      <c r="H31" s="128">
        <v>7484822.7599999998</v>
      </c>
      <c r="I31" s="128">
        <v>7484822.7599999998</v>
      </c>
      <c r="J31" s="128">
        <v>7484822.7599999998</v>
      </c>
      <c r="K31" s="128">
        <v>7484822.7599999998</v>
      </c>
      <c r="L31" s="128">
        <v>7484822.7599999998</v>
      </c>
      <c r="M31" s="128">
        <v>7484822.7599999998</v>
      </c>
      <c r="N31" s="128">
        <v>7484822.7599999998</v>
      </c>
      <c r="O31" s="110"/>
      <c r="P31" s="110"/>
      <c r="Q31" s="110"/>
    </row>
    <row r="32" spans="1:17" x14ac:dyDescent="0.3">
      <c r="A32" s="77" t="s">
        <v>108</v>
      </c>
      <c r="B32" s="127" t="s">
        <v>109</v>
      </c>
      <c r="C32" s="128">
        <v>0</v>
      </c>
      <c r="D32" s="128">
        <v>0</v>
      </c>
      <c r="E32" s="128">
        <v>0</v>
      </c>
      <c r="F32" s="128">
        <v>0</v>
      </c>
      <c r="G32" s="128">
        <v>0</v>
      </c>
      <c r="H32" s="128">
        <v>0</v>
      </c>
      <c r="I32" s="128">
        <v>0</v>
      </c>
      <c r="J32" s="128">
        <v>0</v>
      </c>
      <c r="K32" s="128">
        <v>0</v>
      </c>
      <c r="L32" s="128">
        <v>0</v>
      </c>
      <c r="M32" s="128">
        <v>0</v>
      </c>
      <c r="N32" s="128">
        <v>0</v>
      </c>
      <c r="O32" s="110"/>
      <c r="P32" s="110"/>
      <c r="Q32" s="110"/>
    </row>
    <row r="33" spans="1:17" x14ac:dyDescent="0.3">
      <c r="A33" s="77" t="s">
        <v>110</v>
      </c>
      <c r="B33" s="127" t="s">
        <v>111</v>
      </c>
      <c r="C33" s="128">
        <v>-6666383.1399999997</v>
      </c>
      <c r="D33" s="128">
        <v>-6686108.8700000001</v>
      </c>
      <c r="E33" s="128">
        <v>-6705834.5999999996</v>
      </c>
      <c r="F33" s="128">
        <v>-6725560.3300000001</v>
      </c>
      <c r="G33" s="128">
        <v>-6745286.0599999996</v>
      </c>
      <c r="H33" s="128">
        <v>-6765011.79</v>
      </c>
      <c r="I33" s="128">
        <v>-6784737.5199999996</v>
      </c>
      <c r="J33" s="128">
        <v>-6804463.25</v>
      </c>
      <c r="K33" s="128">
        <v>-6824188.9800000004</v>
      </c>
      <c r="L33" s="128">
        <v>-6843914.71</v>
      </c>
      <c r="M33" s="128">
        <v>-6863640.4400000004</v>
      </c>
      <c r="N33" s="128">
        <v>-6883366.1699999999</v>
      </c>
      <c r="O33" s="110"/>
      <c r="P33" s="110"/>
      <c r="Q33" s="110"/>
    </row>
    <row r="34" spans="1:17" x14ac:dyDescent="0.3">
      <c r="A34" s="77" t="s">
        <v>112</v>
      </c>
      <c r="B34" s="127" t="s">
        <v>113</v>
      </c>
      <c r="C34" s="128">
        <v>0</v>
      </c>
      <c r="D34" s="128">
        <v>0</v>
      </c>
      <c r="E34" s="128">
        <v>0</v>
      </c>
      <c r="F34" s="128">
        <v>0</v>
      </c>
      <c r="G34" s="128">
        <v>0</v>
      </c>
      <c r="H34" s="128">
        <v>0</v>
      </c>
      <c r="I34" s="128">
        <v>0</v>
      </c>
      <c r="J34" s="128">
        <v>0</v>
      </c>
      <c r="K34" s="128">
        <v>0</v>
      </c>
      <c r="L34" s="128">
        <v>0</v>
      </c>
      <c r="M34" s="128">
        <v>0</v>
      </c>
      <c r="N34" s="128">
        <v>0</v>
      </c>
      <c r="O34" s="110"/>
      <c r="P34" s="110"/>
      <c r="Q34" s="110"/>
    </row>
    <row r="35" spans="1:17" x14ac:dyDescent="0.3">
      <c r="A35" s="77" t="s">
        <v>114</v>
      </c>
      <c r="B35" s="127" t="s">
        <v>115</v>
      </c>
      <c r="C35" s="128">
        <v>0</v>
      </c>
      <c r="D35" s="128">
        <v>0</v>
      </c>
      <c r="E35" s="128">
        <v>0</v>
      </c>
      <c r="F35" s="128">
        <v>0</v>
      </c>
      <c r="G35" s="128">
        <v>0</v>
      </c>
      <c r="H35" s="128">
        <v>0</v>
      </c>
      <c r="I35" s="128">
        <v>0</v>
      </c>
      <c r="J35" s="128">
        <v>0</v>
      </c>
      <c r="K35" s="128">
        <v>0</v>
      </c>
      <c r="L35" s="128">
        <v>0</v>
      </c>
      <c r="M35" s="128">
        <v>0</v>
      </c>
      <c r="N35" s="128">
        <v>0</v>
      </c>
      <c r="O35" s="110"/>
      <c r="P35" s="110"/>
      <c r="Q35" s="110"/>
    </row>
    <row r="36" spans="1:17" x14ac:dyDescent="0.3">
      <c r="A36" s="77" t="s">
        <v>116</v>
      </c>
      <c r="B36" s="127" t="s">
        <v>117</v>
      </c>
      <c r="C36" s="128">
        <v>0</v>
      </c>
      <c r="D36" s="128">
        <v>0</v>
      </c>
      <c r="E36" s="128">
        <v>0</v>
      </c>
      <c r="F36" s="128">
        <v>0</v>
      </c>
      <c r="G36" s="128">
        <v>0</v>
      </c>
      <c r="H36" s="128">
        <v>0</v>
      </c>
      <c r="I36" s="128">
        <v>0</v>
      </c>
      <c r="J36" s="128">
        <v>0</v>
      </c>
      <c r="K36" s="128">
        <v>0</v>
      </c>
      <c r="L36" s="128">
        <v>0</v>
      </c>
      <c r="M36" s="128">
        <v>0</v>
      </c>
      <c r="N36" s="128">
        <v>0</v>
      </c>
      <c r="O36" s="110"/>
      <c r="P36" s="110"/>
      <c r="Q36" s="110"/>
    </row>
    <row r="37" spans="1:17" x14ac:dyDescent="0.3">
      <c r="A37" s="77" t="s">
        <v>118</v>
      </c>
      <c r="B37" s="127" t="s">
        <v>119</v>
      </c>
      <c r="C37" s="128">
        <v>0</v>
      </c>
      <c r="D37" s="128">
        <v>0</v>
      </c>
      <c r="E37" s="128">
        <v>0</v>
      </c>
      <c r="F37" s="128">
        <v>0</v>
      </c>
      <c r="G37" s="128">
        <v>0</v>
      </c>
      <c r="H37" s="128">
        <v>0</v>
      </c>
      <c r="I37" s="128">
        <v>0</v>
      </c>
      <c r="J37" s="128">
        <v>0</v>
      </c>
      <c r="K37" s="128">
        <v>0</v>
      </c>
      <c r="L37" s="128">
        <v>0</v>
      </c>
      <c r="M37" s="128">
        <v>0</v>
      </c>
      <c r="N37" s="128">
        <v>0</v>
      </c>
      <c r="O37" s="110"/>
      <c r="P37" s="110"/>
      <c r="Q37" s="110"/>
    </row>
    <row r="38" spans="1:17" x14ac:dyDescent="0.3">
      <c r="A38" s="77" t="s">
        <v>120</v>
      </c>
      <c r="B38" s="127" t="s">
        <v>121</v>
      </c>
      <c r="C38" s="128">
        <v>0</v>
      </c>
      <c r="D38" s="128">
        <v>0</v>
      </c>
      <c r="E38" s="128">
        <v>0</v>
      </c>
      <c r="F38" s="128">
        <v>0</v>
      </c>
      <c r="G38" s="128">
        <v>0</v>
      </c>
      <c r="H38" s="128">
        <v>0</v>
      </c>
      <c r="I38" s="128">
        <v>0</v>
      </c>
      <c r="J38" s="128">
        <v>0</v>
      </c>
      <c r="K38" s="128">
        <v>0</v>
      </c>
      <c r="L38" s="128">
        <v>0</v>
      </c>
      <c r="M38" s="128">
        <v>0</v>
      </c>
      <c r="N38" s="128">
        <v>0</v>
      </c>
      <c r="O38" s="110"/>
      <c r="P38" s="110"/>
      <c r="Q38" s="110"/>
    </row>
    <row r="39" spans="1:17" x14ac:dyDescent="0.3">
      <c r="A39" s="77" t="s">
        <v>122</v>
      </c>
      <c r="B39" s="127" t="s">
        <v>123</v>
      </c>
      <c r="C39" s="128">
        <v>0</v>
      </c>
      <c r="D39" s="128">
        <v>0</v>
      </c>
      <c r="E39" s="128">
        <v>0</v>
      </c>
      <c r="F39" s="128">
        <v>0</v>
      </c>
      <c r="G39" s="128">
        <v>0</v>
      </c>
      <c r="H39" s="128">
        <v>0</v>
      </c>
      <c r="I39" s="128">
        <v>0</v>
      </c>
      <c r="J39" s="128">
        <v>0</v>
      </c>
      <c r="K39" s="128">
        <v>0</v>
      </c>
      <c r="L39" s="128">
        <v>0</v>
      </c>
      <c r="M39" s="128">
        <v>0</v>
      </c>
      <c r="N39" s="128">
        <v>0</v>
      </c>
      <c r="O39" s="110"/>
      <c r="P39" s="110"/>
      <c r="Q39" s="110"/>
    </row>
    <row r="40" spans="1:17" x14ac:dyDescent="0.3">
      <c r="A40" s="77" t="s">
        <v>124</v>
      </c>
      <c r="B40" s="127" t="s">
        <v>125</v>
      </c>
      <c r="C40" s="128">
        <v>0</v>
      </c>
      <c r="D40" s="128">
        <v>0</v>
      </c>
      <c r="E40" s="128">
        <v>0</v>
      </c>
      <c r="F40" s="128">
        <v>0</v>
      </c>
      <c r="G40" s="128">
        <v>0</v>
      </c>
      <c r="H40" s="128">
        <v>0</v>
      </c>
      <c r="I40" s="128">
        <v>0</v>
      </c>
      <c r="J40" s="128">
        <v>0</v>
      </c>
      <c r="K40" s="128">
        <v>0</v>
      </c>
      <c r="L40" s="128">
        <v>0</v>
      </c>
      <c r="M40" s="128">
        <v>0</v>
      </c>
      <c r="N40" s="128">
        <v>0</v>
      </c>
      <c r="O40" s="110"/>
      <c r="P40" s="110"/>
      <c r="Q40" s="110"/>
    </row>
    <row r="41" spans="1:17" x14ac:dyDescent="0.3">
      <c r="A41" s="77" t="s">
        <v>126</v>
      </c>
      <c r="B41" s="127" t="s">
        <v>127</v>
      </c>
      <c r="C41" s="128">
        <v>16081745.82</v>
      </c>
      <c r="D41" s="128">
        <v>16211280.689999999</v>
      </c>
      <c r="E41" s="128">
        <v>16340815.560000001</v>
      </c>
      <c r="F41" s="128">
        <v>16470350.43</v>
      </c>
      <c r="G41" s="128">
        <v>16534455.279999999</v>
      </c>
      <c r="H41" s="128">
        <v>17452585.469999999</v>
      </c>
      <c r="I41" s="128">
        <v>17724307.34</v>
      </c>
      <c r="J41" s="128">
        <v>18601551.699999999</v>
      </c>
      <c r="K41" s="128">
        <v>18748217.699999999</v>
      </c>
      <c r="L41" s="128">
        <v>18890340.25</v>
      </c>
      <c r="M41" s="128">
        <v>19097008.170000002</v>
      </c>
      <c r="N41" s="128">
        <v>19720467.789999999</v>
      </c>
      <c r="O41" s="110"/>
      <c r="P41" s="110"/>
      <c r="Q41" s="110"/>
    </row>
    <row r="42" spans="1:17" x14ac:dyDescent="0.3">
      <c r="A42" s="77" t="s">
        <v>128</v>
      </c>
      <c r="B42" s="127" t="s">
        <v>129</v>
      </c>
      <c r="C42" s="128">
        <v>249999.9</v>
      </c>
      <c r="D42" s="128">
        <v>249999.9</v>
      </c>
      <c r="E42" s="128">
        <v>249999.9</v>
      </c>
      <c r="F42" s="128">
        <v>249999.9</v>
      </c>
      <c r="G42" s="128">
        <v>249999.9</v>
      </c>
      <c r="H42" s="128">
        <v>249999.9</v>
      </c>
      <c r="I42" s="128">
        <v>249999.9</v>
      </c>
      <c r="J42" s="128">
        <v>249999.9</v>
      </c>
      <c r="K42" s="128">
        <v>249999.9</v>
      </c>
      <c r="L42" s="128">
        <v>249999.9</v>
      </c>
      <c r="M42" s="128">
        <v>249999.9</v>
      </c>
      <c r="N42" s="128">
        <v>249999.9</v>
      </c>
      <c r="O42" s="110"/>
      <c r="P42" s="110"/>
      <c r="Q42" s="110"/>
    </row>
    <row r="43" spans="1:17" x14ac:dyDescent="0.3">
      <c r="A43" s="77" t="s">
        <v>130</v>
      </c>
      <c r="B43" s="127" t="s">
        <v>131</v>
      </c>
      <c r="C43" s="128">
        <v>4395833.4800000004</v>
      </c>
      <c r="D43" s="128">
        <v>4375000.1500000004</v>
      </c>
      <c r="E43" s="128">
        <v>4354166.82</v>
      </c>
      <c r="F43" s="128">
        <v>4333333.49</v>
      </c>
      <c r="G43" s="128">
        <v>4312500.16</v>
      </c>
      <c r="H43" s="128">
        <v>4291666.83</v>
      </c>
      <c r="I43" s="128">
        <v>4270833.5</v>
      </c>
      <c r="J43" s="128">
        <v>4250000.17</v>
      </c>
      <c r="K43" s="128">
        <v>4229166.84</v>
      </c>
      <c r="L43" s="128">
        <v>4208333.51</v>
      </c>
      <c r="M43" s="128">
        <v>4187500.18</v>
      </c>
      <c r="N43" s="128">
        <v>4166666.85</v>
      </c>
      <c r="O43" s="110"/>
      <c r="P43" s="110"/>
      <c r="Q43" s="110"/>
    </row>
    <row r="44" spans="1:17" x14ac:dyDescent="0.3">
      <c r="A44" s="77" t="s">
        <v>132</v>
      </c>
      <c r="B44" s="127" t="s">
        <v>133</v>
      </c>
      <c r="C44" s="128">
        <v>-7221803.46</v>
      </c>
      <c r="D44" s="128">
        <v>-7305219.7599999998</v>
      </c>
      <c r="E44" s="128">
        <v>-7389359.2999999998</v>
      </c>
      <c r="F44" s="128">
        <v>-7474222.0700000003</v>
      </c>
      <c r="G44" s="128">
        <v>-7494378.0599999996</v>
      </c>
      <c r="H44" s="128">
        <v>-7568917.2999999998</v>
      </c>
      <c r="I44" s="128">
        <v>-7599907.79</v>
      </c>
      <c r="J44" s="128">
        <v>-7639047.0099999998</v>
      </c>
      <c r="K44" s="128">
        <v>-7681663.9400000004</v>
      </c>
      <c r="L44" s="128">
        <v>-7720366.7400000002</v>
      </c>
      <c r="M44" s="128">
        <v>-7785255.5499999998</v>
      </c>
      <c r="N44" s="128">
        <v>-7869600.8799999999</v>
      </c>
      <c r="O44" s="110"/>
      <c r="P44" s="110"/>
      <c r="Q44" s="110"/>
    </row>
    <row r="45" spans="1:17" x14ac:dyDescent="0.3">
      <c r="A45" s="77" t="s">
        <v>134</v>
      </c>
      <c r="B45" s="127" t="s">
        <v>135</v>
      </c>
      <c r="C45" s="128">
        <v>0</v>
      </c>
      <c r="D45" s="128">
        <v>0</v>
      </c>
      <c r="E45" s="128">
        <v>0</v>
      </c>
      <c r="F45" s="128">
        <v>0</v>
      </c>
      <c r="G45" s="128">
        <v>0</v>
      </c>
      <c r="H45" s="128">
        <v>0</v>
      </c>
      <c r="I45" s="128">
        <v>0</v>
      </c>
      <c r="J45" s="128">
        <v>0</v>
      </c>
      <c r="K45" s="128">
        <v>0</v>
      </c>
      <c r="L45" s="128">
        <v>0</v>
      </c>
      <c r="M45" s="128">
        <v>0</v>
      </c>
      <c r="N45" s="128">
        <v>0</v>
      </c>
      <c r="O45" s="110"/>
      <c r="P45" s="110"/>
      <c r="Q45" s="110"/>
    </row>
    <row r="46" spans="1:17" x14ac:dyDescent="0.3">
      <c r="A46" s="77" t="s">
        <v>136</v>
      </c>
      <c r="B46" s="127" t="s">
        <v>137</v>
      </c>
      <c r="C46" s="128">
        <v>0</v>
      </c>
      <c r="D46" s="128">
        <v>0</v>
      </c>
      <c r="E46" s="128">
        <v>0</v>
      </c>
      <c r="F46" s="128">
        <v>0</v>
      </c>
      <c r="G46" s="128">
        <v>0</v>
      </c>
      <c r="H46" s="128">
        <v>0</v>
      </c>
      <c r="I46" s="128">
        <v>0</v>
      </c>
      <c r="J46" s="128">
        <v>0</v>
      </c>
      <c r="K46" s="128">
        <v>0</v>
      </c>
      <c r="L46" s="128">
        <v>0</v>
      </c>
      <c r="M46" s="128">
        <v>0</v>
      </c>
      <c r="N46" s="128">
        <v>0</v>
      </c>
      <c r="O46" s="110"/>
      <c r="P46" s="110"/>
      <c r="Q46" s="110"/>
    </row>
    <row r="47" spans="1:17" x14ac:dyDescent="0.3">
      <c r="A47" s="77" t="s">
        <v>138</v>
      </c>
      <c r="B47" s="127" t="s">
        <v>139</v>
      </c>
      <c r="C47" s="128">
        <v>0</v>
      </c>
      <c r="D47" s="128">
        <v>0</v>
      </c>
      <c r="E47" s="128">
        <v>0</v>
      </c>
      <c r="F47" s="128">
        <v>0</v>
      </c>
      <c r="G47" s="128">
        <v>0</v>
      </c>
      <c r="H47" s="128">
        <v>0</v>
      </c>
      <c r="I47" s="128">
        <v>0</v>
      </c>
      <c r="J47" s="128">
        <v>0</v>
      </c>
      <c r="K47" s="128">
        <v>0</v>
      </c>
      <c r="L47" s="128">
        <v>0</v>
      </c>
      <c r="M47" s="128">
        <v>0</v>
      </c>
      <c r="N47" s="128">
        <v>0</v>
      </c>
      <c r="O47" s="110"/>
      <c r="P47" s="110"/>
      <c r="Q47" s="110"/>
    </row>
    <row r="48" spans="1:17" x14ac:dyDescent="0.3">
      <c r="A48" s="77" t="s">
        <v>140</v>
      </c>
      <c r="B48" s="127" t="s">
        <v>141</v>
      </c>
      <c r="C48" s="128">
        <v>0</v>
      </c>
      <c r="D48" s="128">
        <v>0</v>
      </c>
      <c r="E48" s="128">
        <v>0</v>
      </c>
      <c r="F48" s="128">
        <v>0</v>
      </c>
      <c r="G48" s="128">
        <v>0</v>
      </c>
      <c r="H48" s="128">
        <v>0</v>
      </c>
      <c r="I48" s="128">
        <v>0</v>
      </c>
      <c r="J48" s="128">
        <v>0</v>
      </c>
      <c r="K48" s="128">
        <v>0</v>
      </c>
      <c r="L48" s="128">
        <v>0</v>
      </c>
      <c r="M48" s="128">
        <v>0</v>
      </c>
      <c r="N48" s="128">
        <v>0</v>
      </c>
      <c r="O48" s="110"/>
      <c r="P48" s="110"/>
      <c r="Q48" s="110"/>
    </row>
    <row r="49" spans="1:17" x14ac:dyDescent="0.3">
      <c r="A49" s="77" t="s">
        <v>142</v>
      </c>
      <c r="B49" s="127" t="s">
        <v>143</v>
      </c>
      <c r="C49" s="128">
        <v>0</v>
      </c>
      <c r="D49" s="128">
        <v>0</v>
      </c>
      <c r="E49" s="128">
        <v>0</v>
      </c>
      <c r="F49" s="128">
        <v>0</v>
      </c>
      <c r="G49" s="128">
        <v>0</v>
      </c>
      <c r="H49" s="128">
        <v>0</v>
      </c>
      <c r="I49" s="128">
        <v>0</v>
      </c>
      <c r="J49" s="128">
        <v>0</v>
      </c>
      <c r="K49" s="128">
        <v>0</v>
      </c>
      <c r="L49" s="128">
        <v>0</v>
      </c>
      <c r="M49" s="128">
        <v>0</v>
      </c>
      <c r="N49" s="128">
        <v>0</v>
      </c>
      <c r="O49" s="110"/>
      <c r="P49" s="110"/>
      <c r="Q49" s="110"/>
    </row>
    <row r="50" spans="1:17" x14ac:dyDescent="0.3">
      <c r="A50" s="77" t="s">
        <v>144</v>
      </c>
      <c r="B50" s="127" t="s">
        <v>145</v>
      </c>
      <c r="C50" s="128">
        <v>0</v>
      </c>
      <c r="D50" s="128">
        <v>0</v>
      </c>
      <c r="E50" s="128">
        <v>0</v>
      </c>
      <c r="F50" s="128">
        <v>0</v>
      </c>
      <c r="G50" s="128">
        <v>0</v>
      </c>
      <c r="H50" s="128">
        <v>0</v>
      </c>
      <c r="I50" s="128">
        <v>0</v>
      </c>
      <c r="J50" s="128">
        <v>0</v>
      </c>
      <c r="K50" s="128">
        <v>0</v>
      </c>
      <c r="L50" s="128">
        <v>0</v>
      </c>
      <c r="M50" s="128">
        <v>0</v>
      </c>
      <c r="N50" s="128">
        <v>0</v>
      </c>
      <c r="O50" s="110"/>
      <c r="P50" s="110"/>
      <c r="Q50" s="110"/>
    </row>
    <row r="51" spans="1:17" x14ac:dyDescent="0.3">
      <c r="A51" s="77" t="s">
        <v>146</v>
      </c>
      <c r="B51" s="127" t="s">
        <v>147</v>
      </c>
      <c r="C51" s="128">
        <v>0</v>
      </c>
      <c r="D51" s="128">
        <v>0</v>
      </c>
      <c r="E51" s="128">
        <v>0</v>
      </c>
      <c r="F51" s="128">
        <v>0</v>
      </c>
      <c r="G51" s="128">
        <v>0</v>
      </c>
      <c r="H51" s="128">
        <v>0</v>
      </c>
      <c r="I51" s="128">
        <v>0</v>
      </c>
      <c r="J51" s="128">
        <v>0</v>
      </c>
      <c r="K51" s="128">
        <v>0</v>
      </c>
      <c r="L51" s="128">
        <v>0</v>
      </c>
      <c r="M51" s="128">
        <v>0</v>
      </c>
      <c r="N51" s="128">
        <v>0</v>
      </c>
      <c r="O51" s="110"/>
      <c r="P51" s="110"/>
      <c r="Q51" s="110"/>
    </row>
    <row r="52" spans="1:17" x14ac:dyDescent="0.3">
      <c r="A52" s="77" t="s">
        <v>148</v>
      </c>
      <c r="B52" s="127" t="s">
        <v>149</v>
      </c>
      <c r="C52" s="128">
        <v>0</v>
      </c>
      <c r="D52" s="128">
        <v>0</v>
      </c>
      <c r="E52" s="128">
        <v>0</v>
      </c>
      <c r="F52" s="128">
        <v>0</v>
      </c>
      <c r="G52" s="128">
        <v>0</v>
      </c>
      <c r="H52" s="128">
        <v>0</v>
      </c>
      <c r="I52" s="128">
        <v>0</v>
      </c>
      <c r="J52" s="128">
        <v>0</v>
      </c>
      <c r="K52" s="128">
        <v>0</v>
      </c>
      <c r="L52" s="128">
        <v>0</v>
      </c>
      <c r="M52" s="128">
        <v>0</v>
      </c>
      <c r="N52" s="128">
        <v>0</v>
      </c>
      <c r="O52" s="110"/>
      <c r="P52" s="110"/>
      <c r="Q52" s="110"/>
    </row>
    <row r="53" spans="1:17" x14ac:dyDescent="0.3">
      <c r="A53" s="77" t="s">
        <v>150</v>
      </c>
      <c r="B53" s="127" t="s">
        <v>151</v>
      </c>
      <c r="C53" s="128">
        <v>0</v>
      </c>
      <c r="D53" s="128">
        <v>0</v>
      </c>
      <c r="E53" s="128">
        <v>0</v>
      </c>
      <c r="F53" s="128">
        <v>0</v>
      </c>
      <c r="G53" s="128">
        <v>0</v>
      </c>
      <c r="H53" s="128">
        <v>0</v>
      </c>
      <c r="I53" s="128">
        <v>0</v>
      </c>
      <c r="J53" s="128">
        <v>0</v>
      </c>
      <c r="K53" s="128">
        <v>0</v>
      </c>
      <c r="L53" s="128">
        <v>0</v>
      </c>
      <c r="M53" s="128">
        <v>0</v>
      </c>
      <c r="N53" s="128">
        <v>0</v>
      </c>
      <c r="O53" s="110"/>
      <c r="P53" s="110"/>
      <c r="Q53" s="110"/>
    </row>
    <row r="54" spans="1:17" x14ac:dyDescent="0.3">
      <c r="A54" s="77" t="s">
        <v>152</v>
      </c>
      <c r="B54" s="127" t="s">
        <v>153</v>
      </c>
      <c r="C54" s="128">
        <v>0</v>
      </c>
      <c r="D54" s="128">
        <v>0</v>
      </c>
      <c r="E54" s="128">
        <v>0</v>
      </c>
      <c r="F54" s="128">
        <v>0</v>
      </c>
      <c r="G54" s="128">
        <v>0</v>
      </c>
      <c r="H54" s="128">
        <v>0</v>
      </c>
      <c r="I54" s="128">
        <v>0</v>
      </c>
      <c r="J54" s="128">
        <v>0</v>
      </c>
      <c r="K54" s="128">
        <v>0</v>
      </c>
      <c r="L54" s="128">
        <v>0</v>
      </c>
      <c r="M54" s="128">
        <v>0</v>
      </c>
      <c r="N54" s="128">
        <v>0</v>
      </c>
      <c r="O54" s="110"/>
      <c r="P54" s="110"/>
      <c r="Q54" s="110"/>
    </row>
    <row r="55" spans="1:17" x14ac:dyDescent="0.3">
      <c r="A55" s="77" t="s">
        <v>154</v>
      </c>
      <c r="B55" s="127" t="s">
        <v>155</v>
      </c>
      <c r="C55" s="128">
        <v>0</v>
      </c>
      <c r="D55" s="128">
        <v>0</v>
      </c>
      <c r="E55" s="128">
        <v>0</v>
      </c>
      <c r="F55" s="128">
        <v>0</v>
      </c>
      <c r="G55" s="128">
        <v>0</v>
      </c>
      <c r="H55" s="128">
        <v>0</v>
      </c>
      <c r="I55" s="128">
        <v>0</v>
      </c>
      <c r="J55" s="128">
        <v>0</v>
      </c>
      <c r="K55" s="128">
        <v>0</v>
      </c>
      <c r="L55" s="128">
        <v>0</v>
      </c>
      <c r="M55" s="128">
        <v>0</v>
      </c>
      <c r="N55" s="128">
        <v>0</v>
      </c>
      <c r="O55" s="110"/>
      <c r="P55" s="110"/>
      <c r="Q55" s="110"/>
    </row>
    <row r="56" spans="1:17" x14ac:dyDescent="0.3">
      <c r="A56" s="77" t="s">
        <v>156</v>
      </c>
      <c r="B56" s="127" t="s">
        <v>157</v>
      </c>
      <c r="C56" s="128">
        <v>0</v>
      </c>
      <c r="D56" s="128">
        <v>0</v>
      </c>
      <c r="E56" s="128">
        <v>0</v>
      </c>
      <c r="F56" s="128">
        <v>0</v>
      </c>
      <c r="G56" s="128">
        <v>0</v>
      </c>
      <c r="H56" s="128">
        <v>0</v>
      </c>
      <c r="I56" s="128">
        <v>0</v>
      </c>
      <c r="J56" s="128">
        <v>0</v>
      </c>
      <c r="K56" s="128">
        <v>0</v>
      </c>
      <c r="L56" s="128">
        <v>0</v>
      </c>
      <c r="M56" s="128">
        <v>0</v>
      </c>
      <c r="N56" s="128">
        <v>0</v>
      </c>
      <c r="O56" s="110"/>
      <c r="P56" s="110"/>
      <c r="Q56" s="110"/>
    </row>
    <row r="57" spans="1:17" x14ac:dyDescent="0.3">
      <c r="A57" s="77" t="s">
        <v>158</v>
      </c>
      <c r="B57" s="127" t="s">
        <v>159</v>
      </c>
      <c r="C57" s="128">
        <v>0</v>
      </c>
      <c r="D57" s="128">
        <v>0</v>
      </c>
      <c r="E57" s="128">
        <v>0</v>
      </c>
      <c r="F57" s="128">
        <v>0</v>
      </c>
      <c r="G57" s="128">
        <v>0</v>
      </c>
      <c r="H57" s="128">
        <v>0</v>
      </c>
      <c r="I57" s="128">
        <v>0</v>
      </c>
      <c r="J57" s="128">
        <v>0</v>
      </c>
      <c r="K57" s="128">
        <v>0</v>
      </c>
      <c r="L57" s="128">
        <v>0</v>
      </c>
      <c r="M57" s="128">
        <v>0</v>
      </c>
      <c r="N57" s="128">
        <v>0</v>
      </c>
      <c r="O57" s="110"/>
      <c r="P57" s="110"/>
      <c r="Q57" s="110"/>
    </row>
    <row r="58" spans="1:17" x14ac:dyDescent="0.3">
      <c r="A58" s="77" t="s">
        <v>160</v>
      </c>
      <c r="B58" s="127" t="s">
        <v>161</v>
      </c>
      <c r="C58" s="128">
        <v>0</v>
      </c>
      <c r="D58" s="128">
        <v>0</v>
      </c>
      <c r="E58" s="128">
        <v>0</v>
      </c>
      <c r="F58" s="128">
        <v>0</v>
      </c>
      <c r="G58" s="128">
        <v>0</v>
      </c>
      <c r="H58" s="128">
        <v>0</v>
      </c>
      <c r="I58" s="128">
        <v>0</v>
      </c>
      <c r="J58" s="128">
        <v>0</v>
      </c>
      <c r="K58" s="128">
        <v>0</v>
      </c>
      <c r="L58" s="128">
        <v>0</v>
      </c>
      <c r="M58" s="128">
        <v>0</v>
      </c>
      <c r="N58" s="128">
        <v>0</v>
      </c>
      <c r="O58" s="110"/>
      <c r="P58" s="110"/>
      <c r="Q58" s="110"/>
    </row>
    <row r="59" spans="1:17" x14ac:dyDescent="0.3">
      <c r="A59" s="77" t="s">
        <v>162</v>
      </c>
      <c r="B59" s="127" t="s">
        <v>163</v>
      </c>
      <c r="C59" s="128">
        <v>0</v>
      </c>
      <c r="D59" s="128">
        <v>0</v>
      </c>
      <c r="E59" s="128">
        <v>0</v>
      </c>
      <c r="F59" s="128">
        <v>0</v>
      </c>
      <c r="G59" s="128">
        <v>0</v>
      </c>
      <c r="H59" s="128">
        <v>0</v>
      </c>
      <c r="I59" s="128">
        <v>0</v>
      </c>
      <c r="J59" s="128">
        <v>0</v>
      </c>
      <c r="K59" s="128">
        <v>0</v>
      </c>
      <c r="L59" s="128">
        <v>0</v>
      </c>
      <c r="M59" s="128">
        <v>0</v>
      </c>
      <c r="N59" s="128">
        <v>0</v>
      </c>
      <c r="O59" s="110"/>
      <c r="P59" s="110"/>
      <c r="Q59" s="110"/>
    </row>
    <row r="60" spans="1:17" x14ac:dyDescent="0.3">
      <c r="A60" s="77" t="s">
        <v>164</v>
      </c>
      <c r="B60" s="127" t="s">
        <v>165</v>
      </c>
      <c r="C60" s="128">
        <v>0</v>
      </c>
      <c r="D60" s="128">
        <v>0</v>
      </c>
      <c r="E60" s="128">
        <v>0</v>
      </c>
      <c r="F60" s="128">
        <v>0</v>
      </c>
      <c r="G60" s="128">
        <v>0</v>
      </c>
      <c r="H60" s="128">
        <v>0</v>
      </c>
      <c r="I60" s="128">
        <v>0</v>
      </c>
      <c r="J60" s="128">
        <v>0</v>
      </c>
      <c r="K60" s="128">
        <v>0</v>
      </c>
      <c r="L60" s="128">
        <v>0</v>
      </c>
      <c r="M60" s="128">
        <v>0</v>
      </c>
      <c r="N60" s="128">
        <v>0</v>
      </c>
      <c r="O60" s="110"/>
      <c r="P60" s="110"/>
      <c r="Q60" s="110"/>
    </row>
    <row r="61" spans="1:17" x14ac:dyDescent="0.3">
      <c r="A61" s="77" t="s">
        <v>166</v>
      </c>
      <c r="B61" s="127" t="s">
        <v>167</v>
      </c>
      <c r="C61" s="128">
        <v>0</v>
      </c>
      <c r="D61" s="128">
        <v>0</v>
      </c>
      <c r="E61" s="128">
        <v>0</v>
      </c>
      <c r="F61" s="128">
        <v>0</v>
      </c>
      <c r="G61" s="128">
        <v>0</v>
      </c>
      <c r="H61" s="128">
        <v>0</v>
      </c>
      <c r="I61" s="128">
        <v>0</v>
      </c>
      <c r="J61" s="128">
        <v>0</v>
      </c>
      <c r="K61" s="128">
        <v>0</v>
      </c>
      <c r="L61" s="128">
        <v>0</v>
      </c>
      <c r="M61" s="128">
        <v>0</v>
      </c>
      <c r="N61" s="128">
        <v>0</v>
      </c>
      <c r="O61" s="110"/>
      <c r="P61" s="110"/>
      <c r="Q61" s="110"/>
    </row>
    <row r="62" spans="1:17" x14ac:dyDescent="0.3">
      <c r="A62" s="77" t="s">
        <v>168</v>
      </c>
      <c r="B62" s="127" t="s">
        <v>169</v>
      </c>
      <c r="C62" s="128">
        <v>0</v>
      </c>
      <c r="D62" s="128">
        <v>0</v>
      </c>
      <c r="E62" s="128">
        <v>0</v>
      </c>
      <c r="F62" s="128">
        <v>0</v>
      </c>
      <c r="G62" s="128">
        <v>0</v>
      </c>
      <c r="H62" s="128">
        <v>0</v>
      </c>
      <c r="I62" s="128">
        <v>0</v>
      </c>
      <c r="J62" s="128">
        <v>0</v>
      </c>
      <c r="K62" s="128">
        <v>0</v>
      </c>
      <c r="L62" s="128">
        <v>0</v>
      </c>
      <c r="M62" s="128">
        <v>0</v>
      </c>
      <c r="N62" s="128">
        <v>0</v>
      </c>
      <c r="O62" s="110"/>
      <c r="P62" s="110"/>
      <c r="Q62" s="110"/>
    </row>
    <row r="63" spans="1:17" x14ac:dyDescent="0.3">
      <c r="A63" s="77" t="s">
        <v>170</v>
      </c>
      <c r="B63" s="127" t="s">
        <v>171</v>
      </c>
      <c r="C63" s="128">
        <v>0</v>
      </c>
      <c r="D63" s="128">
        <v>0</v>
      </c>
      <c r="E63" s="128">
        <v>0</v>
      </c>
      <c r="F63" s="128">
        <v>0</v>
      </c>
      <c r="G63" s="128">
        <v>0</v>
      </c>
      <c r="H63" s="128">
        <v>0</v>
      </c>
      <c r="I63" s="128">
        <v>0</v>
      </c>
      <c r="J63" s="128">
        <v>0</v>
      </c>
      <c r="K63" s="128">
        <v>0</v>
      </c>
      <c r="L63" s="128">
        <v>0</v>
      </c>
      <c r="M63" s="128">
        <v>0</v>
      </c>
      <c r="N63" s="128">
        <v>0</v>
      </c>
      <c r="O63" s="110"/>
      <c r="P63" s="110"/>
      <c r="Q63" s="110"/>
    </row>
    <row r="64" spans="1:17" x14ac:dyDescent="0.3">
      <c r="A64" s="77" t="s">
        <v>172</v>
      </c>
      <c r="B64" s="127" t="s">
        <v>173</v>
      </c>
      <c r="C64" s="128">
        <v>0</v>
      </c>
      <c r="D64" s="128">
        <v>0</v>
      </c>
      <c r="E64" s="128">
        <v>0</v>
      </c>
      <c r="F64" s="128">
        <v>0</v>
      </c>
      <c r="G64" s="128">
        <v>0</v>
      </c>
      <c r="H64" s="128">
        <v>0</v>
      </c>
      <c r="I64" s="128">
        <v>0</v>
      </c>
      <c r="J64" s="128">
        <v>0</v>
      </c>
      <c r="K64" s="128">
        <v>0</v>
      </c>
      <c r="L64" s="128">
        <v>0</v>
      </c>
      <c r="M64" s="128">
        <v>0</v>
      </c>
      <c r="N64" s="128">
        <v>0</v>
      </c>
      <c r="O64" s="110"/>
      <c r="P64" s="110"/>
      <c r="Q64" s="110"/>
    </row>
    <row r="65" spans="1:17" x14ac:dyDescent="0.3">
      <c r="A65" s="77" t="s">
        <v>174</v>
      </c>
      <c r="B65" s="127" t="s">
        <v>175</v>
      </c>
      <c r="C65" s="128">
        <v>0</v>
      </c>
      <c r="D65" s="128">
        <v>0</v>
      </c>
      <c r="E65" s="128">
        <v>0</v>
      </c>
      <c r="F65" s="128">
        <v>0</v>
      </c>
      <c r="G65" s="128">
        <v>0</v>
      </c>
      <c r="H65" s="128">
        <v>0</v>
      </c>
      <c r="I65" s="128">
        <v>0</v>
      </c>
      <c r="J65" s="128">
        <v>0</v>
      </c>
      <c r="K65" s="128">
        <v>0</v>
      </c>
      <c r="L65" s="128">
        <v>0</v>
      </c>
      <c r="M65" s="128">
        <v>0</v>
      </c>
      <c r="N65" s="128">
        <v>0</v>
      </c>
      <c r="O65" s="110"/>
      <c r="P65" s="110"/>
      <c r="Q65" s="110"/>
    </row>
    <row r="66" spans="1:17" x14ac:dyDescent="0.3">
      <c r="A66" s="77" t="s">
        <v>176</v>
      </c>
      <c r="B66" s="127" t="s">
        <v>177</v>
      </c>
      <c r="C66" s="128">
        <v>0</v>
      </c>
      <c r="D66" s="128">
        <v>0</v>
      </c>
      <c r="E66" s="128">
        <v>0</v>
      </c>
      <c r="F66" s="128">
        <v>0</v>
      </c>
      <c r="G66" s="128">
        <v>0</v>
      </c>
      <c r="H66" s="128">
        <v>0</v>
      </c>
      <c r="I66" s="128">
        <v>0</v>
      </c>
      <c r="J66" s="128">
        <v>0</v>
      </c>
      <c r="K66" s="128">
        <v>0</v>
      </c>
      <c r="L66" s="128">
        <v>0</v>
      </c>
      <c r="M66" s="128">
        <v>0</v>
      </c>
      <c r="N66" s="128">
        <v>0</v>
      </c>
      <c r="O66" s="110"/>
      <c r="P66" s="110"/>
      <c r="Q66" s="110"/>
    </row>
    <row r="67" spans="1:17" x14ac:dyDescent="0.3">
      <c r="A67" s="77" t="s">
        <v>178</v>
      </c>
      <c r="B67" s="127" t="s">
        <v>179</v>
      </c>
      <c r="C67" s="128">
        <v>0</v>
      </c>
      <c r="D67" s="128">
        <v>0</v>
      </c>
      <c r="E67" s="128">
        <v>0</v>
      </c>
      <c r="F67" s="128">
        <v>0</v>
      </c>
      <c r="G67" s="128">
        <v>0</v>
      </c>
      <c r="H67" s="128">
        <v>0</v>
      </c>
      <c r="I67" s="128">
        <v>0</v>
      </c>
      <c r="J67" s="128">
        <v>0</v>
      </c>
      <c r="K67" s="128">
        <v>0</v>
      </c>
      <c r="L67" s="128">
        <v>0</v>
      </c>
      <c r="M67" s="128">
        <v>0</v>
      </c>
      <c r="N67" s="128">
        <v>0</v>
      </c>
      <c r="O67" s="110"/>
      <c r="P67" s="110"/>
      <c r="Q67" s="110"/>
    </row>
    <row r="68" spans="1:17" x14ac:dyDescent="0.3">
      <c r="A68" s="77" t="s">
        <v>180</v>
      </c>
      <c r="B68" s="127" t="s">
        <v>181</v>
      </c>
      <c r="C68" s="128">
        <v>0</v>
      </c>
      <c r="D68" s="128">
        <v>0</v>
      </c>
      <c r="E68" s="128">
        <v>0</v>
      </c>
      <c r="F68" s="128">
        <v>0</v>
      </c>
      <c r="G68" s="128">
        <v>0</v>
      </c>
      <c r="H68" s="128">
        <v>0</v>
      </c>
      <c r="I68" s="128">
        <v>0</v>
      </c>
      <c r="J68" s="128">
        <v>0</v>
      </c>
      <c r="K68" s="128">
        <v>0</v>
      </c>
      <c r="L68" s="128">
        <v>0</v>
      </c>
      <c r="M68" s="128">
        <v>0</v>
      </c>
      <c r="N68" s="128">
        <v>0</v>
      </c>
      <c r="O68" s="110"/>
      <c r="P68" s="110"/>
      <c r="Q68" s="110"/>
    </row>
    <row r="69" spans="1:17" x14ac:dyDescent="0.3">
      <c r="A69" s="77" t="s">
        <v>182</v>
      </c>
      <c r="B69" s="127" t="s">
        <v>183</v>
      </c>
      <c r="C69" s="128">
        <v>0</v>
      </c>
      <c r="D69" s="128">
        <v>0</v>
      </c>
      <c r="E69" s="128">
        <v>0</v>
      </c>
      <c r="F69" s="128">
        <v>0</v>
      </c>
      <c r="G69" s="128">
        <v>0</v>
      </c>
      <c r="H69" s="128">
        <v>0</v>
      </c>
      <c r="I69" s="128">
        <v>0</v>
      </c>
      <c r="J69" s="128">
        <v>0</v>
      </c>
      <c r="K69" s="128">
        <v>0</v>
      </c>
      <c r="L69" s="128">
        <v>0</v>
      </c>
      <c r="M69" s="128">
        <v>0</v>
      </c>
      <c r="N69" s="128">
        <v>0</v>
      </c>
      <c r="O69" s="110"/>
      <c r="P69" s="110"/>
      <c r="Q69" s="110"/>
    </row>
    <row r="70" spans="1:17" x14ac:dyDescent="0.3">
      <c r="A70" s="77" t="s">
        <v>184</v>
      </c>
      <c r="B70" s="127" t="s">
        <v>185</v>
      </c>
      <c r="C70" s="128">
        <v>0</v>
      </c>
      <c r="D70" s="128">
        <v>0</v>
      </c>
      <c r="E70" s="128">
        <v>0</v>
      </c>
      <c r="F70" s="128">
        <v>0</v>
      </c>
      <c r="G70" s="128">
        <v>0</v>
      </c>
      <c r="H70" s="128">
        <v>0</v>
      </c>
      <c r="I70" s="128">
        <v>0</v>
      </c>
      <c r="J70" s="128">
        <v>0</v>
      </c>
      <c r="K70" s="128">
        <v>0</v>
      </c>
      <c r="L70" s="128">
        <v>0</v>
      </c>
      <c r="M70" s="128">
        <v>0</v>
      </c>
      <c r="N70" s="128">
        <v>0</v>
      </c>
      <c r="O70" s="110"/>
      <c r="P70" s="110"/>
      <c r="Q70" s="110"/>
    </row>
    <row r="71" spans="1:17" x14ac:dyDescent="0.3">
      <c r="A71" s="77" t="s">
        <v>186</v>
      </c>
      <c r="B71" s="127" t="s">
        <v>187</v>
      </c>
      <c r="C71" s="128">
        <v>0</v>
      </c>
      <c r="D71" s="128">
        <v>0</v>
      </c>
      <c r="E71" s="128">
        <v>0</v>
      </c>
      <c r="F71" s="128">
        <v>0</v>
      </c>
      <c r="G71" s="128">
        <v>0</v>
      </c>
      <c r="H71" s="128">
        <v>0</v>
      </c>
      <c r="I71" s="128">
        <v>0</v>
      </c>
      <c r="J71" s="128">
        <v>0</v>
      </c>
      <c r="K71" s="128">
        <v>0</v>
      </c>
      <c r="L71" s="128">
        <v>0</v>
      </c>
      <c r="M71" s="128">
        <v>0</v>
      </c>
      <c r="N71" s="128">
        <v>0</v>
      </c>
      <c r="O71" s="110"/>
      <c r="P71" s="110"/>
      <c r="Q71" s="110"/>
    </row>
    <row r="72" spans="1:17" x14ac:dyDescent="0.3">
      <c r="A72" s="77" t="s">
        <v>188</v>
      </c>
      <c r="B72" s="127" t="s">
        <v>189</v>
      </c>
      <c r="C72" s="128">
        <v>0</v>
      </c>
      <c r="D72" s="128">
        <v>0</v>
      </c>
      <c r="E72" s="128">
        <v>0</v>
      </c>
      <c r="F72" s="128">
        <v>0</v>
      </c>
      <c r="G72" s="128">
        <v>0</v>
      </c>
      <c r="H72" s="128">
        <v>0</v>
      </c>
      <c r="I72" s="128">
        <v>0</v>
      </c>
      <c r="J72" s="128">
        <v>0</v>
      </c>
      <c r="K72" s="128">
        <v>0</v>
      </c>
      <c r="L72" s="128">
        <v>0</v>
      </c>
      <c r="M72" s="128">
        <v>0</v>
      </c>
      <c r="N72" s="128">
        <v>0</v>
      </c>
      <c r="O72" s="110"/>
      <c r="P72" s="110"/>
      <c r="Q72" s="110"/>
    </row>
    <row r="73" spans="1:17" x14ac:dyDescent="0.3">
      <c r="A73" s="77" t="s">
        <v>190</v>
      </c>
      <c r="B73" s="127" t="s">
        <v>191</v>
      </c>
      <c r="C73" s="128">
        <v>0</v>
      </c>
      <c r="D73" s="128">
        <v>0</v>
      </c>
      <c r="E73" s="128">
        <v>0</v>
      </c>
      <c r="F73" s="128">
        <v>0</v>
      </c>
      <c r="G73" s="128">
        <v>0</v>
      </c>
      <c r="H73" s="128">
        <v>0</v>
      </c>
      <c r="I73" s="128">
        <v>0</v>
      </c>
      <c r="J73" s="128">
        <v>0</v>
      </c>
      <c r="K73" s="128">
        <v>0</v>
      </c>
      <c r="L73" s="128">
        <v>0</v>
      </c>
      <c r="M73" s="128">
        <v>0</v>
      </c>
      <c r="N73" s="128">
        <v>0</v>
      </c>
      <c r="O73" s="110"/>
      <c r="P73" s="110"/>
      <c r="Q73" s="110"/>
    </row>
    <row r="74" spans="1:17" x14ac:dyDescent="0.3">
      <c r="A74" s="77" t="s">
        <v>192</v>
      </c>
      <c r="B74" s="127" t="s">
        <v>193</v>
      </c>
      <c r="C74" s="128">
        <v>0</v>
      </c>
      <c r="D74" s="128">
        <v>0</v>
      </c>
      <c r="E74" s="128">
        <v>0</v>
      </c>
      <c r="F74" s="128">
        <v>0</v>
      </c>
      <c r="G74" s="128">
        <v>0</v>
      </c>
      <c r="H74" s="128">
        <v>0</v>
      </c>
      <c r="I74" s="128">
        <v>0</v>
      </c>
      <c r="J74" s="128">
        <v>0</v>
      </c>
      <c r="K74" s="128">
        <v>0</v>
      </c>
      <c r="L74" s="128">
        <v>0</v>
      </c>
      <c r="M74" s="128">
        <v>0</v>
      </c>
      <c r="N74" s="128">
        <v>0</v>
      </c>
      <c r="O74" s="110"/>
      <c r="P74" s="110"/>
      <c r="Q74" s="110"/>
    </row>
    <row r="75" spans="1:17" x14ac:dyDescent="0.3">
      <c r="A75" s="77" t="s">
        <v>194</v>
      </c>
      <c r="B75" s="127" t="s">
        <v>195</v>
      </c>
      <c r="C75" s="128">
        <v>0</v>
      </c>
      <c r="D75" s="128">
        <v>0</v>
      </c>
      <c r="E75" s="128">
        <v>0</v>
      </c>
      <c r="F75" s="128">
        <v>0</v>
      </c>
      <c r="G75" s="128">
        <v>0</v>
      </c>
      <c r="H75" s="128">
        <v>0</v>
      </c>
      <c r="I75" s="128">
        <v>0</v>
      </c>
      <c r="J75" s="128">
        <v>0</v>
      </c>
      <c r="K75" s="128">
        <v>0</v>
      </c>
      <c r="L75" s="128">
        <v>0</v>
      </c>
      <c r="M75" s="128">
        <v>0</v>
      </c>
      <c r="N75" s="128">
        <v>0</v>
      </c>
      <c r="O75" s="110"/>
      <c r="P75" s="110"/>
      <c r="Q75" s="110"/>
    </row>
    <row r="76" spans="1:17" x14ac:dyDescent="0.3">
      <c r="A76" s="77" t="s">
        <v>196</v>
      </c>
      <c r="B76" s="127" t="s">
        <v>197</v>
      </c>
      <c r="C76" s="128">
        <v>0</v>
      </c>
      <c r="D76" s="128">
        <v>0</v>
      </c>
      <c r="E76" s="128">
        <v>0</v>
      </c>
      <c r="F76" s="128">
        <v>0</v>
      </c>
      <c r="G76" s="128">
        <v>0</v>
      </c>
      <c r="H76" s="128">
        <v>0</v>
      </c>
      <c r="I76" s="128">
        <v>0</v>
      </c>
      <c r="J76" s="128">
        <v>0</v>
      </c>
      <c r="K76" s="128">
        <v>0</v>
      </c>
      <c r="L76" s="128">
        <v>0</v>
      </c>
      <c r="M76" s="128">
        <v>0</v>
      </c>
      <c r="N76" s="128">
        <v>0</v>
      </c>
      <c r="O76" s="110"/>
      <c r="P76" s="110"/>
      <c r="Q76" s="110"/>
    </row>
    <row r="77" spans="1:17" x14ac:dyDescent="0.3">
      <c r="A77" s="77" t="s">
        <v>198</v>
      </c>
      <c r="B77" s="127" t="s">
        <v>199</v>
      </c>
      <c r="C77" s="128">
        <v>0</v>
      </c>
      <c r="D77" s="128">
        <v>0</v>
      </c>
      <c r="E77" s="128">
        <v>0</v>
      </c>
      <c r="F77" s="128">
        <v>0</v>
      </c>
      <c r="G77" s="128">
        <v>0</v>
      </c>
      <c r="H77" s="128">
        <v>0</v>
      </c>
      <c r="I77" s="128">
        <v>0</v>
      </c>
      <c r="J77" s="128">
        <v>0</v>
      </c>
      <c r="K77" s="128">
        <v>0</v>
      </c>
      <c r="L77" s="128">
        <v>0</v>
      </c>
      <c r="M77" s="128">
        <v>0</v>
      </c>
      <c r="N77" s="128">
        <v>0</v>
      </c>
      <c r="O77" s="110"/>
      <c r="P77" s="110"/>
      <c r="Q77" s="110"/>
    </row>
    <row r="78" spans="1:17" x14ac:dyDescent="0.3">
      <c r="A78" s="77" t="s">
        <v>200</v>
      </c>
      <c r="B78" s="127" t="s">
        <v>201</v>
      </c>
      <c r="C78" s="128">
        <v>0</v>
      </c>
      <c r="D78" s="128">
        <v>0</v>
      </c>
      <c r="E78" s="128">
        <v>0</v>
      </c>
      <c r="F78" s="128">
        <v>0</v>
      </c>
      <c r="G78" s="128">
        <v>0</v>
      </c>
      <c r="H78" s="128">
        <v>0</v>
      </c>
      <c r="I78" s="128">
        <v>0</v>
      </c>
      <c r="J78" s="128">
        <v>0</v>
      </c>
      <c r="K78" s="128">
        <v>0</v>
      </c>
      <c r="L78" s="128">
        <v>0</v>
      </c>
      <c r="M78" s="128">
        <v>0</v>
      </c>
      <c r="N78" s="128">
        <v>0</v>
      </c>
      <c r="O78" s="110"/>
      <c r="P78" s="110"/>
      <c r="Q78" s="110"/>
    </row>
    <row r="79" spans="1:17" x14ac:dyDescent="0.3">
      <c r="A79" s="77" t="s">
        <v>202</v>
      </c>
      <c r="B79" s="127" t="s">
        <v>203</v>
      </c>
      <c r="C79" s="128">
        <v>0</v>
      </c>
      <c r="D79" s="128">
        <v>0</v>
      </c>
      <c r="E79" s="128">
        <v>0</v>
      </c>
      <c r="F79" s="128">
        <v>0</v>
      </c>
      <c r="G79" s="128">
        <v>0</v>
      </c>
      <c r="H79" s="128">
        <v>0</v>
      </c>
      <c r="I79" s="128">
        <v>0</v>
      </c>
      <c r="J79" s="128">
        <v>0</v>
      </c>
      <c r="K79" s="128">
        <v>0</v>
      </c>
      <c r="L79" s="128">
        <v>0</v>
      </c>
      <c r="M79" s="128">
        <v>0</v>
      </c>
      <c r="N79" s="128">
        <v>0</v>
      </c>
      <c r="O79" s="110"/>
      <c r="P79" s="110"/>
      <c r="Q79" s="110"/>
    </row>
    <row r="80" spans="1:17" x14ac:dyDescent="0.3">
      <c r="A80" s="77" t="s">
        <v>204</v>
      </c>
      <c r="B80" s="127" t="s">
        <v>205</v>
      </c>
      <c r="C80" s="128">
        <v>0</v>
      </c>
      <c r="D80" s="128">
        <v>0</v>
      </c>
      <c r="E80" s="128">
        <v>0</v>
      </c>
      <c r="F80" s="128">
        <v>0</v>
      </c>
      <c r="G80" s="128">
        <v>0</v>
      </c>
      <c r="H80" s="128">
        <v>0</v>
      </c>
      <c r="I80" s="128">
        <v>0</v>
      </c>
      <c r="J80" s="128">
        <v>0</v>
      </c>
      <c r="K80" s="128">
        <v>0</v>
      </c>
      <c r="L80" s="128">
        <v>0</v>
      </c>
      <c r="M80" s="128">
        <v>0</v>
      </c>
      <c r="N80" s="128">
        <v>0</v>
      </c>
      <c r="O80" s="110"/>
      <c r="P80" s="110"/>
      <c r="Q80" s="110"/>
    </row>
    <row r="81" spans="1:17" x14ac:dyDescent="0.3">
      <c r="A81" s="77" t="s">
        <v>206</v>
      </c>
      <c r="B81" s="127" t="s">
        <v>207</v>
      </c>
      <c r="C81" s="128">
        <v>0</v>
      </c>
      <c r="D81" s="128">
        <v>0</v>
      </c>
      <c r="E81" s="128">
        <v>0</v>
      </c>
      <c r="F81" s="128">
        <v>0</v>
      </c>
      <c r="G81" s="128">
        <v>0</v>
      </c>
      <c r="H81" s="128">
        <v>0</v>
      </c>
      <c r="I81" s="128">
        <v>0</v>
      </c>
      <c r="J81" s="128">
        <v>0</v>
      </c>
      <c r="K81" s="128">
        <v>0</v>
      </c>
      <c r="L81" s="128">
        <v>0</v>
      </c>
      <c r="M81" s="128">
        <v>0</v>
      </c>
      <c r="N81" s="128">
        <v>0</v>
      </c>
      <c r="O81" s="110"/>
      <c r="P81" s="110"/>
      <c r="Q81" s="110"/>
    </row>
    <row r="82" spans="1:17" x14ac:dyDescent="0.3">
      <c r="A82" s="77" t="s">
        <v>208</v>
      </c>
      <c r="B82" s="127" t="s">
        <v>209</v>
      </c>
      <c r="C82" s="128">
        <v>0</v>
      </c>
      <c r="D82" s="128">
        <v>0</v>
      </c>
      <c r="E82" s="128">
        <v>0</v>
      </c>
      <c r="F82" s="128">
        <v>0</v>
      </c>
      <c r="G82" s="128">
        <v>0</v>
      </c>
      <c r="H82" s="128">
        <v>0</v>
      </c>
      <c r="I82" s="128">
        <v>0</v>
      </c>
      <c r="J82" s="128">
        <v>0</v>
      </c>
      <c r="K82" s="128">
        <v>0</v>
      </c>
      <c r="L82" s="128">
        <v>0</v>
      </c>
      <c r="M82" s="128">
        <v>0</v>
      </c>
      <c r="N82" s="128">
        <v>0</v>
      </c>
      <c r="O82" s="110"/>
      <c r="P82" s="110"/>
      <c r="Q82" s="110"/>
    </row>
    <row r="83" spans="1:17" x14ac:dyDescent="0.3">
      <c r="A83" s="77" t="s">
        <v>210</v>
      </c>
      <c r="B83" s="127" t="s">
        <v>211</v>
      </c>
      <c r="C83" s="128">
        <v>0</v>
      </c>
      <c r="D83" s="128">
        <v>0</v>
      </c>
      <c r="E83" s="128">
        <v>0</v>
      </c>
      <c r="F83" s="128">
        <v>0</v>
      </c>
      <c r="G83" s="128">
        <v>0</v>
      </c>
      <c r="H83" s="128">
        <v>0</v>
      </c>
      <c r="I83" s="128">
        <v>0</v>
      </c>
      <c r="J83" s="128">
        <v>0</v>
      </c>
      <c r="K83" s="128">
        <v>0</v>
      </c>
      <c r="L83" s="128">
        <v>0</v>
      </c>
      <c r="M83" s="128">
        <v>0</v>
      </c>
      <c r="N83" s="128">
        <v>0</v>
      </c>
      <c r="O83" s="110"/>
      <c r="P83" s="110"/>
      <c r="Q83" s="110"/>
    </row>
    <row r="84" spans="1:17" x14ac:dyDescent="0.3">
      <c r="A84" s="77" t="s">
        <v>212</v>
      </c>
      <c r="B84" s="127" t="s">
        <v>213</v>
      </c>
      <c r="C84" s="128">
        <v>0</v>
      </c>
      <c r="D84" s="128">
        <v>0</v>
      </c>
      <c r="E84" s="128">
        <v>0</v>
      </c>
      <c r="F84" s="128">
        <v>0</v>
      </c>
      <c r="G84" s="128">
        <v>0</v>
      </c>
      <c r="H84" s="128">
        <v>0</v>
      </c>
      <c r="I84" s="128">
        <v>0</v>
      </c>
      <c r="J84" s="128">
        <v>0</v>
      </c>
      <c r="K84" s="128">
        <v>0</v>
      </c>
      <c r="L84" s="128">
        <v>0</v>
      </c>
      <c r="M84" s="128">
        <v>0</v>
      </c>
      <c r="N84" s="128">
        <v>0</v>
      </c>
      <c r="O84" s="110"/>
      <c r="P84" s="110"/>
      <c r="Q84" s="110"/>
    </row>
    <row r="85" spans="1:17" x14ac:dyDescent="0.3">
      <c r="A85" s="77" t="s">
        <v>214</v>
      </c>
      <c r="B85" s="127" t="s">
        <v>215</v>
      </c>
      <c r="C85" s="128">
        <v>0</v>
      </c>
      <c r="D85" s="128">
        <v>0</v>
      </c>
      <c r="E85" s="128">
        <v>0</v>
      </c>
      <c r="F85" s="128">
        <v>0</v>
      </c>
      <c r="G85" s="128">
        <v>0</v>
      </c>
      <c r="H85" s="128">
        <v>0</v>
      </c>
      <c r="I85" s="128">
        <v>0</v>
      </c>
      <c r="J85" s="128">
        <v>0</v>
      </c>
      <c r="K85" s="128">
        <v>0</v>
      </c>
      <c r="L85" s="128">
        <v>0</v>
      </c>
      <c r="M85" s="128">
        <v>0</v>
      </c>
      <c r="N85" s="128">
        <v>0</v>
      </c>
      <c r="O85" s="110"/>
      <c r="P85" s="110"/>
      <c r="Q85" s="110"/>
    </row>
    <row r="86" spans="1:17" x14ac:dyDescent="0.3">
      <c r="A86" s="77" t="s">
        <v>216</v>
      </c>
      <c r="B86" s="127" t="s">
        <v>217</v>
      </c>
      <c r="C86" s="128">
        <v>0</v>
      </c>
      <c r="D86" s="128">
        <v>0</v>
      </c>
      <c r="E86" s="128">
        <v>0</v>
      </c>
      <c r="F86" s="128">
        <v>0</v>
      </c>
      <c r="G86" s="128">
        <v>0</v>
      </c>
      <c r="H86" s="128">
        <v>0</v>
      </c>
      <c r="I86" s="128">
        <v>0</v>
      </c>
      <c r="J86" s="128">
        <v>0</v>
      </c>
      <c r="K86" s="128">
        <v>0</v>
      </c>
      <c r="L86" s="128">
        <v>0</v>
      </c>
      <c r="M86" s="128">
        <v>0</v>
      </c>
      <c r="N86" s="128">
        <v>0</v>
      </c>
      <c r="O86" s="110"/>
      <c r="P86" s="110"/>
      <c r="Q86" s="110"/>
    </row>
    <row r="87" spans="1:17" x14ac:dyDescent="0.3">
      <c r="A87" s="77" t="s">
        <v>218</v>
      </c>
      <c r="B87" s="127" t="s">
        <v>219</v>
      </c>
      <c r="C87" s="128">
        <v>0</v>
      </c>
      <c r="D87" s="128">
        <v>0</v>
      </c>
      <c r="E87" s="128">
        <v>0</v>
      </c>
      <c r="F87" s="128">
        <v>0</v>
      </c>
      <c r="G87" s="128">
        <v>0</v>
      </c>
      <c r="H87" s="128">
        <v>0</v>
      </c>
      <c r="I87" s="128">
        <v>0</v>
      </c>
      <c r="J87" s="128">
        <v>0</v>
      </c>
      <c r="K87" s="128">
        <v>0</v>
      </c>
      <c r="L87" s="128">
        <v>0</v>
      </c>
      <c r="M87" s="128">
        <v>0</v>
      </c>
      <c r="N87" s="128">
        <v>0</v>
      </c>
      <c r="O87" s="110"/>
      <c r="P87" s="110"/>
      <c r="Q87" s="110"/>
    </row>
    <row r="88" spans="1:17" x14ac:dyDescent="0.3">
      <c r="A88" s="77" t="s">
        <v>220</v>
      </c>
      <c r="B88" s="127" t="s">
        <v>221</v>
      </c>
      <c r="C88" s="128">
        <v>0</v>
      </c>
      <c r="D88" s="128">
        <v>0</v>
      </c>
      <c r="E88" s="128">
        <v>0</v>
      </c>
      <c r="F88" s="128">
        <v>0</v>
      </c>
      <c r="G88" s="128">
        <v>0</v>
      </c>
      <c r="H88" s="128">
        <v>0</v>
      </c>
      <c r="I88" s="128">
        <v>0</v>
      </c>
      <c r="J88" s="128">
        <v>0</v>
      </c>
      <c r="K88" s="128">
        <v>0</v>
      </c>
      <c r="L88" s="128">
        <v>0</v>
      </c>
      <c r="M88" s="128">
        <v>0</v>
      </c>
      <c r="N88" s="128">
        <v>0</v>
      </c>
      <c r="O88" s="110"/>
      <c r="P88" s="110"/>
      <c r="Q88" s="110"/>
    </row>
    <row r="89" spans="1:17" x14ac:dyDescent="0.3">
      <c r="A89" s="77" t="s">
        <v>222</v>
      </c>
      <c r="B89" s="127" t="s">
        <v>223</v>
      </c>
      <c r="C89" s="128">
        <v>0</v>
      </c>
      <c r="D89" s="128">
        <v>0</v>
      </c>
      <c r="E89" s="128">
        <v>0</v>
      </c>
      <c r="F89" s="128">
        <v>0</v>
      </c>
      <c r="G89" s="128">
        <v>0</v>
      </c>
      <c r="H89" s="128">
        <v>0</v>
      </c>
      <c r="I89" s="128">
        <v>0</v>
      </c>
      <c r="J89" s="128">
        <v>0</v>
      </c>
      <c r="K89" s="128">
        <v>0</v>
      </c>
      <c r="L89" s="128">
        <v>0</v>
      </c>
      <c r="M89" s="128">
        <v>0</v>
      </c>
      <c r="N89" s="128">
        <v>0</v>
      </c>
      <c r="O89" s="110"/>
      <c r="P89" s="110"/>
      <c r="Q89" s="110"/>
    </row>
    <row r="90" spans="1:17" x14ac:dyDescent="0.3">
      <c r="A90" s="77" t="s">
        <v>224</v>
      </c>
      <c r="B90" s="127" t="s">
        <v>225</v>
      </c>
      <c r="C90" s="128">
        <v>0</v>
      </c>
      <c r="D90" s="128">
        <v>0</v>
      </c>
      <c r="E90" s="128">
        <v>0</v>
      </c>
      <c r="F90" s="128">
        <v>0</v>
      </c>
      <c r="G90" s="128">
        <v>0</v>
      </c>
      <c r="H90" s="128">
        <v>0</v>
      </c>
      <c r="I90" s="128">
        <v>0</v>
      </c>
      <c r="J90" s="128">
        <v>0</v>
      </c>
      <c r="K90" s="128">
        <v>0</v>
      </c>
      <c r="L90" s="128">
        <v>0</v>
      </c>
      <c r="M90" s="128">
        <v>0</v>
      </c>
      <c r="N90" s="128">
        <v>0</v>
      </c>
      <c r="O90" s="110"/>
      <c r="P90" s="110"/>
      <c r="Q90" s="110"/>
    </row>
    <row r="91" spans="1:17" x14ac:dyDescent="0.3">
      <c r="A91" s="77" t="s">
        <v>226</v>
      </c>
      <c r="B91" s="127" t="s">
        <v>227</v>
      </c>
      <c r="C91" s="128">
        <v>0</v>
      </c>
      <c r="D91" s="128">
        <v>0</v>
      </c>
      <c r="E91" s="128">
        <v>0</v>
      </c>
      <c r="F91" s="128">
        <v>0</v>
      </c>
      <c r="G91" s="128">
        <v>0</v>
      </c>
      <c r="H91" s="128">
        <v>0</v>
      </c>
      <c r="I91" s="128">
        <v>0</v>
      </c>
      <c r="J91" s="128">
        <v>0</v>
      </c>
      <c r="K91" s="128">
        <v>0</v>
      </c>
      <c r="L91" s="128">
        <v>0</v>
      </c>
      <c r="M91" s="128">
        <v>0</v>
      </c>
      <c r="N91" s="128">
        <v>0</v>
      </c>
      <c r="O91" s="110"/>
      <c r="P91" s="110"/>
      <c r="Q91" s="110"/>
    </row>
    <row r="92" spans="1:17" x14ac:dyDescent="0.3">
      <c r="A92" s="77" t="s">
        <v>228</v>
      </c>
      <c r="B92" s="127" t="s">
        <v>229</v>
      </c>
      <c r="C92" s="128">
        <v>0</v>
      </c>
      <c r="D92" s="128">
        <v>0</v>
      </c>
      <c r="E92" s="128">
        <v>0</v>
      </c>
      <c r="F92" s="128">
        <v>0</v>
      </c>
      <c r="G92" s="128">
        <v>0</v>
      </c>
      <c r="H92" s="128">
        <v>0</v>
      </c>
      <c r="I92" s="128">
        <v>0</v>
      </c>
      <c r="J92" s="128">
        <v>0</v>
      </c>
      <c r="K92" s="128">
        <v>0</v>
      </c>
      <c r="L92" s="128">
        <v>0</v>
      </c>
      <c r="M92" s="128">
        <v>0</v>
      </c>
      <c r="N92" s="128">
        <v>0</v>
      </c>
      <c r="O92" s="110"/>
      <c r="P92" s="110"/>
      <c r="Q92" s="110"/>
    </row>
    <row r="93" spans="1:17" x14ac:dyDescent="0.3">
      <c r="A93" s="77" t="s">
        <v>230</v>
      </c>
      <c r="B93" s="127" t="s">
        <v>231</v>
      </c>
      <c r="C93" s="128">
        <v>0</v>
      </c>
      <c r="D93" s="128">
        <v>0</v>
      </c>
      <c r="E93" s="128">
        <v>0</v>
      </c>
      <c r="F93" s="128">
        <v>0</v>
      </c>
      <c r="G93" s="128">
        <v>0</v>
      </c>
      <c r="H93" s="128">
        <v>0</v>
      </c>
      <c r="I93" s="128">
        <v>0</v>
      </c>
      <c r="J93" s="128">
        <v>0</v>
      </c>
      <c r="K93" s="128">
        <v>0</v>
      </c>
      <c r="L93" s="128">
        <v>0</v>
      </c>
      <c r="M93" s="128">
        <v>0</v>
      </c>
      <c r="N93" s="128">
        <v>0</v>
      </c>
      <c r="O93" s="110"/>
      <c r="P93" s="110"/>
      <c r="Q93" s="110"/>
    </row>
    <row r="94" spans="1:17" x14ac:dyDescent="0.3">
      <c r="A94" s="77" t="s">
        <v>232</v>
      </c>
      <c r="B94" s="127" t="s">
        <v>233</v>
      </c>
      <c r="C94" s="128">
        <v>0</v>
      </c>
      <c r="D94" s="128">
        <v>0</v>
      </c>
      <c r="E94" s="128">
        <v>0</v>
      </c>
      <c r="F94" s="128">
        <v>0</v>
      </c>
      <c r="G94" s="128">
        <v>0</v>
      </c>
      <c r="H94" s="128">
        <v>0</v>
      </c>
      <c r="I94" s="128">
        <v>0</v>
      </c>
      <c r="J94" s="128">
        <v>0</v>
      </c>
      <c r="K94" s="128">
        <v>0</v>
      </c>
      <c r="L94" s="128">
        <v>0</v>
      </c>
      <c r="M94" s="128">
        <v>0</v>
      </c>
      <c r="N94" s="128">
        <v>0</v>
      </c>
      <c r="O94" s="110"/>
      <c r="P94" s="110"/>
      <c r="Q94" s="110"/>
    </row>
    <row r="95" spans="1:17" x14ac:dyDescent="0.3">
      <c r="A95" s="77" t="s">
        <v>234</v>
      </c>
      <c r="B95" s="127" t="s">
        <v>235</v>
      </c>
      <c r="C95" s="128">
        <v>0</v>
      </c>
      <c r="D95" s="128">
        <v>0</v>
      </c>
      <c r="E95" s="128">
        <v>0</v>
      </c>
      <c r="F95" s="128">
        <v>0</v>
      </c>
      <c r="G95" s="128">
        <v>0</v>
      </c>
      <c r="H95" s="128">
        <v>0</v>
      </c>
      <c r="I95" s="128">
        <v>0</v>
      </c>
      <c r="J95" s="128">
        <v>0</v>
      </c>
      <c r="K95" s="128">
        <v>0</v>
      </c>
      <c r="L95" s="128">
        <v>0</v>
      </c>
      <c r="M95" s="128">
        <v>0</v>
      </c>
      <c r="N95" s="128">
        <v>0</v>
      </c>
      <c r="O95" s="110"/>
      <c r="P95" s="110"/>
      <c r="Q95" s="110"/>
    </row>
    <row r="96" spans="1:17" x14ac:dyDescent="0.3">
      <c r="A96" s="77" t="s">
        <v>236</v>
      </c>
      <c r="B96" s="127" t="s">
        <v>237</v>
      </c>
      <c r="C96" s="128">
        <v>0</v>
      </c>
      <c r="D96" s="128">
        <v>0</v>
      </c>
      <c r="E96" s="128">
        <v>0</v>
      </c>
      <c r="F96" s="128">
        <v>0</v>
      </c>
      <c r="G96" s="128">
        <v>0</v>
      </c>
      <c r="H96" s="128">
        <v>0</v>
      </c>
      <c r="I96" s="128">
        <v>0</v>
      </c>
      <c r="J96" s="128">
        <v>0</v>
      </c>
      <c r="K96" s="128">
        <v>0</v>
      </c>
      <c r="L96" s="128">
        <v>0</v>
      </c>
      <c r="M96" s="128">
        <v>0</v>
      </c>
      <c r="N96" s="128">
        <v>0</v>
      </c>
      <c r="O96" s="110"/>
      <c r="P96" s="110"/>
      <c r="Q96" s="110"/>
    </row>
    <row r="97" spans="1:17" x14ac:dyDescent="0.3">
      <c r="A97" s="77" t="s">
        <v>238</v>
      </c>
      <c r="B97" s="127" t="s">
        <v>239</v>
      </c>
      <c r="C97" s="128">
        <v>0</v>
      </c>
      <c r="D97" s="128">
        <v>0</v>
      </c>
      <c r="E97" s="128">
        <v>0</v>
      </c>
      <c r="F97" s="128">
        <v>0</v>
      </c>
      <c r="G97" s="128">
        <v>0</v>
      </c>
      <c r="H97" s="128">
        <v>0</v>
      </c>
      <c r="I97" s="128">
        <v>0</v>
      </c>
      <c r="J97" s="128">
        <v>0</v>
      </c>
      <c r="K97" s="128">
        <v>0</v>
      </c>
      <c r="L97" s="128">
        <v>0</v>
      </c>
      <c r="M97" s="128">
        <v>0</v>
      </c>
      <c r="N97" s="128">
        <v>0</v>
      </c>
      <c r="O97" s="110"/>
      <c r="P97" s="110"/>
      <c r="Q97" s="110"/>
    </row>
    <row r="98" spans="1:17" x14ac:dyDescent="0.3">
      <c r="A98" s="77" t="s">
        <v>240</v>
      </c>
      <c r="B98" s="127" t="s">
        <v>241</v>
      </c>
      <c r="C98" s="128">
        <v>0</v>
      </c>
      <c r="D98" s="128">
        <v>0</v>
      </c>
      <c r="E98" s="128">
        <v>0</v>
      </c>
      <c r="F98" s="128">
        <v>0</v>
      </c>
      <c r="G98" s="128">
        <v>0</v>
      </c>
      <c r="H98" s="128">
        <v>0</v>
      </c>
      <c r="I98" s="128">
        <v>0</v>
      </c>
      <c r="J98" s="128">
        <v>0</v>
      </c>
      <c r="K98" s="128">
        <v>0</v>
      </c>
      <c r="L98" s="128">
        <v>0</v>
      </c>
      <c r="M98" s="128">
        <v>0</v>
      </c>
      <c r="N98" s="128">
        <v>0</v>
      </c>
      <c r="O98" s="110"/>
      <c r="P98" s="110"/>
      <c r="Q98" s="110"/>
    </row>
    <row r="99" spans="1:17" x14ac:dyDescent="0.3">
      <c r="A99" s="77" t="s">
        <v>242</v>
      </c>
      <c r="B99" s="127" t="s">
        <v>243</v>
      </c>
      <c r="C99" s="128">
        <v>0</v>
      </c>
      <c r="D99" s="128">
        <v>0</v>
      </c>
      <c r="E99" s="128">
        <v>0</v>
      </c>
      <c r="F99" s="128">
        <v>0</v>
      </c>
      <c r="G99" s="128">
        <v>0</v>
      </c>
      <c r="H99" s="128">
        <v>0</v>
      </c>
      <c r="I99" s="128">
        <v>0</v>
      </c>
      <c r="J99" s="128">
        <v>0</v>
      </c>
      <c r="K99" s="128">
        <v>0</v>
      </c>
      <c r="L99" s="128">
        <v>0</v>
      </c>
      <c r="M99" s="128">
        <v>0</v>
      </c>
      <c r="N99" s="128">
        <v>0</v>
      </c>
      <c r="O99" s="110"/>
      <c r="P99" s="110"/>
      <c r="Q99" s="110"/>
    </row>
    <row r="100" spans="1:17" x14ac:dyDescent="0.3">
      <c r="A100" s="77" t="s">
        <v>244</v>
      </c>
      <c r="B100" s="127" t="s">
        <v>245</v>
      </c>
      <c r="C100" s="128">
        <v>0</v>
      </c>
      <c r="D100" s="128">
        <v>0</v>
      </c>
      <c r="E100" s="128">
        <v>0</v>
      </c>
      <c r="F100" s="128">
        <v>0</v>
      </c>
      <c r="G100" s="128">
        <v>0</v>
      </c>
      <c r="H100" s="128">
        <v>0</v>
      </c>
      <c r="I100" s="128">
        <v>0</v>
      </c>
      <c r="J100" s="128">
        <v>0</v>
      </c>
      <c r="K100" s="128">
        <v>0</v>
      </c>
      <c r="L100" s="128">
        <v>0</v>
      </c>
      <c r="M100" s="128">
        <v>0</v>
      </c>
      <c r="N100" s="128">
        <v>0</v>
      </c>
      <c r="O100" s="110"/>
      <c r="P100" s="110"/>
      <c r="Q100" s="110"/>
    </row>
    <row r="101" spans="1:17" x14ac:dyDescent="0.3">
      <c r="A101" s="77" t="s">
        <v>246</v>
      </c>
      <c r="B101" s="127" t="s">
        <v>247</v>
      </c>
      <c r="C101" s="128">
        <v>0</v>
      </c>
      <c r="D101" s="128">
        <v>0</v>
      </c>
      <c r="E101" s="128">
        <v>0</v>
      </c>
      <c r="F101" s="128">
        <v>0</v>
      </c>
      <c r="G101" s="128">
        <v>0</v>
      </c>
      <c r="H101" s="128">
        <v>0</v>
      </c>
      <c r="I101" s="128">
        <v>0</v>
      </c>
      <c r="J101" s="128">
        <v>0</v>
      </c>
      <c r="K101" s="128">
        <v>0</v>
      </c>
      <c r="L101" s="128">
        <v>0</v>
      </c>
      <c r="M101" s="128">
        <v>0</v>
      </c>
      <c r="N101" s="128">
        <v>0</v>
      </c>
      <c r="O101" s="110"/>
      <c r="P101" s="110"/>
      <c r="Q101" s="110"/>
    </row>
    <row r="102" spans="1:17" x14ac:dyDescent="0.3">
      <c r="A102" s="77" t="s">
        <v>248</v>
      </c>
      <c r="B102" s="127" t="s">
        <v>249</v>
      </c>
      <c r="C102" s="128">
        <v>0</v>
      </c>
      <c r="D102" s="128">
        <v>0</v>
      </c>
      <c r="E102" s="128">
        <v>0</v>
      </c>
      <c r="F102" s="128">
        <v>0</v>
      </c>
      <c r="G102" s="128">
        <v>0</v>
      </c>
      <c r="H102" s="128">
        <v>0</v>
      </c>
      <c r="I102" s="128">
        <v>0</v>
      </c>
      <c r="J102" s="128">
        <v>0</v>
      </c>
      <c r="K102" s="128">
        <v>0</v>
      </c>
      <c r="L102" s="128">
        <v>0</v>
      </c>
      <c r="M102" s="128">
        <v>0</v>
      </c>
      <c r="N102" s="128">
        <v>0</v>
      </c>
      <c r="O102" s="110"/>
      <c r="P102" s="110"/>
      <c r="Q102" s="110"/>
    </row>
    <row r="103" spans="1:17" x14ac:dyDescent="0.3">
      <c r="A103" s="77" t="s">
        <v>250</v>
      </c>
      <c r="B103" s="127" t="s">
        <v>251</v>
      </c>
      <c r="C103" s="128">
        <v>0</v>
      </c>
      <c r="D103" s="128">
        <v>0</v>
      </c>
      <c r="E103" s="128">
        <v>0</v>
      </c>
      <c r="F103" s="128">
        <v>0</v>
      </c>
      <c r="G103" s="128">
        <v>0</v>
      </c>
      <c r="H103" s="128">
        <v>0</v>
      </c>
      <c r="I103" s="128">
        <v>0</v>
      </c>
      <c r="J103" s="128">
        <v>0</v>
      </c>
      <c r="K103" s="128">
        <v>0</v>
      </c>
      <c r="L103" s="128">
        <v>0</v>
      </c>
      <c r="M103" s="128">
        <v>0</v>
      </c>
      <c r="N103" s="128">
        <v>0</v>
      </c>
      <c r="O103" s="110"/>
      <c r="P103" s="110"/>
      <c r="Q103" s="110"/>
    </row>
    <row r="104" spans="1:17" x14ac:dyDescent="0.3">
      <c r="A104" s="77" t="s">
        <v>252</v>
      </c>
      <c r="B104" s="127" t="s">
        <v>253</v>
      </c>
      <c r="C104" s="128">
        <v>0</v>
      </c>
      <c r="D104" s="128">
        <v>0</v>
      </c>
      <c r="E104" s="128">
        <v>0</v>
      </c>
      <c r="F104" s="128">
        <v>0</v>
      </c>
      <c r="G104" s="128">
        <v>0</v>
      </c>
      <c r="H104" s="128">
        <v>0</v>
      </c>
      <c r="I104" s="128">
        <v>0</v>
      </c>
      <c r="J104" s="128">
        <v>0</v>
      </c>
      <c r="K104" s="128">
        <v>0</v>
      </c>
      <c r="L104" s="128">
        <v>0</v>
      </c>
      <c r="M104" s="128">
        <v>0</v>
      </c>
      <c r="N104" s="128">
        <v>0</v>
      </c>
      <c r="O104" s="110"/>
      <c r="P104" s="110"/>
      <c r="Q104" s="110"/>
    </row>
    <row r="105" spans="1:17" x14ac:dyDescent="0.3">
      <c r="A105" s="77" t="s">
        <v>254</v>
      </c>
      <c r="B105" s="127" t="s">
        <v>255</v>
      </c>
      <c r="C105" s="128">
        <v>0</v>
      </c>
      <c r="D105" s="128">
        <v>0</v>
      </c>
      <c r="E105" s="128">
        <v>0</v>
      </c>
      <c r="F105" s="128">
        <v>0</v>
      </c>
      <c r="G105" s="128">
        <v>0</v>
      </c>
      <c r="H105" s="128">
        <v>0</v>
      </c>
      <c r="I105" s="128">
        <v>0</v>
      </c>
      <c r="J105" s="128">
        <v>0</v>
      </c>
      <c r="K105" s="128">
        <v>0</v>
      </c>
      <c r="L105" s="128">
        <v>0</v>
      </c>
      <c r="M105" s="128">
        <v>0</v>
      </c>
      <c r="N105" s="128">
        <v>0</v>
      </c>
      <c r="O105" s="110"/>
      <c r="P105" s="110"/>
      <c r="Q105" s="110"/>
    </row>
    <row r="106" spans="1:17" x14ac:dyDescent="0.3">
      <c r="A106" s="77" t="s">
        <v>256</v>
      </c>
      <c r="B106" s="127" t="s">
        <v>257</v>
      </c>
      <c r="C106" s="128">
        <v>0</v>
      </c>
      <c r="D106" s="128">
        <v>0</v>
      </c>
      <c r="E106" s="128">
        <v>0</v>
      </c>
      <c r="F106" s="128">
        <v>0</v>
      </c>
      <c r="G106" s="128">
        <v>0</v>
      </c>
      <c r="H106" s="128">
        <v>0</v>
      </c>
      <c r="I106" s="128">
        <v>0</v>
      </c>
      <c r="J106" s="128">
        <v>0</v>
      </c>
      <c r="K106" s="128">
        <v>0</v>
      </c>
      <c r="L106" s="128">
        <v>0</v>
      </c>
      <c r="M106" s="128">
        <v>0</v>
      </c>
      <c r="N106" s="128">
        <v>0</v>
      </c>
      <c r="O106" s="110"/>
      <c r="P106" s="110"/>
      <c r="Q106" s="110"/>
    </row>
    <row r="107" spans="1:17" x14ac:dyDescent="0.3">
      <c r="A107" s="77" t="s">
        <v>258</v>
      </c>
      <c r="B107" s="127" t="s">
        <v>259</v>
      </c>
      <c r="C107" s="128">
        <v>0</v>
      </c>
      <c r="D107" s="128">
        <v>0</v>
      </c>
      <c r="E107" s="128">
        <v>0</v>
      </c>
      <c r="F107" s="128">
        <v>0</v>
      </c>
      <c r="G107" s="128">
        <v>0</v>
      </c>
      <c r="H107" s="128">
        <v>0</v>
      </c>
      <c r="I107" s="128">
        <v>0</v>
      </c>
      <c r="J107" s="128">
        <v>0</v>
      </c>
      <c r="K107" s="128">
        <v>0</v>
      </c>
      <c r="L107" s="128">
        <v>0</v>
      </c>
      <c r="M107" s="128">
        <v>0</v>
      </c>
      <c r="N107" s="128">
        <v>0</v>
      </c>
      <c r="O107" s="110"/>
      <c r="P107" s="110"/>
      <c r="Q107" s="110"/>
    </row>
    <row r="108" spans="1:17" x14ac:dyDescent="0.3">
      <c r="A108" s="77" t="s">
        <v>260</v>
      </c>
      <c r="B108" s="127" t="s">
        <v>261</v>
      </c>
      <c r="C108" s="128">
        <v>0</v>
      </c>
      <c r="D108" s="128">
        <v>0</v>
      </c>
      <c r="E108" s="128">
        <v>0</v>
      </c>
      <c r="F108" s="128">
        <v>0</v>
      </c>
      <c r="G108" s="128">
        <v>0</v>
      </c>
      <c r="H108" s="128">
        <v>0</v>
      </c>
      <c r="I108" s="128">
        <v>0</v>
      </c>
      <c r="J108" s="128">
        <v>0</v>
      </c>
      <c r="K108" s="128">
        <v>0</v>
      </c>
      <c r="L108" s="128">
        <v>0</v>
      </c>
      <c r="M108" s="128">
        <v>0</v>
      </c>
      <c r="N108" s="128">
        <v>0</v>
      </c>
      <c r="O108" s="110"/>
      <c r="P108" s="110"/>
      <c r="Q108" s="110"/>
    </row>
    <row r="109" spans="1:17" x14ac:dyDescent="0.3">
      <c r="A109" s="77" t="s">
        <v>262</v>
      </c>
      <c r="B109" s="127" t="s">
        <v>263</v>
      </c>
      <c r="C109" s="128">
        <v>0</v>
      </c>
      <c r="D109" s="128">
        <v>0</v>
      </c>
      <c r="E109" s="128">
        <v>0</v>
      </c>
      <c r="F109" s="128">
        <v>0</v>
      </c>
      <c r="G109" s="128">
        <v>0</v>
      </c>
      <c r="H109" s="128">
        <v>0</v>
      </c>
      <c r="I109" s="128">
        <v>0</v>
      </c>
      <c r="J109" s="128">
        <v>0</v>
      </c>
      <c r="K109" s="128">
        <v>0</v>
      </c>
      <c r="L109" s="128">
        <v>0</v>
      </c>
      <c r="M109" s="128">
        <v>0</v>
      </c>
      <c r="N109" s="128">
        <v>0</v>
      </c>
      <c r="O109" s="110"/>
      <c r="P109" s="110"/>
      <c r="Q109" s="110"/>
    </row>
    <row r="110" spans="1:17" x14ac:dyDescent="0.3">
      <c r="A110" s="77" t="s">
        <v>264</v>
      </c>
      <c r="B110" s="127" t="s">
        <v>265</v>
      </c>
      <c r="C110" s="128">
        <v>0</v>
      </c>
      <c r="D110" s="128">
        <v>0</v>
      </c>
      <c r="E110" s="128">
        <v>0</v>
      </c>
      <c r="F110" s="128">
        <v>0</v>
      </c>
      <c r="G110" s="128">
        <v>0</v>
      </c>
      <c r="H110" s="128">
        <v>0</v>
      </c>
      <c r="I110" s="128">
        <v>0</v>
      </c>
      <c r="J110" s="128">
        <v>0</v>
      </c>
      <c r="K110" s="128">
        <v>0</v>
      </c>
      <c r="L110" s="128">
        <v>0</v>
      </c>
      <c r="M110" s="128">
        <v>0</v>
      </c>
      <c r="N110" s="128">
        <v>0</v>
      </c>
      <c r="O110" s="110"/>
      <c r="P110" s="110"/>
      <c r="Q110" s="110"/>
    </row>
    <row r="111" spans="1:17" x14ac:dyDescent="0.3">
      <c r="A111" s="77" t="s">
        <v>266</v>
      </c>
      <c r="B111" s="127" t="s">
        <v>267</v>
      </c>
      <c r="C111" s="128">
        <v>0</v>
      </c>
      <c r="D111" s="128">
        <v>0</v>
      </c>
      <c r="E111" s="128">
        <v>0</v>
      </c>
      <c r="F111" s="128">
        <v>0</v>
      </c>
      <c r="G111" s="128">
        <v>0</v>
      </c>
      <c r="H111" s="128">
        <v>0</v>
      </c>
      <c r="I111" s="128">
        <v>0</v>
      </c>
      <c r="J111" s="128">
        <v>0</v>
      </c>
      <c r="K111" s="128">
        <v>0</v>
      </c>
      <c r="L111" s="128">
        <v>0</v>
      </c>
      <c r="M111" s="128">
        <v>0</v>
      </c>
      <c r="N111" s="128">
        <v>0</v>
      </c>
      <c r="O111" s="110"/>
      <c r="P111" s="110"/>
      <c r="Q111" s="110"/>
    </row>
    <row r="112" spans="1:17" x14ac:dyDescent="0.3">
      <c r="A112" s="77" t="s">
        <v>268</v>
      </c>
      <c r="B112" s="127" t="s">
        <v>269</v>
      </c>
      <c r="C112" s="128">
        <v>0</v>
      </c>
      <c r="D112" s="128">
        <v>0</v>
      </c>
      <c r="E112" s="128">
        <v>0</v>
      </c>
      <c r="F112" s="128">
        <v>0</v>
      </c>
      <c r="G112" s="128">
        <v>0</v>
      </c>
      <c r="H112" s="128">
        <v>0</v>
      </c>
      <c r="I112" s="128">
        <v>0</v>
      </c>
      <c r="J112" s="128">
        <v>0</v>
      </c>
      <c r="K112" s="128">
        <v>0</v>
      </c>
      <c r="L112" s="128">
        <v>0</v>
      </c>
      <c r="M112" s="128">
        <v>0</v>
      </c>
      <c r="N112" s="128">
        <v>0</v>
      </c>
      <c r="O112" s="110"/>
      <c r="P112" s="110"/>
      <c r="Q112" s="110"/>
    </row>
    <row r="113" spans="1:17" x14ac:dyDescent="0.3">
      <c r="A113" s="77" t="s">
        <v>270</v>
      </c>
      <c r="B113" s="127" t="s">
        <v>271</v>
      </c>
      <c r="C113" s="128">
        <v>0</v>
      </c>
      <c r="D113" s="128">
        <v>0</v>
      </c>
      <c r="E113" s="128">
        <v>0</v>
      </c>
      <c r="F113" s="128">
        <v>0</v>
      </c>
      <c r="G113" s="128">
        <v>0</v>
      </c>
      <c r="H113" s="128">
        <v>0</v>
      </c>
      <c r="I113" s="128">
        <v>0</v>
      </c>
      <c r="J113" s="128">
        <v>0</v>
      </c>
      <c r="K113" s="128">
        <v>0</v>
      </c>
      <c r="L113" s="128">
        <v>0</v>
      </c>
      <c r="M113" s="128">
        <v>0</v>
      </c>
      <c r="N113" s="128">
        <v>0</v>
      </c>
      <c r="O113" s="110"/>
      <c r="P113" s="110"/>
      <c r="Q113" s="110"/>
    </row>
    <row r="114" spans="1:17" x14ac:dyDescent="0.3">
      <c r="A114" s="77" t="s">
        <v>272</v>
      </c>
      <c r="B114" s="127" t="s">
        <v>273</v>
      </c>
      <c r="C114" s="128">
        <v>0</v>
      </c>
      <c r="D114" s="128">
        <v>0</v>
      </c>
      <c r="E114" s="128">
        <v>0</v>
      </c>
      <c r="F114" s="128">
        <v>0</v>
      </c>
      <c r="G114" s="128">
        <v>0</v>
      </c>
      <c r="H114" s="128">
        <v>0</v>
      </c>
      <c r="I114" s="128">
        <v>0</v>
      </c>
      <c r="J114" s="128">
        <v>0</v>
      </c>
      <c r="K114" s="128">
        <v>0</v>
      </c>
      <c r="L114" s="128">
        <v>0</v>
      </c>
      <c r="M114" s="128">
        <v>0</v>
      </c>
      <c r="N114" s="128">
        <v>0</v>
      </c>
      <c r="O114" s="110"/>
      <c r="P114" s="110"/>
      <c r="Q114" s="110"/>
    </row>
    <row r="115" spans="1:17" x14ac:dyDescent="0.3">
      <c r="A115" s="77" t="s">
        <v>274</v>
      </c>
      <c r="B115" s="127" t="s">
        <v>275</v>
      </c>
      <c r="C115" s="128">
        <v>0</v>
      </c>
      <c r="D115" s="128">
        <v>0</v>
      </c>
      <c r="E115" s="128">
        <v>0</v>
      </c>
      <c r="F115" s="128">
        <v>0</v>
      </c>
      <c r="G115" s="128">
        <v>0</v>
      </c>
      <c r="H115" s="128">
        <v>0</v>
      </c>
      <c r="I115" s="128">
        <v>0</v>
      </c>
      <c r="J115" s="128">
        <v>0</v>
      </c>
      <c r="K115" s="128">
        <v>0</v>
      </c>
      <c r="L115" s="128">
        <v>0</v>
      </c>
      <c r="M115" s="128">
        <v>0</v>
      </c>
      <c r="N115" s="128">
        <v>0</v>
      </c>
      <c r="O115" s="110"/>
      <c r="P115" s="110"/>
      <c r="Q115" s="110"/>
    </row>
    <row r="116" spans="1:17" x14ac:dyDescent="0.3">
      <c r="A116" s="77" t="s">
        <v>276</v>
      </c>
      <c r="B116" s="127" t="s">
        <v>277</v>
      </c>
      <c r="C116" s="128">
        <v>0</v>
      </c>
      <c r="D116" s="128">
        <v>0</v>
      </c>
      <c r="E116" s="128">
        <v>0</v>
      </c>
      <c r="F116" s="128">
        <v>0</v>
      </c>
      <c r="G116" s="128">
        <v>0</v>
      </c>
      <c r="H116" s="128">
        <v>0</v>
      </c>
      <c r="I116" s="128">
        <v>0</v>
      </c>
      <c r="J116" s="128">
        <v>0</v>
      </c>
      <c r="K116" s="128">
        <v>0</v>
      </c>
      <c r="L116" s="128">
        <v>0</v>
      </c>
      <c r="M116" s="128">
        <v>0</v>
      </c>
      <c r="N116" s="128">
        <v>0</v>
      </c>
      <c r="O116" s="110"/>
      <c r="P116" s="110"/>
      <c r="Q116" s="110"/>
    </row>
    <row r="117" spans="1:17" x14ac:dyDescent="0.3">
      <c r="A117" s="77" t="s">
        <v>278</v>
      </c>
      <c r="B117" s="127" t="s">
        <v>279</v>
      </c>
      <c r="C117" s="128">
        <v>0</v>
      </c>
      <c r="D117" s="128">
        <v>0</v>
      </c>
      <c r="E117" s="128">
        <v>0</v>
      </c>
      <c r="F117" s="128">
        <v>0</v>
      </c>
      <c r="G117" s="128">
        <v>0</v>
      </c>
      <c r="H117" s="128">
        <v>0</v>
      </c>
      <c r="I117" s="128">
        <v>0</v>
      </c>
      <c r="J117" s="128">
        <v>0</v>
      </c>
      <c r="K117" s="128">
        <v>0</v>
      </c>
      <c r="L117" s="128">
        <v>0</v>
      </c>
      <c r="M117" s="128">
        <v>0</v>
      </c>
      <c r="N117" s="128">
        <v>0</v>
      </c>
      <c r="O117" s="110"/>
      <c r="P117" s="110"/>
      <c r="Q117" s="110"/>
    </row>
    <row r="118" spans="1:17" x14ac:dyDescent="0.3">
      <c r="A118" s="77" t="s">
        <v>280</v>
      </c>
      <c r="B118" s="127" t="s">
        <v>281</v>
      </c>
      <c r="C118" s="128">
        <v>0</v>
      </c>
      <c r="D118" s="128">
        <v>0</v>
      </c>
      <c r="E118" s="128">
        <v>0</v>
      </c>
      <c r="F118" s="128">
        <v>0</v>
      </c>
      <c r="G118" s="128">
        <v>0</v>
      </c>
      <c r="H118" s="128">
        <v>0</v>
      </c>
      <c r="I118" s="128">
        <v>0</v>
      </c>
      <c r="J118" s="128">
        <v>0</v>
      </c>
      <c r="K118" s="128">
        <v>0</v>
      </c>
      <c r="L118" s="128">
        <v>0</v>
      </c>
      <c r="M118" s="128">
        <v>0</v>
      </c>
      <c r="N118" s="128">
        <v>0</v>
      </c>
      <c r="O118" s="110"/>
      <c r="P118" s="110"/>
      <c r="Q118" s="110"/>
    </row>
    <row r="119" spans="1:17" x14ac:dyDescent="0.3">
      <c r="A119" s="77" t="s">
        <v>282</v>
      </c>
      <c r="B119" s="127" t="s">
        <v>283</v>
      </c>
      <c r="C119" s="128">
        <v>0</v>
      </c>
      <c r="D119" s="128">
        <v>0</v>
      </c>
      <c r="E119" s="128">
        <v>0</v>
      </c>
      <c r="F119" s="128">
        <v>0</v>
      </c>
      <c r="G119" s="128">
        <v>0</v>
      </c>
      <c r="H119" s="128">
        <v>0</v>
      </c>
      <c r="I119" s="128">
        <v>0</v>
      </c>
      <c r="J119" s="128">
        <v>0</v>
      </c>
      <c r="K119" s="128">
        <v>0</v>
      </c>
      <c r="L119" s="128">
        <v>0</v>
      </c>
      <c r="M119" s="128">
        <v>0</v>
      </c>
      <c r="N119" s="128">
        <v>0</v>
      </c>
      <c r="O119" s="110"/>
      <c r="P119" s="110"/>
      <c r="Q119" s="110"/>
    </row>
    <row r="120" spans="1:17" x14ac:dyDescent="0.3">
      <c r="A120" s="77" t="s">
        <v>284</v>
      </c>
      <c r="B120" s="127" t="s">
        <v>285</v>
      </c>
      <c r="C120" s="128">
        <v>0</v>
      </c>
      <c r="D120" s="128">
        <v>0</v>
      </c>
      <c r="E120" s="128">
        <v>0</v>
      </c>
      <c r="F120" s="128">
        <v>0</v>
      </c>
      <c r="G120" s="128">
        <v>0</v>
      </c>
      <c r="H120" s="128">
        <v>0</v>
      </c>
      <c r="I120" s="128">
        <v>0</v>
      </c>
      <c r="J120" s="128">
        <v>0</v>
      </c>
      <c r="K120" s="128">
        <v>0</v>
      </c>
      <c r="L120" s="128">
        <v>0</v>
      </c>
      <c r="M120" s="128">
        <v>0</v>
      </c>
      <c r="N120" s="128">
        <v>0</v>
      </c>
      <c r="O120" s="110"/>
      <c r="P120" s="110"/>
      <c r="Q120" s="110"/>
    </row>
    <row r="121" spans="1:17" x14ac:dyDescent="0.3">
      <c r="A121" s="77" t="s">
        <v>286</v>
      </c>
      <c r="B121" s="127" t="s">
        <v>287</v>
      </c>
      <c r="C121" s="128">
        <v>0</v>
      </c>
      <c r="D121" s="128">
        <v>0</v>
      </c>
      <c r="E121" s="128">
        <v>0</v>
      </c>
      <c r="F121" s="128">
        <v>0</v>
      </c>
      <c r="G121" s="128">
        <v>0</v>
      </c>
      <c r="H121" s="128">
        <v>0</v>
      </c>
      <c r="I121" s="128">
        <v>0</v>
      </c>
      <c r="J121" s="128">
        <v>0</v>
      </c>
      <c r="K121" s="128">
        <v>0</v>
      </c>
      <c r="L121" s="128">
        <v>0</v>
      </c>
      <c r="M121" s="128">
        <v>0</v>
      </c>
      <c r="N121" s="128">
        <v>0</v>
      </c>
      <c r="O121" s="110"/>
      <c r="P121" s="110"/>
      <c r="Q121" s="110"/>
    </row>
    <row r="122" spans="1:17" x14ac:dyDescent="0.3">
      <c r="A122" s="77" t="s">
        <v>288</v>
      </c>
      <c r="B122" s="127" t="s">
        <v>289</v>
      </c>
      <c r="C122" s="128">
        <v>0</v>
      </c>
      <c r="D122" s="128">
        <v>0</v>
      </c>
      <c r="E122" s="128">
        <v>0</v>
      </c>
      <c r="F122" s="128">
        <v>0</v>
      </c>
      <c r="G122" s="128">
        <v>0</v>
      </c>
      <c r="H122" s="128">
        <v>0</v>
      </c>
      <c r="I122" s="128">
        <v>0</v>
      </c>
      <c r="J122" s="128">
        <v>0</v>
      </c>
      <c r="K122" s="128">
        <v>0</v>
      </c>
      <c r="L122" s="128">
        <v>0</v>
      </c>
      <c r="M122" s="128">
        <v>0</v>
      </c>
      <c r="N122" s="128">
        <v>0</v>
      </c>
      <c r="O122" s="110"/>
      <c r="P122" s="110"/>
      <c r="Q122" s="110"/>
    </row>
    <row r="123" spans="1:17" x14ac:dyDescent="0.3">
      <c r="A123" s="77" t="s">
        <v>290</v>
      </c>
      <c r="B123" s="127" t="s">
        <v>291</v>
      </c>
      <c r="C123" s="128">
        <v>0</v>
      </c>
      <c r="D123" s="128">
        <v>0</v>
      </c>
      <c r="E123" s="128">
        <v>0</v>
      </c>
      <c r="F123" s="128">
        <v>0</v>
      </c>
      <c r="G123" s="128">
        <v>0</v>
      </c>
      <c r="H123" s="128">
        <v>0</v>
      </c>
      <c r="I123" s="128">
        <v>0</v>
      </c>
      <c r="J123" s="128">
        <v>0</v>
      </c>
      <c r="K123" s="128">
        <v>0</v>
      </c>
      <c r="L123" s="128">
        <v>0</v>
      </c>
      <c r="M123" s="128">
        <v>0</v>
      </c>
      <c r="N123" s="128">
        <v>0</v>
      </c>
      <c r="O123" s="110"/>
      <c r="P123" s="110"/>
      <c r="Q123" s="110"/>
    </row>
    <row r="124" spans="1:17" x14ac:dyDescent="0.3">
      <c r="A124" s="77" t="s">
        <v>292</v>
      </c>
      <c r="B124" s="127" t="s">
        <v>293</v>
      </c>
      <c r="C124" s="128">
        <v>0</v>
      </c>
      <c r="D124" s="128">
        <v>0</v>
      </c>
      <c r="E124" s="128">
        <v>0</v>
      </c>
      <c r="F124" s="128">
        <v>0</v>
      </c>
      <c r="G124" s="128">
        <v>0</v>
      </c>
      <c r="H124" s="128">
        <v>0</v>
      </c>
      <c r="I124" s="128">
        <v>0</v>
      </c>
      <c r="J124" s="128">
        <v>0</v>
      </c>
      <c r="K124" s="128">
        <v>0</v>
      </c>
      <c r="L124" s="128">
        <v>0</v>
      </c>
      <c r="M124" s="128">
        <v>0</v>
      </c>
      <c r="N124" s="128">
        <v>0</v>
      </c>
      <c r="O124" s="110"/>
      <c r="P124" s="110"/>
      <c r="Q124" s="110"/>
    </row>
    <row r="125" spans="1:17" x14ac:dyDescent="0.3">
      <c r="A125" s="77" t="s">
        <v>294</v>
      </c>
      <c r="B125" s="127" t="s">
        <v>295</v>
      </c>
      <c r="C125" s="128">
        <v>0</v>
      </c>
      <c r="D125" s="128">
        <v>0</v>
      </c>
      <c r="E125" s="128">
        <v>0</v>
      </c>
      <c r="F125" s="128">
        <v>0</v>
      </c>
      <c r="G125" s="128">
        <v>0</v>
      </c>
      <c r="H125" s="128">
        <v>0</v>
      </c>
      <c r="I125" s="128">
        <v>0</v>
      </c>
      <c r="J125" s="128">
        <v>0</v>
      </c>
      <c r="K125" s="128">
        <v>0</v>
      </c>
      <c r="L125" s="128">
        <v>0</v>
      </c>
      <c r="M125" s="128">
        <v>0</v>
      </c>
      <c r="N125" s="128">
        <v>0</v>
      </c>
      <c r="O125" s="110"/>
      <c r="P125" s="110"/>
      <c r="Q125" s="110"/>
    </row>
    <row r="126" spans="1:17" x14ac:dyDescent="0.3">
      <c r="A126" s="77" t="s">
        <v>296</v>
      </c>
      <c r="B126" s="127" t="s">
        <v>297</v>
      </c>
      <c r="C126" s="128">
        <v>0</v>
      </c>
      <c r="D126" s="128">
        <v>0</v>
      </c>
      <c r="E126" s="128">
        <v>0</v>
      </c>
      <c r="F126" s="128">
        <v>0</v>
      </c>
      <c r="G126" s="128">
        <v>0</v>
      </c>
      <c r="H126" s="128">
        <v>0</v>
      </c>
      <c r="I126" s="128">
        <v>0</v>
      </c>
      <c r="J126" s="128">
        <v>0</v>
      </c>
      <c r="K126" s="128">
        <v>0</v>
      </c>
      <c r="L126" s="128">
        <v>0</v>
      </c>
      <c r="M126" s="128">
        <v>0</v>
      </c>
      <c r="N126" s="128">
        <v>0</v>
      </c>
      <c r="O126" s="110"/>
      <c r="P126" s="110"/>
      <c r="Q126" s="110"/>
    </row>
    <row r="127" spans="1:17" x14ac:dyDescent="0.3">
      <c r="A127" s="77" t="s">
        <v>298</v>
      </c>
      <c r="B127" s="127" t="s">
        <v>299</v>
      </c>
      <c r="C127" s="128">
        <v>0</v>
      </c>
      <c r="D127" s="128">
        <v>0</v>
      </c>
      <c r="E127" s="128">
        <v>0</v>
      </c>
      <c r="F127" s="128">
        <v>0</v>
      </c>
      <c r="G127" s="128">
        <v>0</v>
      </c>
      <c r="H127" s="128">
        <v>0</v>
      </c>
      <c r="I127" s="128">
        <v>0</v>
      </c>
      <c r="J127" s="128">
        <v>0</v>
      </c>
      <c r="K127" s="128">
        <v>0</v>
      </c>
      <c r="L127" s="128">
        <v>0</v>
      </c>
      <c r="M127" s="128">
        <v>0</v>
      </c>
      <c r="N127" s="128">
        <v>0</v>
      </c>
      <c r="O127" s="110"/>
      <c r="P127" s="110"/>
      <c r="Q127" s="110"/>
    </row>
    <row r="128" spans="1:17" x14ac:dyDescent="0.3">
      <c r="A128" s="77" t="s">
        <v>300</v>
      </c>
      <c r="B128" s="127" t="s">
        <v>301</v>
      </c>
      <c r="C128" s="128">
        <v>0</v>
      </c>
      <c r="D128" s="128">
        <v>0</v>
      </c>
      <c r="E128" s="128">
        <v>0</v>
      </c>
      <c r="F128" s="128">
        <v>0</v>
      </c>
      <c r="G128" s="128">
        <v>0</v>
      </c>
      <c r="H128" s="128">
        <v>0</v>
      </c>
      <c r="I128" s="128">
        <v>0</v>
      </c>
      <c r="J128" s="128">
        <v>0</v>
      </c>
      <c r="K128" s="128">
        <v>0</v>
      </c>
      <c r="L128" s="128">
        <v>0</v>
      </c>
      <c r="M128" s="128">
        <v>0</v>
      </c>
      <c r="N128" s="128">
        <v>0</v>
      </c>
      <c r="O128" s="110"/>
      <c r="P128" s="110"/>
      <c r="Q128" s="110"/>
    </row>
    <row r="129" spans="1:17" x14ac:dyDescent="0.3">
      <c r="A129" s="77" t="s">
        <v>302</v>
      </c>
      <c r="B129" s="127" t="s">
        <v>303</v>
      </c>
      <c r="C129" s="128">
        <v>0</v>
      </c>
      <c r="D129" s="128">
        <v>0</v>
      </c>
      <c r="E129" s="128">
        <v>0</v>
      </c>
      <c r="F129" s="128">
        <v>0</v>
      </c>
      <c r="G129" s="128">
        <v>0</v>
      </c>
      <c r="H129" s="128">
        <v>0</v>
      </c>
      <c r="I129" s="128">
        <v>0</v>
      </c>
      <c r="J129" s="128">
        <v>0</v>
      </c>
      <c r="K129" s="128">
        <v>0</v>
      </c>
      <c r="L129" s="128">
        <v>0</v>
      </c>
      <c r="M129" s="128">
        <v>0</v>
      </c>
      <c r="N129" s="128">
        <v>0</v>
      </c>
      <c r="O129" s="110"/>
      <c r="P129" s="110"/>
      <c r="Q129" s="110"/>
    </row>
    <row r="130" spans="1:17" x14ac:dyDescent="0.3">
      <c r="A130" s="77" t="s">
        <v>304</v>
      </c>
      <c r="B130" s="127" t="s">
        <v>305</v>
      </c>
      <c r="C130" s="128">
        <v>0</v>
      </c>
      <c r="D130" s="128">
        <v>0</v>
      </c>
      <c r="E130" s="128">
        <v>0</v>
      </c>
      <c r="F130" s="128">
        <v>0</v>
      </c>
      <c r="G130" s="128">
        <v>0</v>
      </c>
      <c r="H130" s="128">
        <v>0</v>
      </c>
      <c r="I130" s="128">
        <v>0</v>
      </c>
      <c r="J130" s="128">
        <v>0</v>
      </c>
      <c r="K130" s="128">
        <v>0</v>
      </c>
      <c r="L130" s="128">
        <v>0</v>
      </c>
      <c r="M130" s="128">
        <v>0</v>
      </c>
      <c r="N130" s="128">
        <v>0</v>
      </c>
      <c r="O130" s="110"/>
      <c r="P130" s="110"/>
      <c r="Q130" s="110"/>
    </row>
    <row r="131" spans="1:17" x14ac:dyDescent="0.3">
      <c r="A131" s="77" t="s">
        <v>306</v>
      </c>
      <c r="B131" s="127" t="s">
        <v>307</v>
      </c>
      <c r="C131" s="128">
        <v>0</v>
      </c>
      <c r="D131" s="128">
        <v>0</v>
      </c>
      <c r="E131" s="128">
        <v>0</v>
      </c>
      <c r="F131" s="128">
        <v>0</v>
      </c>
      <c r="G131" s="128">
        <v>0</v>
      </c>
      <c r="H131" s="128">
        <v>0</v>
      </c>
      <c r="I131" s="128">
        <v>0</v>
      </c>
      <c r="J131" s="128">
        <v>0</v>
      </c>
      <c r="K131" s="128">
        <v>0</v>
      </c>
      <c r="L131" s="128">
        <v>0</v>
      </c>
      <c r="M131" s="128">
        <v>0</v>
      </c>
      <c r="N131" s="128">
        <v>0</v>
      </c>
      <c r="O131" s="110"/>
      <c r="P131" s="110"/>
      <c r="Q131" s="110"/>
    </row>
    <row r="132" spans="1:17" x14ac:dyDescent="0.3">
      <c r="A132" s="77" t="s">
        <v>308</v>
      </c>
      <c r="B132" s="127" t="s">
        <v>309</v>
      </c>
      <c r="C132" s="128">
        <v>0</v>
      </c>
      <c r="D132" s="128">
        <v>0</v>
      </c>
      <c r="E132" s="128">
        <v>0</v>
      </c>
      <c r="F132" s="128">
        <v>0</v>
      </c>
      <c r="G132" s="128">
        <v>0</v>
      </c>
      <c r="H132" s="128">
        <v>0</v>
      </c>
      <c r="I132" s="128">
        <v>0</v>
      </c>
      <c r="J132" s="128">
        <v>0</v>
      </c>
      <c r="K132" s="128">
        <v>0</v>
      </c>
      <c r="L132" s="128">
        <v>0</v>
      </c>
      <c r="M132" s="128">
        <v>0</v>
      </c>
      <c r="N132" s="128">
        <v>0</v>
      </c>
      <c r="O132" s="110"/>
      <c r="P132" s="110"/>
      <c r="Q132" s="110"/>
    </row>
    <row r="133" spans="1:17" x14ac:dyDescent="0.3">
      <c r="A133" s="77" t="s">
        <v>310</v>
      </c>
      <c r="B133" s="127" t="s">
        <v>311</v>
      </c>
      <c r="C133" s="128">
        <v>0</v>
      </c>
      <c r="D133" s="128">
        <v>0</v>
      </c>
      <c r="E133" s="128">
        <v>0</v>
      </c>
      <c r="F133" s="128">
        <v>0</v>
      </c>
      <c r="G133" s="128">
        <v>0</v>
      </c>
      <c r="H133" s="128">
        <v>0</v>
      </c>
      <c r="I133" s="128">
        <v>0</v>
      </c>
      <c r="J133" s="128">
        <v>0</v>
      </c>
      <c r="K133" s="128">
        <v>0</v>
      </c>
      <c r="L133" s="128">
        <v>0</v>
      </c>
      <c r="M133" s="128">
        <v>0</v>
      </c>
      <c r="N133" s="128">
        <v>0</v>
      </c>
      <c r="O133" s="110"/>
      <c r="P133" s="110"/>
      <c r="Q133" s="110"/>
    </row>
    <row r="134" spans="1:17" x14ac:dyDescent="0.3">
      <c r="A134" s="77" t="s">
        <v>312</v>
      </c>
      <c r="B134" s="127" t="s">
        <v>313</v>
      </c>
      <c r="C134" s="128">
        <v>0</v>
      </c>
      <c r="D134" s="128">
        <v>0</v>
      </c>
      <c r="E134" s="128">
        <v>0</v>
      </c>
      <c r="F134" s="128">
        <v>0</v>
      </c>
      <c r="G134" s="128">
        <v>0</v>
      </c>
      <c r="H134" s="128">
        <v>0</v>
      </c>
      <c r="I134" s="128">
        <v>0</v>
      </c>
      <c r="J134" s="128">
        <v>0</v>
      </c>
      <c r="K134" s="128">
        <v>0</v>
      </c>
      <c r="L134" s="128">
        <v>0</v>
      </c>
      <c r="M134" s="128">
        <v>0</v>
      </c>
      <c r="N134" s="128">
        <v>0</v>
      </c>
      <c r="O134" s="110"/>
      <c r="P134" s="110"/>
      <c r="Q134" s="110"/>
    </row>
    <row r="135" spans="1:17" x14ac:dyDescent="0.3">
      <c r="A135" s="77" t="s">
        <v>314</v>
      </c>
      <c r="B135" s="127" t="s">
        <v>315</v>
      </c>
      <c r="C135" s="128">
        <v>0</v>
      </c>
      <c r="D135" s="128">
        <v>0</v>
      </c>
      <c r="E135" s="128">
        <v>0</v>
      </c>
      <c r="F135" s="128">
        <v>0</v>
      </c>
      <c r="G135" s="128">
        <v>0</v>
      </c>
      <c r="H135" s="128">
        <v>0</v>
      </c>
      <c r="I135" s="128">
        <v>0</v>
      </c>
      <c r="J135" s="128">
        <v>0</v>
      </c>
      <c r="K135" s="128">
        <v>0</v>
      </c>
      <c r="L135" s="128">
        <v>0</v>
      </c>
      <c r="M135" s="128">
        <v>0</v>
      </c>
      <c r="N135" s="128">
        <v>0</v>
      </c>
      <c r="O135" s="110"/>
      <c r="P135" s="110"/>
      <c r="Q135" s="110"/>
    </row>
    <row r="136" spans="1:17" x14ac:dyDescent="0.3">
      <c r="A136" s="77" t="s">
        <v>316</v>
      </c>
      <c r="B136" s="127" t="s">
        <v>317</v>
      </c>
      <c r="C136" s="128">
        <v>0</v>
      </c>
      <c r="D136" s="128">
        <v>0</v>
      </c>
      <c r="E136" s="128">
        <v>0</v>
      </c>
      <c r="F136" s="128">
        <v>0</v>
      </c>
      <c r="G136" s="128">
        <v>0</v>
      </c>
      <c r="H136" s="128">
        <v>0</v>
      </c>
      <c r="I136" s="128">
        <v>0</v>
      </c>
      <c r="J136" s="128">
        <v>0</v>
      </c>
      <c r="K136" s="128">
        <v>0</v>
      </c>
      <c r="L136" s="128">
        <v>0</v>
      </c>
      <c r="M136" s="128">
        <v>0</v>
      </c>
      <c r="N136" s="128">
        <v>0</v>
      </c>
      <c r="O136" s="110"/>
      <c r="P136" s="110"/>
      <c r="Q136" s="110"/>
    </row>
    <row r="137" spans="1:17" x14ac:dyDescent="0.3">
      <c r="A137" s="77" t="s">
        <v>318</v>
      </c>
      <c r="B137" s="127" t="s">
        <v>319</v>
      </c>
      <c r="C137" s="128">
        <v>0</v>
      </c>
      <c r="D137" s="128">
        <v>0</v>
      </c>
      <c r="E137" s="128">
        <v>0</v>
      </c>
      <c r="F137" s="128">
        <v>0</v>
      </c>
      <c r="G137" s="128">
        <v>0</v>
      </c>
      <c r="H137" s="128">
        <v>0</v>
      </c>
      <c r="I137" s="128">
        <v>0</v>
      </c>
      <c r="J137" s="128">
        <v>0</v>
      </c>
      <c r="K137" s="128">
        <v>0</v>
      </c>
      <c r="L137" s="128">
        <v>0</v>
      </c>
      <c r="M137" s="128">
        <v>0</v>
      </c>
      <c r="N137" s="128">
        <v>0</v>
      </c>
      <c r="O137" s="110"/>
      <c r="P137" s="110"/>
      <c r="Q137" s="110"/>
    </row>
    <row r="138" spans="1:17" x14ac:dyDescent="0.3">
      <c r="A138" s="77" t="s">
        <v>320</v>
      </c>
      <c r="B138" s="127" t="s">
        <v>321</v>
      </c>
      <c r="C138" s="128">
        <v>0</v>
      </c>
      <c r="D138" s="128">
        <v>0</v>
      </c>
      <c r="E138" s="128">
        <v>0</v>
      </c>
      <c r="F138" s="128">
        <v>0</v>
      </c>
      <c r="G138" s="128">
        <v>0</v>
      </c>
      <c r="H138" s="128">
        <v>0</v>
      </c>
      <c r="I138" s="128">
        <v>0</v>
      </c>
      <c r="J138" s="128">
        <v>0</v>
      </c>
      <c r="K138" s="128">
        <v>0</v>
      </c>
      <c r="L138" s="128">
        <v>0</v>
      </c>
      <c r="M138" s="128">
        <v>0</v>
      </c>
      <c r="N138" s="128">
        <v>0</v>
      </c>
      <c r="O138" s="110"/>
      <c r="P138" s="110"/>
      <c r="Q138" s="110"/>
    </row>
    <row r="139" spans="1:17" x14ac:dyDescent="0.3">
      <c r="A139" s="77" t="s">
        <v>322</v>
      </c>
      <c r="B139" s="127" t="s">
        <v>323</v>
      </c>
      <c r="C139" s="128">
        <v>0</v>
      </c>
      <c r="D139" s="128">
        <v>0</v>
      </c>
      <c r="E139" s="128">
        <v>0</v>
      </c>
      <c r="F139" s="128">
        <v>0</v>
      </c>
      <c r="G139" s="128">
        <v>0</v>
      </c>
      <c r="H139" s="128">
        <v>0</v>
      </c>
      <c r="I139" s="128">
        <v>0</v>
      </c>
      <c r="J139" s="128">
        <v>0</v>
      </c>
      <c r="K139" s="128">
        <v>0</v>
      </c>
      <c r="L139" s="128">
        <v>0</v>
      </c>
      <c r="M139" s="128">
        <v>0</v>
      </c>
      <c r="N139" s="128">
        <v>0</v>
      </c>
      <c r="O139" s="110"/>
      <c r="P139" s="110"/>
      <c r="Q139" s="110"/>
    </row>
    <row r="140" spans="1:17" x14ac:dyDescent="0.3">
      <c r="A140" s="77" t="s">
        <v>324</v>
      </c>
      <c r="B140" s="127" t="s">
        <v>325</v>
      </c>
      <c r="C140" s="128">
        <v>0</v>
      </c>
      <c r="D140" s="128">
        <v>0</v>
      </c>
      <c r="E140" s="128">
        <v>0</v>
      </c>
      <c r="F140" s="128">
        <v>0</v>
      </c>
      <c r="G140" s="128">
        <v>0</v>
      </c>
      <c r="H140" s="128">
        <v>0</v>
      </c>
      <c r="I140" s="128">
        <v>0</v>
      </c>
      <c r="J140" s="128">
        <v>0</v>
      </c>
      <c r="K140" s="128">
        <v>0</v>
      </c>
      <c r="L140" s="128">
        <v>0</v>
      </c>
      <c r="M140" s="128">
        <v>0</v>
      </c>
      <c r="N140" s="128">
        <v>0</v>
      </c>
      <c r="O140" s="110"/>
      <c r="P140" s="110"/>
      <c r="Q140" s="110"/>
    </row>
    <row r="141" spans="1:17" x14ac:dyDescent="0.3">
      <c r="A141" s="77" t="s">
        <v>326</v>
      </c>
      <c r="B141" s="127" t="s">
        <v>327</v>
      </c>
      <c r="C141" s="128">
        <v>0</v>
      </c>
      <c r="D141" s="128">
        <v>0</v>
      </c>
      <c r="E141" s="128">
        <v>0</v>
      </c>
      <c r="F141" s="128">
        <v>0</v>
      </c>
      <c r="G141" s="128">
        <v>0</v>
      </c>
      <c r="H141" s="128">
        <v>0</v>
      </c>
      <c r="I141" s="128">
        <v>0</v>
      </c>
      <c r="J141" s="128">
        <v>0</v>
      </c>
      <c r="K141" s="128">
        <v>0</v>
      </c>
      <c r="L141" s="128">
        <v>0</v>
      </c>
      <c r="M141" s="128">
        <v>0</v>
      </c>
      <c r="N141" s="128">
        <v>0</v>
      </c>
      <c r="O141" s="110"/>
      <c r="P141" s="110"/>
      <c r="Q141" s="110"/>
    </row>
    <row r="142" spans="1:17" x14ac:dyDescent="0.3">
      <c r="A142" s="77" t="s">
        <v>328</v>
      </c>
      <c r="B142" s="127" t="s">
        <v>329</v>
      </c>
      <c r="C142" s="128">
        <v>0</v>
      </c>
      <c r="D142" s="128">
        <v>0</v>
      </c>
      <c r="E142" s="128">
        <v>0</v>
      </c>
      <c r="F142" s="128">
        <v>0</v>
      </c>
      <c r="G142" s="128">
        <v>0</v>
      </c>
      <c r="H142" s="128">
        <v>0</v>
      </c>
      <c r="I142" s="128">
        <v>0</v>
      </c>
      <c r="J142" s="128">
        <v>0</v>
      </c>
      <c r="K142" s="128">
        <v>0</v>
      </c>
      <c r="L142" s="128">
        <v>0</v>
      </c>
      <c r="M142" s="128">
        <v>0</v>
      </c>
      <c r="N142" s="128">
        <v>0</v>
      </c>
      <c r="O142" s="110"/>
      <c r="P142" s="110"/>
      <c r="Q142" s="110"/>
    </row>
    <row r="143" spans="1:17" x14ac:dyDescent="0.3">
      <c r="A143" s="77" t="s">
        <v>330</v>
      </c>
      <c r="B143" s="127" t="s">
        <v>331</v>
      </c>
      <c r="C143" s="128">
        <v>0</v>
      </c>
      <c r="D143" s="128">
        <v>0</v>
      </c>
      <c r="E143" s="128">
        <v>0</v>
      </c>
      <c r="F143" s="128">
        <v>0</v>
      </c>
      <c r="G143" s="128">
        <v>0</v>
      </c>
      <c r="H143" s="128">
        <v>0</v>
      </c>
      <c r="I143" s="128">
        <v>0</v>
      </c>
      <c r="J143" s="128">
        <v>0</v>
      </c>
      <c r="K143" s="128">
        <v>0</v>
      </c>
      <c r="L143" s="128">
        <v>0</v>
      </c>
      <c r="M143" s="128">
        <v>0</v>
      </c>
      <c r="N143" s="128">
        <v>0</v>
      </c>
      <c r="O143" s="110"/>
      <c r="P143" s="110"/>
      <c r="Q143" s="110"/>
    </row>
    <row r="144" spans="1:17" x14ac:dyDescent="0.3">
      <c r="A144" s="77" t="s">
        <v>332</v>
      </c>
      <c r="B144" s="127" t="s">
        <v>333</v>
      </c>
      <c r="C144" s="128">
        <v>0</v>
      </c>
      <c r="D144" s="128">
        <v>0</v>
      </c>
      <c r="E144" s="128">
        <v>0</v>
      </c>
      <c r="F144" s="128">
        <v>0</v>
      </c>
      <c r="G144" s="128">
        <v>0</v>
      </c>
      <c r="H144" s="128">
        <v>0</v>
      </c>
      <c r="I144" s="128">
        <v>0</v>
      </c>
      <c r="J144" s="128">
        <v>0</v>
      </c>
      <c r="K144" s="128">
        <v>0</v>
      </c>
      <c r="L144" s="128">
        <v>0</v>
      </c>
      <c r="M144" s="128">
        <v>0</v>
      </c>
      <c r="N144" s="128">
        <v>0</v>
      </c>
      <c r="O144" s="110"/>
      <c r="P144" s="110"/>
      <c r="Q144" s="110"/>
    </row>
    <row r="145" spans="1:17" x14ac:dyDescent="0.3">
      <c r="A145" s="77" t="s">
        <v>334</v>
      </c>
      <c r="B145" s="127" t="s">
        <v>335</v>
      </c>
      <c r="C145" s="128">
        <v>0</v>
      </c>
      <c r="D145" s="128">
        <v>0</v>
      </c>
      <c r="E145" s="128">
        <v>0</v>
      </c>
      <c r="F145" s="128">
        <v>0</v>
      </c>
      <c r="G145" s="128">
        <v>0</v>
      </c>
      <c r="H145" s="128">
        <v>0</v>
      </c>
      <c r="I145" s="128">
        <v>0</v>
      </c>
      <c r="J145" s="128">
        <v>0</v>
      </c>
      <c r="K145" s="128">
        <v>0</v>
      </c>
      <c r="L145" s="128">
        <v>0</v>
      </c>
      <c r="M145" s="128">
        <v>0</v>
      </c>
      <c r="N145" s="128">
        <v>0</v>
      </c>
      <c r="O145" s="110"/>
      <c r="P145" s="110"/>
      <c r="Q145" s="110"/>
    </row>
    <row r="146" spans="1:17" x14ac:dyDescent="0.3">
      <c r="A146" s="77" t="s">
        <v>336</v>
      </c>
      <c r="B146" s="127" t="s">
        <v>337</v>
      </c>
      <c r="C146" s="128">
        <v>0</v>
      </c>
      <c r="D146" s="128">
        <v>0</v>
      </c>
      <c r="E146" s="128">
        <v>0</v>
      </c>
      <c r="F146" s="128">
        <v>0</v>
      </c>
      <c r="G146" s="128">
        <v>0</v>
      </c>
      <c r="H146" s="128">
        <v>0</v>
      </c>
      <c r="I146" s="128">
        <v>0</v>
      </c>
      <c r="J146" s="128">
        <v>0</v>
      </c>
      <c r="K146" s="128">
        <v>0</v>
      </c>
      <c r="L146" s="128">
        <v>0</v>
      </c>
      <c r="M146" s="128">
        <v>0</v>
      </c>
      <c r="N146" s="128">
        <v>0</v>
      </c>
      <c r="O146" s="110"/>
      <c r="P146" s="110"/>
      <c r="Q146" s="110"/>
    </row>
    <row r="147" spans="1:17" x14ac:dyDescent="0.3">
      <c r="A147" s="77" t="s">
        <v>338</v>
      </c>
      <c r="B147" s="127" t="s">
        <v>339</v>
      </c>
      <c r="C147" s="128">
        <v>0</v>
      </c>
      <c r="D147" s="128">
        <v>0</v>
      </c>
      <c r="E147" s="128">
        <v>0</v>
      </c>
      <c r="F147" s="128">
        <v>0</v>
      </c>
      <c r="G147" s="128">
        <v>0</v>
      </c>
      <c r="H147" s="128">
        <v>0</v>
      </c>
      <c r="I147" s="128">
        <v>0</v>
      </c>
      <c r="J147" s="128">
        <v>0</v>
      </c>
      <c r="K147" s="128">
        <v>0</v>
      </c>
      <c r="L147" s="128">
        <v>0</v>
      </c>
      <c r="M147" s="128">
        <v>0</v>
      </c>
      <c r="N147" s="128">
        <v>0</v>
      </c>
      <c r="O147" s="110"/>
      <c r="P147" s="110"/>
      <c r="Q147" s="110"/>
    </row>
    <row r="148" spans="1:17" x14ac:dyDescent="0.3">
      <c r="A148" s="77" t="s">
        <v>340</v>
      </c>
      <c r="B148" s="127" t="s">
        <v>341</v>
      </c>
      <c r="C148" s="128">
        <v>0</v>
      </c>
      <c r="D148" s="128">
        <v>0</v>
      </c>
      <c r="E148" s="128">
        <v>0</v>
      </c>
      <c r="F148" s="128">
        <v>0</v>
      </c>
      <c r="G148" s="128">
        <v>0</v>
      </c>
      <c r="H148" s="128">
        <v>0</v>
      </c>
      <c r="I148" s="128">
        <v>0</v>
      </c>
      <c r="J148" s="128">
        <v>0</v>
      </c>
      <c r="K148" s="128">
        <v>0</v>
      </c>
      <c r="L148" s="128">
        <v>0</v>
      </c>
      <c r="M148" s="128">
        <v>0</v>
      </c>
      <c r="N148" s="128">
        <v>0</v>
      </c>
      <c r="O148" s="110"/>
      <c r="P148" s="110"/>
      <c r="Q148" s="110"/>
    </row>
    <row r="149" spans="1:17" x14ac:dyDescent="0.3">
      <c r="A149" s="77" t="s">
        <v>342</v>
      </c>
      <c r="B149" s="127" t="s">
        <v>343</v>
      </c>
      <c r="C149" s="128">
        <v>0</v>
      </c>
      <c r="D149" s="128">
        <v>0</v>
      </c>
      <c r="E149" s="128">
        <v>0</v>
      </c>
      <c r="F149" s="128">
        <v>0</v>
      </c>
      <c r="G149" s="128">
        <v>0</v>
      </c>
      <c r="H149" s="128">
        <v>0</v>
      </c>
      <c r="I149" s="128">
        <v>0</v>
      </c>
      <c r="J149" s="128">
        <v>0</v>
      </c>
      <c r="K149" s="128">
        <v>0</v>
      </c>
      <c r="L149" s="128">
        <v>0</v>
      </c>
      <c r="M149" s="128">
        <v>0</v>
      </c>
      <c r="N149" s="128">
        <v>0</v>
      </c>
      <c r="O149" s="110"/>
      <c r="P149" s="110"/>
      <c r="Q149" s="110"/>
    </row>
    <row r="150" spans="1:17" x14ac:dyDescent="0.3">
      <c r="A150" s="77" t="s">
        <v>344</v>
      </c>
      <c r="B150" s="127" t="s">
        <v>345</v>
      </c>
      <c r="C150" s="128">
        <v>0</v>
      </c>
      <c r="D150" s="128">
        <v>0</v>
      </c>
      <c r="E150" s="128">
        <v>0</v>
      </c>
      <c r="F150" s="128">
        <v>0</v>
      </c>
      <c r="G150" s="128">
        <v>0</v>
      </c>
      <c r="H150" s="128">
        <v>0</v>
      </c>
      <c r="I150" s="128">
        <v>0</v>
      </c>
      <c r="J150" s="128">
        <v>0</v>
      </c>
      <c r="K150" s="128">
        <v>0</v>
      </c>
      <c r="L150" s="128">
        <v>0</v>
      </c>
      <c r="M150" s="128">
        <v>0</v>
      </c>
      <c r="N150" s="128">
        <v>0</v>
      </c>
      <c r="O150" s="110"/>
      <c r="P150" s="110"/>
      <c r="Q150" s="110"/>
    </row>
    <row r="151" spans="1:17" x14ac:dyDescent="0.3">
      <c r="A151" s="77" t="s">
        <v>346</v>
      </c>
      <c r="B151" s="127" t="s">
        <v>347</v>
      </c>
      <c r="C151" s="128">
        <v>0</v>
      </c>
      <c r="D151" s="128">
        <v>0</v>
      </c>
      <c r="E151" s="128">
        <v>0</v>
      </c>
      <c r="F151" s="128">
        <v>0</v>
      </c>
      <c r="G151" s="128">
        <v>0</v>
      </c>
      <c r="H151" s="128">
        <v>0</v>
      </c>
      <c r="I151" s="128">
        <v>0</v>
      </c>
      <c r="J151" s="128">
        <v>0</v>
      </c>
      <c r="K151" s="128">
        <v>0</v>
      </c>
      <c r="L151" s="128">
        <v>0</v>
      </c>
      <c r="M151" s="128">
        <v>0</v>
      </c>
      <c r="N151" s="128">
        <v>0</v>
      </c>
      <c r="O151" s="110"/>
      <c r="P151" s="110"/>
      <c r="Q151" s="110"/>
    </row>
    <row r="152" spans="1:17" x14ac:dyDescent="0.3">
      <c r="A152" s="77" t="s">
        <v>348</v>
      </c>
      <c r="B152" s="127" t="s">
        <v>349</v>
      </c>
      <c r="C152" s="128">
        <v>0</v>
      </c>
      <c r="D152" s="128">
        <v>0</v>
      </c>
      <c r="E152" s="128">
        <v>0</v>
      </c>
      <c r="F152" s="128">
        <v>0</v>
      </c>
      <c r="G152" s="128">
        <v>0</v>
      </c>
      <c r="H152" s="128">
        <v>0</v>
      </c>
      <c r="I152" s="128">
        <v>0</v>
      </c>
      <c r="J152" s="128">
        <v>0</v>
      </c>
      <c r="K152" s="128">
        <v>0</v>
      </c>
      <c r="L152" s="128">
        <v>0</v>
      </c>
      <c r="M152" s="128">
        <v>0</v>
      </c>
      <c r="N152" s="128">
        <v>0</v>
      </c>
      <c r="O152" s="110"/>
      <c r="P152" s="110"/>
      <c r="Q152" s="110"/>
    </row>
    <row r="153" spans="1:17" x14ac:dyDescent="0.3">
      <c r="A153" s="77" t="s">
        <v>350</v>
      </c>
      <c r="B153" s="127" t="s">
        <v>351</v>
      </c>
      <c r="C153" s="128">
        <v>0</v>
      </c>
      <c r="D153" s="128">
        <v>0</v>
      </c>
      <c r="E153" s="128">
        <v>0</v>
      </c>
      <c r="F153" s="128">
        <v>0</v>
      </c>
      <c r="G153" s="128">
        <v>0</v>
      </c>
      <c r="H153" s="128">
        <v>0</v>
      </c>
      <c r="I153" s="128">
        <v>0</v>
      </c>
      <c r="J153" s="128">
        <v>0</v>
      </c>
      <c r="K153" s="128">
        <v>0</v>
      </c>
      <c r="L153" s="128">
        <v>0</v>
      </c>
      <c r="M153" s="128">
        <v>0</v>
      </c>
      <c r="N153" s="128">
        <v>0</v>
      </c>
      <c r="O153" s="110"/>
      <c r="P153" s="110"/>
      <c r="Q153" s="110"/>
    </row>
    <row r="154" spans="1:17" x14ac:dyDescent="0.3">
      <c r="A154" s="77" t="s">
        <v>352</v>
      </c>
      <c r="B154" s="127" t="s">
        <v>353</v>
      </c>
      <c r="C154" s="128">
        <v>0</v>
      </c>
      <c r="D154" s="128">
        <v>0</v>
      </c>
      <c r="E154" s="128">
        <v>0</v>
      </c>
      <c r="F154" s="128">
        <v>0</v>
      </c>
      <c r="G154" s="128">
        <v>0</v>
      </c>
      <c r="H154" s="128">
        <v>0</v>
      </c>
      <c r="I154" s="128">
        <v>0</v>
      </c>
      <c r="J154" s="128">
        <v>0</v>
      </c>
      <c r="K154" s="128">
        <v>0</v>
      </c>
      <c r="L154" s="128">
        <v>0</v>
      </c>
      <c r="M154" s="128">
        <v>0</v>
      </c>
      <c r="N154" s="128">
        <v>0</v>
      </c>
      <c r="O154" s="110"/>
      <c r="P154" s="110"/>
      <c r="Q154" s="110"/>
    </row>
    <row r="155" spans="1:17" x14ac:dyDescent="0.3">
      <c r="A155" s="77" t="s">
        <v>354</v>
      </c>
      <c r="B155" s="127" t="s">
        <v>355</v>
      </c>
      <c r="C155" s="128">
        <v>0</v>
      </c>
      <c r="D155" s="128">
        <v>0</v>
      </c>
      <c r="E155" s="128">
        <v>0</v>
      </c>
      <c r="F155" s="128">
        <v>0</v>
      </c>
      <c r="G155" s="128">
        <v>0</v>
      </c>
      <c r="H155" s="128">
        <v>0</v>
      </c>
      <c r="I155" s="128">
        <v>0</v>
      </c>
      <c r="J155" s="128">
        <v>0</v>
      </c>
      <c r="K155" s="128">
        <v>0</v>
      </c>
      <c r="L155" s="128">
        <v>0</v>
      </c>
      <c r="M155" s="128">
        <v>0</v>
      </c>
      <c r="N155" s="128">
        <v>0</v>
      </c>
      <c r="O155" s="110"/>
      <c r="P155" s="110"/>
      <c r="Q155" s="110"/>
    </row>
    <row r="156" spans="1:17" x14ac:dyDescent="0.3">
      <c r="A156" s="77" t="s">
        <v>356</v>
      </c>
      <c r="B156" s="127" t="s">
        <v>357</v>
      </c>
      <c r="C156" s="128">
        <v>0</v>
      </c>
      <c r="D156" s="128">
        <v>0</v>
      </c>
      <c r="E156" s="128">
        <v>0</v>
      </c>
      <c r="F156" s="128">
        <v>0</v>
      </c>
      <c r="G156" s="128">
        <v>0</v>
      </c>
      <c r="H156" s="128">
        <v>0</v>
      </c>
      <c r="I156" s="128">
        <v>0</v>
      </c>
      <c r="J156" s="128">
        <v>0</v>
      </c>
      <c r="K156" s="128">
        <v>0</v>
      </c>
      <c r="L156" s="128">
        <v>0</v>
      </c>
      <c r="M156" s="128">
        <v>0</v>
      </c>
      <c r="N156" s="128">
        <v>0</v>
      </c>
      <c r="O156" s="110"/>
      <c r="P156" s="110"/>
      <c r="Q156" s="110"/>
    </row>
    <row r="157" spans="1:17" x14ac:dyDescent="0.3">
      <c r="A157" s="77" t="s">
        <v>358</v>
      </c>
      <c r="B157" s="127" t="s">
        <v>359</v>
      </c>
      <c r="C157" s="128">
        <v>0</v>
      </c>
      <c r="D157" s="128">
        <v>0</v>
      </c>
      <c r="E157" s="128">
        <v>0</v>
      </c>
      <c r="F157" s="128">
        <v>0</v>
      </c>
      <c r="G157" s="128">
        <v>0</v>
      </c>
      <c r="H157" s="128">
        <v>0</v>
      </c>
      <c r="I157" s="128">
        <v>0</v>
      </c>
      <c r="J157" s="128">
        <v>0</v>
      </c>
      <c r="K157" s="128">
        <v>0</v>
      </c>
      <c r="L157" s="128">
        <v>0</v>
      </c>
      <c r="M157" s="128">
        <v>0</v>
      </c>
      <c r="N157" s="128">
        <v>0</v>
      </c>
      <c r="O157" s="110"/>
      <c r="P157" s="110"/>
      <c r="Q157" s="110"/>
    </row>
    <row r="158" spans="1:17" x14ac:dyDescent="0.3">
      <c r="A158" s="77" t="s">
        <v>360</v>
      </c>
      <c r="B158" s="127" t="s">
        <v>361</v>
      </c>
      <c r="C158" s="128">
        <v>0</v>
      </c>
      <c r="D158" s="128">
        <v>0</v>
      </c>
      <c r="E158" s="128">
        <v>0</v>
      </c>
      <c r="F158" s="128">
        <v>0</v>
      </c>
      <c r="G158" s="128">
        <v>0</v>
      </c>
      <c r="H158" s="128">
        <v>0</v>
      </c>
      <c r="I158" s="128">
        <v>0</v>
      </c>
      <c r="J158" s="128">
        <v>0</v>
      </c>
      <c r="K158" s="128">
        <v>0</v>
      </c>
      <c r="L158" s="128">
        <v>0</v>
      </c>
      <c r="M158" s="128">
        <v>0</v>
      </c>
      <c r="N158" s="128">
        <v>0</v>
      </c>
      <c r="O158" s="110"/>
      <c r="P158" s="110"/>
      <c r="Q158" s="110"/>
    </row>
    <row r="159" spans="1:17" x14ac:dyDescent="0.3">
      <c r="A159" s="77" t="s">
        <v>362</v>
      </c>
      <c r="B159" s="127" t="s">
        <v>363</v>
      </c>
      <c r="C159" s="128">
        <v>0</v>
      </c>
      <c r="D159" s="128">
        <v>0</v>
      </c>
      <c r="E159" s="128">
        <v>0</v>
      </c>
      <c r="F159" s="128">
        <v>0</v>
      </c>
      <c r="G159" s="128">
        <v>0</v>
      </c>
      <c r="H159" s="128">
        <v>0</v>
      </c>
      <c r="I159" s="128">
        <v>0</v>
      </c>
      <c r="J159" s="128">
        <v>0</v>
      </c>
      <c r="K159" s="128">
        <v>0</v>
      </c>
      <c r="L159" s="128">
        <v>0</v>
      </c>
      <c r="M159" s="128">
        <v>0</v>
      </c>
      <c r="N159" s="128">
        <v>0</v>
      </c>
      <c r="O159" s="110"/>
      <c r="P159" s="110"/>
      <c r="Q159" s="110"/>
    </row>
    <row r="160" spans="1:17" x14ac:dyDescent="0.3">
      <c r="A160" s="77" t="s">
        <v>364</v>
      </c>
      <c r="B160" s="127" t="s">
        <v>365</v>
      </c>
      <c r="C160" s="128">
        <v>0</v>
      </c>
      <c r="D160" s="128">
        <v>0</v>
      </c>
      <c r="E160" s="128">
        <v>0</v>
      </c>
      <c r="F160" s="128">
        <v>0</v>
      </c>
      <c r="G160" s="128">
        <v>0</v>
      </c>
      <c r="H160" s="128">
        <v>0</v>
      </c>
      <c r="I160" s="128">
        <v>0</v>
      </c>
      <c r="J160" s="128">
        <v>0</v>
      </c>
      <c r="K160" s="128">
        <v>0</v>
      </c>
      <c r="L160" s="128">
        <v>0</v>
      </c>
      <c r="M160" s="128">
        <v>0</v>
      </c>
      <c r="N160" s="128">
        <v>0</v>
      </c>
      <c r="O160" s="110"/>
      <c r="P160" s="110"/>
      <c r="Q160" s="110"/>
    </row>
    <row r="161" spans="1:17" x14ac:dyDescent="0.3">
      <c r="A161" s="77" t="s">
        <v>366</v>
      </c>
      <c r="B161" s="127" t="s">
        <v>367</v>
      </c>
      <c r="C161" s="128">
        <v>0</v>
      </c>
      <c r="D161" s="128">
        <v>0</v>
      </c>
      <c r="E161" s="128">
        <v>0</v>
      </c>
      <c r="F161" s="128">
        <v>0</v>
      </c>
      <c r="G161" s="128">
        <v>0</v>
      </c>
      <c r="H161" s="128">
        <v>0</v>
      </c>
      <c r="I161" s="128">
        <v>0</v>
      </c>
      <c r="J161" s="128">
        <v>0</v>
      </c>
      <c r="K161" s="128">
        <v>0</v>
      </c>
      <c r="L161" s="128">
        <v>0</v>
      </c>
      <c r="M161" s="128">
        <v>0</v>
      </c>
      <c r="N161" s="128">
        <v>0</v>
      </c>
      <c r="O161" s="110"/>
      <c r="P161" s="110"/>
      <c r="Q161" s="110"/>
    </row>
    <row r="162" spans="1:17" x14ac:dyDescent="0.3">
      <c r="A162" s="77" t="s">
        <v>368</v>
      </c>
      <c r="B162" s="127" t="s">
        <v>369</v>
      </c>
      <c r="C162" s="128">
        <v>0</v>
      </c>
      <c r="D162" s="128">
        <v>0</v>
      </c>
      <c r="E162" s="128">
        <v>0</v>
      </c>
      <c r="F162" s="128">
        <v>0</v>
      </c>
      <c r="G162" s="128">
        <v>0</v>
      </c>
      <c r="H162" s="128">
        <v>0</v>
      </c>
      <c r="I162" s="128">
        <v>0</v>
      </c>
      <c r="J162" s="128">
        <v>0</v>
      </c>
      <c r="K162" s="128">
        <v>0</v>
      </c>
      <c r="L162" s="128">
        <v>0</v>
      </c>
      <c r="M162" s="128">
        <v>0</v>
      </c>
      <c r="N162" s="128">
        <v>0</v>
      </c>
      <c r="O162" s="110"/>
      <c r="P162" s="110"/>
      <c r="Q162" s="110"/>
    </row>
    <row r="163" spans="1:17" x14ac:dyDescent="0.3">
      <c r="A163" s="77" t="s">
        <v>370</v>
      </c>
      <c r="B163" s="127" t="s">
        <v>371</v>
      </c>
      <c r="C163" s="128">
        <v>0</v>
      </c>
      <c r="D163" s="128">
        <v>0</v>
      </c>
      <c r="E163" s="128">
        <v>0</v>
      </c>
      <c r="F163" s="128">
        <v>0</v>
      </c>
      <c r="G163" s="128">
        <v>0</v>
      </c>
      <c r="H163" s="128">
        <v>0</v>
      </c>
      <c r="I163" s="128">
        <v>0</v>
      </c>
      <c r="J163" s="128">
        <v>0</v>
      </c>
      <c r="K163" s="128">
        <v>0</v>
      </c>
      <c r="L163" s="128">
        <v>0</v>
      </c>
      <c r="M163" s="128">
        <v>0</v>
      </c>
      <c r="N163" s="128">
        <v>0</v>
      </c>
      <c r="O163" s="110"/>
      <c r="P163" s="110"/>
      <c r="Q163" s="110"/>
    </row>
    <row r="164" spans="1:17" x14ac:dyDescent="0.3">
      <c r="A164" s="77" t="s">
        <v>372</v>
      </c>
      <c r="B164" s="127" t="s">
        <v>373</v>
      </c>
      <c r="C164" s="128">
        <v>0</v>
      </c>
      <c r="D164" s="128">
        <v>0</v>
      </c>
      <c r="E164" s="128">
        <v>0</v>
      </c>
      <c r="F164" s="128">
        <v>0</v>
      </c>
      <c r="G164" s="128">
        <v>0</v>
      </c>
      <c r="H164" s="128">
        <v>0</v>
      </c>
      <c r="I164" s="128">
        <v>0</v>
      </c>
      <c r="J164" s="128">
        <v>0</v>
      </c>
      <c r="K164" s="128">
        <v>0</v>
      </c>
      <c r="L164" s="128">
        <v>0</v>
      </c>
      <c r="M164" s="128">
        <v>0</v>
      </c>
      <c r="N164" s="128">
        <v>0</v>
      </c>
      <c r="O164" s="110"/>
      <c r="P164" s="110"/>
      <c r="Q164" s="110"/>
    </row>
    <row r="165" spans="1:17" x14ac:dyDescent="0.3">
      <c r="A165" s="77" t="s">
        <v>374</v>
      </c>
      <c r="B165" s="127" t="s">
        <v>375</v>
      </c>
      <c r="C165" s="128">
        <v>0</v>
      </c>
      <c r="D165" s="128">
        <v>0</v>
      </c>
      <c r="E165" s="128">
        <v>0</v>
      </c>
      <c r="F165" s="128">
        <v>0</v>
      </c>
      <c r="G165" s="128">
        <v>0</v>
      </c>
      <c r="H165" s="128">
        <v>0</v>
      </c>
      <c r="I165" s="128">
        <v>0</v>
      </c>
      <c r="J165" s="128">
        <v>0</v>
      </c>
      <c r="K165" s="128">
        <v>0</v>
      </c>
      <c r="L165" s="128">
        <v>0</v>
      </c>
      <c r="M165" s="128">
        <v>0</v>
      </c>
      <c r="N165" s="128">
        <v>0</v>
      </c>
      <c r="O165" s="110"/>
      <c r="P165" s="110"/>
      <c r="Q165" s="110"/>
    </row>
    <row r="166" spans="1:17" x14ac:dyDescent="0.3">
      <c r="A166" s="77" t="s">
        <v>376</v>
      </c>
      <c r="B166" s="127" t="s">
        <v>377</v>
      </c>
      <c r="C166" s="128">
        <v>0</v>
      </c>
      <c r="D166" s="128">
        <v>0</v>
      </c>
      <c r="E166" s="128">
        <v>0</v>
      </c>
      <c r="F166" s="128">
        <v>0</v>
      </c>
      <c r="G166" s="128">
        <v>0</v>
      </c>
      <c r="H166" s="128">
        <v>0</v>
      </c>
      <c r="I166" s="128">
        <v>0</v>
      </c>
      <c r="J166" s="128">
        <v>0</v>
      </c>
      <c r="K166" s="128">
        <v>0</v>
      </c>
      <c r="L166" s="128">
        <v>0</v>
      </c>
      <c r="M166" s="128">
        <v>0</v>
      </c>
      <c r="N166" s="128">
        <v>0</v>
      </c>
      <c r="O166" s="110"/>
      <c r="P166" s="110"/>
      <c r="Q166" s="110"/>
    </row>
    <row r="167" spans="1:17" x14ac:dyDescent="0.3">
      <c r="A167" s="77" t="s">
        <v>378</v>
      </c>
      <c r="B167" s="127" t="s">
        <v>379</v>
      </c>
      <c r="C167" s="128">
        <v>0</v>
      </c>
      <c r="D167" s="128">
        <v>0</v>
      </c>
      <c r="E167" s="128">
        <v>0</v>
      </c>
      <c r="F167" s="128">
        <v>0</v>
      </c>
      <c r="G167" s="128">
        <v>0</v>
      </c>
      <c r="H167" s="128">
        <v>0</v>
      </c>
      <c r="I167" s="128">
        <v>0</v>
      </c>
      <c r="J167" s="128">
        <v>0</v>
      </c>
      <c r="K167" s="128">
        <v>0</v>
      </c>
      <c r="L167" s="128">
        <v>0</v>
      </c>
      <c r="M167" s="128">
        <v>0</v>
      </c>
      <c r="N167" s="128">
        <v>0</v>
      </c>
      <c r="O167" s="110"/>
      <c r="P167" s="110"/>
      <c r="Q167" s="110"/>
    </row>
    <row r="168" spans="1:17" x14ac:dyDescent="0.3">
      <c r="A168" s="77" t="s">
        <v>380</v>
      </c>
      <c r="B168" s="127" t="s">
        <v>381</v>
      </c>
      <c r="C168" s="128">
        <v>0</v>
      </c>
      <c r="D168" s="128">
        <v>0</v>
      </c>
      <c r="E168" s="128">
        <v>0</v>
      </c>
      <c r="F168" s="128">
        <v>0</v>
      </c>
      <c r="G168" s="128">
        <v>0</v>
      </c>
      <c r="H168" s="128">
        <v>0</v>
      </c>
      <c r="I168" s="128">
        <v>0</v>
      </c>
      <c r="J168" s="128">
        <v>0</v>
      </c>
      <c r="K168" s="128">
        <v>0</v>
      </c>
      <c r="L168" s="128">
        <v>0</v>
      </c>
      <c r="M168" s="128">
        <v>0</v>
      </c>
      <c r="N168" s="128">
        <v>0</v>
      </c>
      <c r="O168" s="110"/>
      <c r="P168" s="110"/>
      <c r="Q168" s="110"/>
    </row>
    <row r="169" spans="1:17" x14ac:dyDescent="0.3">
      <c r="A169" s="77" t="s">
        <v>382</v>
      </c>
      <c r="B169" s="127" t="s">
        <v>383</v>
      </c>
      <c r="C169" s="128">
        <v>0</v>
      </c>
      <c r="D169" s="128">
        <v>0</v>
      </c>
      <c r="E169" s="128">
        <v>0</v>
      </c>
      <c r="F169" s="128">
        <v>0</v>
      </c>
      <c r="G169" s="128">
        <v>0</v>
      </c>
      <c r="H169" s="128">
        <v>0</v>
      </c>
      <c r="I169" s="128">
        <v>0</v>
      </c>
      <c r="J169" s="128">
        <v>0</v>
      </c>
      <c r="K169" s="128">
        <v>0</v>
      </c>
      <c r="L169" s="128">
        <v>0</v>
      </c>
      <c r="M169" s="128">
        <v>0</v>
      </c>
      <c r="N169" s="128">
        <v>0</v>
      </c>
      <c r="O169" s="110"/>
      <c r="P169" s="110"/>
      <c r="Q169" s="110"/>
    </row>
    <row r="170" spans="1:17" x14ac:dyDescent="0.3">
      <c r="A170" s="77" t="s">
        <v>384</v>
      </c>
      <c r="B170" s="127" t="s">
        <v>385</v>
      </c>
      <c r="C170" s="128">
        <v>0</v>
      </c>
      <c r="D170" s="128">
        <v>0</v>
      </c>
      <c r="E170" s="128">
        <v>0</v>
      </c>
      <c r="F170" s="128">
        <v>0</v>
      </c>
      <c r="G170" s="128">
        <v>0</v>
      </c>
      <c r="H170" s="128">
        <v>0</v>
      </c>
      <c r="I170" s="128">
        <v>0</v>
      </c>
      <c r="J170" s="128">
        <v>0</v>
      </c>
      <c r="K170" s="128">
        <v>0</v>
      </c>
      <c r="L170" s="128">
        <v>0</v>
      </c>
      <c r="M170" s="128">
        <v>0</v>
      </c>
      <c r="N170" s="128">
        <v>0</v>
      </c>
      <c r="O170" s="110"/>
      <c r="P170" s="110"/>
      <c r="Q170" s="110"/>
    </row>
    <row r="171" spans="1:17" x14ac:dyDescent="0.3">
      <c r="A171" s="77" t="s">
        <v>386</v>
      </c>
      <c r="B171" s="127" t="s">
        <v>387</v>
      </c>
      <c r="C171" s="128">
        <v>0</v>
      </c>
      <c r="D171" s="128">
        <v>0</v>
      </c>
      <c r="E171" s="128">
        <v>0</v>
      </c>
      <c r="F171" s="128">
        <v>0</v>
      </c>
      <c r="G171" s="128">
        <v>0</v>
      </c>
      <c r="H171" s="128">
        <v>0</v>
      </c>
      <c r="I171" s="128">
        <v>0</v>
      </c>
      <c r="J171" s="128">
        <v>0</v>
      </c>
      <c r="K171" s="128">
        <v>0</v>
      </c>
      <c r="L171" s="128">
        <v>0</v>
      </c>
      <c r="M171" s="128">
        <v>0</v>
      </c>
      <c r="N171" s="128">
        <v>0</v>
      </c>
      <c r="O171" s="110"/>
      <c r="P171" s="110"/>
      <c r="Q171" s="110"/>
    </row>
    <row r="172" spans="1:17" x14ac:dyDescent="0.3">
      <c r="A172" s="77" t="s">
        <v>388</v>
      </c>
      <c r="B172" s="127" t="s">
        <v>389</v>
      </c>
      <c r="C172" s="128">
        <v>0</v>
      </c>
      <c r="D172" s="128">
        <v>0</v>
      </c>
      <c r="E172" s="128">
        <v>0</v>
      </c>
      <c r="F172" s="128">
        <v>0</v>
      </c>
      <c r="G172" s="128">
        <v>0</v>
      </c>
      <c r="H172" s="128">
        <v>0</v>
      </c>
      <c r="I172" s="128">
        <v>0</v>
      </c>
      <c r="J172" s="128">
        <v>0</v>
      </c>
      <c r="K172" s="128">
        <v>0</v>
      </c>
      <c r="L172" s="128">
        <v>0</v>
      </c>
      <c r="M172" s="128">
        <v>0</v>
      </c>
      <c r="N172" s="128">
        <v>0</v>
      </c>
      <c r="O172" s="110"/>
      <c r="P172" s="110"/>
      <c r="Q172" s="110"/>
    </row>
    <row r="173" spans="1:17" x14ac:dyDescent="0.3">
      <c r="A173" s="77" t="s">
        <v>390</v>
      </c>
      <c r="B173" s="127" t="s">
        <v>391</v>
      </c>
      <c r="C173" s="128">
        <v>0</v>
      </c>
      <c r="D173" s="128">
        <v>0</v>
      </c>
      <c r="E173" s="128">
        <v>0</v>
      </c>
      <c r="F173" s="128">
        <v>0</v>
      </c>
      <c r="G173" s="128">
        <v>0</v>
      </c>
      <c r="H173" s="128">
        <v>0</v>
      </c>
      <c r="I173" s="128">
        <v>0</v>
      </c>
      <c r="J173" s="128">
        <v>0</v>
      </c>
      <c r="K173" s="128">
        <v>0</v>
      </c>
      <c r="L173" s="128">
        <v>0</v>
      </c>
      <c r="M173" s="128">
        <v>0</v>
      </c>
      <c r="N173" s="128">
        <v>0</v>
      </c>
      <c r="O173" s="110"/>
      <c r="P173" s="110"/>
      <c r="Q173" s="110"/>
    </row>
    <row r="174" spans="1:17" x14ac:dyDescent="0.3">
      <c r="A174" s="77" t="s">
        <v>392</v>
      </c>
      <c r="B174" s="127" t="s">
        <v>393</v>
      </c>
      <c r="C174" s="128">
        <v>0</v>
      </c>
      <c r="D174" s="128">
        <v>0</v>
      </c>
      <c r="E174" s="128">
        <v>0</v>
      </c>
      <c r="F174" s="128">
        <v>0</v>
      </c>
      <c r="G174" s="128">
        <v>0</v>
      </c>
      <c r="H174" s="128">
        <v>0</v>
      </c>
      <c r="I174" s="128">
        <v>0</v>
      </c>
      <c r="J174" s="128">
        <v>0</v>
      </c>
      <c r="K174" s="128">
        <v>0</v>
      </c>
      <c r="L174" s="128">
        <v>0</v>
      </c>
      <c r="M174" s="128">
        <v>0</v>
      </c>
      <c r="N174" s="128">
        <v>0</v>
      </c>
      <c r="O174" s="110"/>
      <c r="P174" s="110"/>
      <c r="Q174" s="110"/>
    </row>
    <row r="175" spans="1:17" x14ac:dyDescent="0.3">
      <c r="A175" s="77" t="s">
        <v>394</v>
      </c>
      <c r="B175" s="127" t="s">
        <v>395</v>
      </c>
      <c r="C175" s="128">
        <v>0</v>
      </c>
      <c r="D175" s="128">
        <v>0</v>
      </c>
      <c r="E175" s="128">
        <v>0</v>
      </c>
      <c r="F175" s="128">
        <v>0</v>
      </c>
      <c r="G175" s="128">
        <v>0</v>
      </c>
      <c r="H175" s="128">
        <v>0</v>
      </c>
      <c r="I175" s="128">
        <v>0</v>
      </c>
      <c r="J175" s="128">
        <v>0</v>
      </c>
      <c r="K175" s="128">
        <v>0</v>
      </c>
      <c r="L175" s="128">
        <v>0</v>
      </c>
      <c r="M175" s="128">
        <v>0</v>
      </c>
      <c r="N175" s="128">
        <v>0</v>
      </c>
      <c r="O175" s="110"/>
      <c r="P175" s="110"/>
      <c r="Q175" s="110"/>
    </row>
    <row r="176" spans="1:17" x14ac:dyDescent="0.3">
      <c r="A176" s="77" t="s">
        <v>396</v>
      </c>
      <c r="B176" s="127" t="s">
        <v>397</v>
      </c>
      <c r="C176" s="128">
        <v>0</v>
      </c>
      <c r="D176" s="128">
        <v>0</v>
      </c>
      <c r="E176" s="128">
        <v>0</v>
      </c>
      <c r="F176" s="128">
        <v>0</v>
      </c>
      <c r="G176" s="128">
        <v>0</v>
      </c>
      <c r="H176" s="128">
        <v>0</v>
      </c>
      <c r="I176" s="128">
        <v>0</v>
      </c>
      <c r="J176" s="128">
        <v>0</v>
      </c>
      <c r="K176" s="128">
        <v>0</v>
      </c>
      <c r="L176" s="128">
        <v>0</v>
      </c>
      <c r="M176" s="128">
        <v>0</v>
      </c>
      <c r="N176" s="128">
        <v>0</v>
      </c>
      <c r="O176" s="110"/>
      <c r="P176" s="110"/>
      <c r="Q176" s="110"/>
    </row>
    <row r="177" spans="1:17" x14ac:dyDescent="0.3">
      <c r="A177" s="77" t="s">
        <v>398</v>
      </c>
      <c r="B177" s="127" t="s">
        <v>399</v>
      </c>
      <c r="C177" s="128">
        <v>0</v>
      </c>
      <c r="D177" s="128">
        <v>0</v>
      </c>
      <c r="E177" s="128">
        <v>0</v>
      </c>
      <c r="F177" s="128">
        <v>0</v>
      </c>
      <c r="G177" s="128">
        <v>0</v>
      </c>
      <c r="H177" s="128">
        <v>0</v>
      </c>
      <c r="I177" s="128">
        <v>0</v>
      </c>
      <c r="J177" s="128">
        <v>0</v>
      </c>
      <c r="K177" s="128">
        <v>0</v>
      </c>
      <c r="L177" s="128">
        <v>0</v>
      </c>
      <c r="M177" s="128">
        <v>0</v>
      </c>
      <c r="N177" s="128">
        <v>0</v>
      </c>
      <c r="O177" s="110"/>
      <c r="P177" s="110"/>
      <c r="Q177" s="110"/>
    </row>
    <row r="178" spans="1:17" x14ac:dyDescent="0.3">
      <c r="A178" s="77" t="s">
        <v>400</v>
      </c>
      <c r="B178" s="127" t="s">
        <v>401</v>
      </c>
      <c r="C178" s="128">
        <v>0</v>
      </c>
      <c r="D178" s="128">
        <v>0</v>
      </c>
      <c r="E178" s="128">
        <v>0</v>
      </c>
      <c r="F178" s="128">
        <v>0</v>
      </c>
      <c r="G178" s="128">
        <v>0</v>
      </c>
      <c r="H178" s="128">
        <v>0</v>
      </c>
      <c r="I178" s="128">
        <v>0</v>
      </c>
      <c r="J178" s="128">
        <v>0</v>
      </c>
      <c r="K178" s="128">
        <v>0</v>
      </c>
      <c r="L178" s="128">
        <v>0</v>
      </c>
      <c r="M178" s="128">
        <v>0</v>
      </c>
      <c r="N178" s="128">
        <v>0</v>
      </c>
      <c r="O178" s="110"/>
      <c r="P178" s="110"/>
      <c r="Q178" s="110"/>
    </row>
    <row r="179" spans="1:17" x14ac:dyDescent="0.3">
      <c r="A179" s="77" t="s">
        <v>402</v>
      </c>
      <c r="B179" s="127" t="s">
        <v>403</v>
      </c>
      <c r="C179" s="128">
        <v>0</v>
      </c>
      <c r="D179" s="128">
        <v>0</v>
      </c>
      <c r="E179" s="128">
        <v>0</v>
      </c>
      <c r="F179" s="128">
        <v>0</v>
      </c>
      <c r="G179" s="128">
        <v>0</v>
      </c>
      <c r="H179" s="128">
        <v>0</v>
      </c>
      <c r="I179" s="128">
        <v>0</v>
      </c>
      <c r="J179" s="128">
        <v>0</v>
      </c>
      <c r="K179" s="128">
        <v>0</v>
      </c>
      <c r="L179" s="128">
        <v>0</v>
      </c>
      <c r="M179" s="128">
        <v>0</v>
      </c>
      <c r="N179" s="128">
        <v>0</v>
      </c>
      <c r="O179" s="110"/>
      <c r="P179" s="110"/>
      <c r="Q179" s="110"/>
    </row>
    <row r="180" spans="1:17" x14ac:dyDescent="0.3">
      <c r="A180" s="77" t="s">
        <v>404</v>
      </c>
      <c r="B180" s="127" t="s">
        <v>405</v>
      </c>
      <c r="C180" s="128">
        <v>0</v>
      </c>
      <c r="D180" s="128">
        <v>0</v>
      </c>
      <c r="E180" s="128">
        <v>0</v>
      </c>
      <c r="F180" s="128">
        <v>0</v>
      </c>
      <c r="G180" s="128">
        <v>0</v>
      </c>
      <c r="H180" s="128">
        <v>0</v>
      </c>
      <c r="I180" s="128">
        <v>0</v>
      </c>
      <c r="J180" s="128">
        <v>0</v>
      </c>
      <c r="K180" s="128">
        <v>0</v>
      </c>
      <c r="L180" s="128">
        <v>0</v>
      </c>
      <c r="M180" s="128">
        <v>0</v>
      </c>
      <c r="N180" s="128">
        <v>0</v>
      </c>
      <c r="O180" s="110"/>
      <c r="P180" s="110"/>
      <c r="Q180" s="110"/>
    </row>
    <row r="181" spans="1:17" x14ac:dyDescent="0.3">
      <c r="A181" s="77" t="s">
        <v>406</v>
      </c>
      <c r="B181" s="127" t="s">
        <v>407</v>
      </c>
      <c r="C181" s="128">
        <v>0</v>
      </c>
      <c r="D181" s="128">
        <v>0</v>
      </c>
      <c r="E181" s="128">
        <v>0</v>
      </c>
      <c r="F181" s="128">
        <v>0</v>
      </c>
      <c r="G181" s="128">
        <v>0</v>
      </c>
      <c r="H181" s="128">
        <v>0</v>
      </c>
      <c r="I181" s="128">
        <v>0</v>
      </c>
      <c r="J181" s="128">
        <v>0</v>
      </c>
      <c r="K181" s="128">
        <v>0</v>
      </c>
      <c r="L181" s="128">
        <v>0</v>
      </c>
      <c r="M181" s="128">
        <v>0</v>
      </c>
      <c r="N181" s="128">
        <v>0</v>
      </c>
      <c r="O181" s="110"/>
      <c r="P181" s="110"/>
      <c r="Q181" s="110"/>
    </row>
    <row r="182" spans="1:17" x14ac:dyDescent="0.3">
      <c r="A182" s="77" t="s">
        <v>408</v>
      </c>
      <c r="B182" s="127" t="s">
        <v>409</v>
      </c>
      <c r="C182" s="128">
        <v>0</v>
      </c>
      <c r="D182" s="128">
        <v>0</v>
      </c>
      <c r="E182" s="128">
        <v>0</v>
      </c>
      <c r="F182" s="128">
        <v>0</v>
      </c>
      <c r="G182" s="128">
        <v>0</v>
      </c>
      <c r="H182" s="128">
        <v>0</v>
      </c>
      <c r="I182" s="128">
        <v>0</v>
      </c>
      <c r="J182" s="128">
        <v>0</v>
      </c>
      <c r="K182" s="128">
        <v>0</v>
      </c>
      <c r="L182" s="128">
        <v>0</v>
      </c>
      <c r="M182" s="128">
        <v>0</v>
      </c>
      <c r="N182" s="128">
        <v>0</v>
      </c>
      <c r="O182" s="110"/>
      <c r="P182" s="110"/>
      <c r="Q182" s="110"/>
    </row>
    <row r="183" spans="1:17" x14ac:dyDescent="0.3">
      <c r="A183" s="77" t="s">
        <v>410</v>
      </c>
      <c r="B183" s="127" t="s">
        <v>411</v>
      </c>
      <c r="C183" s="128">
        <v>0</v>
      </c>
      <c r="D183" s="128">
        <v>0</v>
      </c>
      <c r="E183" s="128">
        <v>0</v>
      </c>
      <c r="F183" s="128">
        <v>0</v>
      </c>
      <c r="G183" s="128">
        <v>0</v>
      </c>
      <c r="H183" s="128">
        <v>0</v>
      </c>
      <c r="I183" s="128">
        <v>0</v>
      </c>
      <c r="J183" s="128">
        <v>0</v>
      </c>
      <c r="K183" s="128">
        <v>0</v>
      </c>
      <c r="L183" s="128">
        <v>0</v>
      </c>
      <c r="M183" s="128">
        <v>0</v>
      </c>
      <c r="N183" s="128">
        <v>0</v>
      </c>
      <c r="O183" s="110"/>
      <c r="P183" s="110"/>
      <c r="Q183" s="110"/>
    </row>
    <row r="184" spans="1:17" x14ac:dyDescent="0.3">
      <c r="A184" s="77" t="s">
        <v>412</v>
      </c>
      <c r="B184" s="127" t="s">
        <v>413</v>
      </c>
      <c r="C184" s="128">
        <v>0</v>
      </c>
      <c r="D184" s="128">
        <v>0</v>
      </c>
      <c r="E184" s="128">
        <v>0</v>
      </c>
      <c r="F184" s="128">
        <v>0</v>
      </c>
      <c r="G184" s="128">
        <v>0</v>
      </c>
      <c r="H184" s="128">
        <v>0</v>
      </c>
      <c r="I184" s="128">
        <v>0</v>
      </c>
      <c r="J184" s="128">
        <v>0</v>
      </c>
      <c r="K184" s="128">
        <v>0</v>
      </c>
      <c r="L184" s="128">
        <v>0</v>
      </c>
      <c r="M184" s="128">
        <v>0</v>
      </c>
      <c r="N184" s="128">
        <v>0</v>
      </c>
      <c r="O184" s="110"/>
      <c r="P184" s="110"/>
      <c r="Q184" s="110"/>
    </row>
    <row r="185" spans="1:17" x14ac:dyDescent="0.3">
      <c r="A185" s="77" t="s">
        <v>414</v>
      </c>
      <c r="B185" s="127" t="s">
        <v>415</v>
      </c>
      <c r="C185" s="128">
        <v>0</v>
      </c>
      <c r="D185" s="128">
        <v>0</v>
      </c>
      <c r="E185" s="128">
        <v>0</v>
      </c>
      <c r="F185" s="128">
        <v>0</v>
      </c>
      <c r="G185" s="128">
        <v>0</v>
      </c>
      <c r="H185" s="128">
        <v>0</v>
      </c>
      <c r="I185" s="128">
        <v>0</v>
      </c>
      <c r="J185" s="128">
        <v>0</v>
      </c>
      <c r="K185" s="128">
        <v>0</v>
      </c>
      <c r="L185" s="128">
        <v>0</v>
      </c>
      <c r="M185" s="128">
        <v>0</v>
      </c>
      <c r="N185" s="128">
        <v>0</v>
      </c>
      <c r="O185" s="110"/>
      <c r="P185" s="110"/>
      <c r="Q185" s="110"/>
    </row>
    <row r="186" spans="1:17" x14ac:dyDescent="0.3">
      <c r="A186" s="77" t="s">
        <v>416</v>
      </c>
      <c r="B186" s="127" t="s">
        <v>417</v>
      </c>
      <c r="C186" s="128">
        <v>0</v>
      </c>
      <c r="D186" s="128">
        <v>0</v>
      </c>
      <c r="E186" s="128">
        <v>0</v>
      </c>
      <c r="F186" s="128">
        <v>0</v>
      </c>
      <c r="G186" s="128">
        <v>0</v>
      </c>
      <c r="H186" s="128">
        <v>0</v>
      </c>
      <c r="I186" s="128">
        <v>0</v>
      </c>
      <c r="J186" s="128">
        <v>0</v>
      </c>
      <c r="K186" s="128">
        <v>0</v>
      </c>
      <c r="L186" s="128">
        <v>0</v>
      </c>
      <c r="M186" s="128">
        <v>0</v>
      </c>
      <c r="N186" s="128">
        <v>0</v>
      </c>
      <c r="O186" s="110"/>
      <c r="P186" s="110"/>
      <c r="Q186" s="110"/>
    </row>
    <row r="187" spans="1:17" x14ac:dyDescent="0.3">
      <c r="A187" s="77" t="s">
        <v>418</v>
      </c>
      <c r="B187" s="127" t="s">
        <v>419</v>
      </c>
      <c r="C187" s="128">
        <v>0</v>
      </c>
      <c r="D187" s="128">
        <v>0</v>
      </c>
      <c r="E187" s="128">
        <v>0</v>
      </c>
      <c r="F187" s="128">
        <v>0</v>
      </c>
      <c r="G187" s="128">
        <v>0</v>
      </c>
      <c r="H187" s="128">
        <v>0</v>
      </c>
      <c r="I187" s="128">
        <v>0</v>
      </c>
      <c r="J187" s="128">
        <v>0</v>
      </c>
      <c r="K187" s="128">
        <v>0</v>
      </c>
      <c r="L187" s="128">
        <v>0</v>
      </c>
      <c r="M187" s="128">
        <v>0</v>
      </c>
      <c r="N187" s="128">
        <v>0</v>
      </c>
      <c r="O187" s="110"/>
      <c r="P187" s="110"/>
      <c r="Q187" s="110"/>
    </row>
    <row r="188" spans="1:17" x14ac:dyDescent="0.3">
      <c r="A188" s="77" t="s">
        <v>420</v>
      </c>
      <c r="B188" s="127" t="s">
        <v>421</v>
      </c>
      <c r="C188" s="128">
        <v>0</v>
      </c>
      <c r="D188" s="128">
        <v>0</v>
      </c>
      <c r="E188" s="128">
        <v>0</v>
      </c>
      <c r="F188" s="128">
        <v>0</v>
      </c>
      <c r="G188" s="128">
        <v>0</v>
      </c>
      <c r="H188" s="128">
        <v>0</v>
      </c>
      <c r="I188" s="128">
        <v>0</v>
      </c>
      <c r="J188" s="128">
        <v>0</v>
      </c>
      <c r="K188" s="128">
        <v>0</v>
      </c>
      <c r="L188" s="128">
        <v>0</v>
      </c>
      <c r="M188" s="128">
        <v>0</v>
      </c>
      <c r="N188" s="128">
        <v>0</v>
      </c>
      <c r="O188" s="110"/>
      <c r="P188" s="110"/>
      <c r="Q188" s="110"/>
    </row>
    <row r="189" spans="1:17" x14ac:dyDescent="0.3">
      <c r="A189" s="77" t="s">
        <v>422</v>
      </c>
      <c r="B189" s="127" t="s">
        <v>423</v>
      </c>
      <c r="C189" s="128">
        <v>0</v>
      </c>
      <c r="D189" s="128">
        <v>0</v>
      </c>
      <c r="E189" s="128">
        <v>0</v>
      </c>
      <c r="F189" s="128">
        <v>0</v>
      </c>
      <c r="G189" s="128">
        <v>0</v>
      </c>
      <c r="H189" s="128">
        <v>0</v>
      </c>
      <c r="I189" s="128">
        <v>0</v>
      </c>
      <c r="J189" s="128">
        <v>0</v>
      </c>
      <c r="K189" s="128">
        <v>0</v>
      </c>
      <c r="L189" s="128">
        <v>0</v>
      </c>
      <c r="M189" s="128">
        <v>0</v>
      </c>
      <c r="N189" s="128">
        <v>0</v>
      </c>
      <c r="O189" s="110"/>
      <c r="P189" s="110"/>
      <c r="Q189" s="110"/>
    </row>
    <row r="190" spans="1:17" x14ac:dyDescent="0.3">
      <c r="A190" s="77" t="s">
        <v>424</v>
      </c>
      <c r="B190" s="127" t="s">
        <v>425</v>
      </c>
      <c r="C190" s="128">
        <v>0</v>
      </c>
      <c r="D190" s="128">
        <v>0</v>
      </c>
      <c r="E190" s="128">
        <v>0</v>
      </c>
      <c r="F190" s="128">
        <v>0</v>
      </c>
      <c r="G190" s="128">
        <v>0</v>
      </c>
      <c r="H190" s="128">
        <v>0</v>
      </c>
      <c r="I190" s="128">
        <v>0</v>
      </c>
      <c r="J190" s="128">
        <v>0</v>
      </c>
      <c r="K190" s="128">
        <v>0</v>
      </c>
      <c r="L190" s="128">
        <v>0</v>
      </c>
      <c r="M190" s="128">
        <v>0</v>
      </c>
      <c r="N190" s="128">
        <v>0</v>
      </c>
      <c r="O190" s="110"/>
      <c r="P190" s="110"/>
      <c r="Q190" s="110"/>
    </row>
    <row r="191" spans="1:17" x14ac:dyDescent="0.3">
      <c r="A191" s="77" t="s">
        <v>426</v>
      </c>
      <c r="B191" s="127" t="s">
        <v>427</v>
      </c>
      <c r="C191" s="128">
        <v>0</v>
      </c>
      <c r="D191" s="128">
        <v>0</v>
      </c>
      <c r="E191" s="128">
        <v>0</v>
      </c>
      <c r="F191" s="128">
        <v>0</v>
      </c>
      <c r="G191" s="128">
        <v>0</v>
      </c>
      <c r="H191" s="128">
        <v>0</v>
      </c>
      <c r="I191" s="128">
        <v>0</v>
      </c>
      <c r="J191" s="128">
        <v>0</v>
      </c>
      <c r="K191" s="128">
        <v>0</v>
      </c>
      <c r="L191" s="128">
        <v>0</v>
      </c>
      <c r="M191" s="128">
        <v>0</v>
      </c>
      <c r="N191" s="128">
        <v>0</v>
      </c>
      <c r="O191" s="110"/>
      <c r="P191" s="110"/>
      <c r="Q191" s="110"/>
    </row>
    <row r="192" spans="1:17" x14ac:dyDescent="0.3">
      <c r="A192" s="77" t="s">
        <v>428</v>
      </c>
      <c r="B192" s="127" t="s">
        <v>429</v>
      </c>
      <c r="C192" s="128">
        <v>0</v>
      </c>
      <c r="D192" s="128">
        <v>0</v>
      </c>
      <c r="E192" s="128">
        <v>0</v>
      </c>
      <c r="F192" s="128">
        <v>0</v>
      </c>
      <c r="G192" s="128">
        <v>0</v>
      </c>
      <c r="H192" s="128">
        <v>0</v>
      </c>
      <c r="I192" s="128">
        <v>0</v>
      </c>
      <c r="J192" s="128">
        <v>0</v>
      </c>
      <c r="K192" s="128">
        <v>0</v>
      </c>
      <c r="L192" s="128">
        <v>0</v>
      </c>
      <c r="M192" s="128">
        <v>0</v>
      </c>
      <c r="N192" s="128">
        <v>0</v>
      </c>
      <c r="O192" s="110"/>
      <c r="P192" s="110"/>
      <c r="Q192" s="110"/>
    </row>
    <row r="193" spans="1:17" x14ac:dyDescent="0.3">
      <c r="A193" s="77" t="s">
        <v>430</v>
      </c>
      <c r="B193" s="127" t="s">
        <v>431</v>
      </c>
      <c r="C193" s="128">
        <v>0</v>
      </c>
      <c r="D193" s="128">
        <v>0</v>
      </c>
      <c r="E193" s="128">
        <v>0</v>
      </c>
      <c r="F193" s="128">
        <v>0</v>
      </c>
      <c r="G193" s="128">
        <v>0</v>
      </c>
      <c r="H193" s="128">
        <v>0</v>
      </c>
      <c r="I193" s="128">
        <v>0</v>
      </c>
      <c r="J193" s="128">
        <v>0</v>
      </c>
      <c r="K193" s="128">
        <v>0</v>
      </c>
      <c r="L193" s="128">
        <v>0</v>
      </c>
      <c r="M193" s="128">
        <v>0</v>
      </c>
      <c r="N193" s="128">
        <v>0</v>
      </c>
      <c r="O193" s="110"/>
      <c r="P193" s="110"/>
      <c r="Q193" s="110"/>
    </row>
    <row r="194" spans="1:17" x14ac:dyDescent="0.3">
      <c r="A194" s="77" t="s">
        <v>432</v>
      </c>
      <c r="B194" s="127" t="s">
        <v>433</v>
      </c>
      <c r="C194" s="128">
        <v>0</v>
      </c>
      <c r="D194" s="128">
        <v>0</v>
      </c>
      <c r="E194" s="128">
        <v>0</v>
      </c>
      <c r="F194" s="128">
        <v>0</v>
      </c>
      <c r="G194" s="128">
        <v>0</v>
      </c>
      <c r="H194" s="128">
        <v>0</v>
      </c>
      <c r="I194" s="128">
        <v>0</v>
      </c>
      <c r="J194" s="128">
        <v>0</v>
      </c>
      <c r="K194" s="128">
        <v>0</v>
      </c>
      <c r="L194" s="128">
        <v>0</v>
      </c>
      <c r="M194" s="128">
        <v>0</v>
      </c>
      <c r="N194" s="128">
        <v>0</v>
      </c>
      <c r="O194" s="110"/>
      <c r="P194" s="110"/>
      <c r="Q194" s="110"/>
    </row>
    <row r="195" spans="1:17" x14ac:dyDescent="0.3">
      <c r="A195" s="77" t="s">
        <v>434</v>
      </c>
      <c r="B195" s="127" t="s">
        <v>435</v>
      </c>
      <c r="C195" s="128">
        <v>0</v>
      </c>
      <c r="D195" s="128">
        <v>0</v>
      </c>
      <c r="E195" s="128">
        <v>0</v>
      </c>
      <c r="F195" s="128">
        <v>0</v>
      </c>
      <c r="G195" s="128">
        <v>0</v>
      </c>
      <c r="H195" s="128">
        <v>0</v>
      </c>
      <c r="I195" s="128">
        <v>0</v>
      </c>
      <c r="J195" s="128">
        <v>0</v>
      </c>
      <c r="K195" s="128">
        <v>0</v>
      </c>
      <c r="L195" s="128">
        <v>0</v>
      </c>
      <c r="M195" s="128">
        <v>0</v>
      </c>
      <c r="N195" s="128">
        <v>0</v>
      </c>
      <c r="O195" s="110"/>
      <c r="P195" s="110"/>
      <c r="Q195" s="110"/>
    </row>
    <row r="196" spans="1:17" x14ac:dyDescent="0.3">
      <c r="A196" s="77" t="s">
        <v>436</v>
      </c>
      <c r="B196" s="127" t="s">
        <v>437</v>
      </c>
      <c r="C196" s="128">
        <v>0</v>
      </c>
      <c r="D196" s="128">
        <v>0</v>
      </c>
      <c r="E196" s="128">
        <v>0</v>
      </c>
      <c r="F196" s="128">
        <v>0</v>
      </c>
      <c r="G196" s="128">
        <v>0</v>
      </c>
      <c r="H196" s="128">
        <v>0</v>
      </c>
      <c r="I196" s="128">
        <v>0</v>
      </c>
      <c r="J196" s="128">
        <v>0</v>
      </c>
      <c r="K196" s="128">
        <v>0</v>
      </c>
      <c r="L196" s="128">
        <v>0</v>
      </c>
      <c r="M196" s="128">
        <v>0</v>
      </c>
      <c r="N196" s="128">
        <v>0</v>
      </c>
      <c r="O196" s="110"/>
      <c r="P196" s="110"/>
      <c r="Q196" s="110"/>
    </row>
    <row r="197" spans="1:17" x14ac:dyDescent="0.3">
      <c r="A197" s="77" t="s">
        <v>438</v>
      </c>
      <c r="B197" s="127" t="s">
        <v>439</v>
      </c>
      <c r="C197" s="128">
        <v>0</v>
      </c>
      <c r="D197" s="128">
        <v>0</v>
      </c>
      <c r="E197" s="128">
        <v>0</v>
      </c>
      <c r="F197" s="128">
        <v>0</v>
      </c>
      <c r="G197" s="128">
        <v>0</v>
      </c>
      <c r="H197" s="128">
        <v>0</v>
      </c>
      <c r="I197" s="128">
        <v>0</v>
      </c>
      <c r="J197" s="128">
        <v>0</v>
      </c>
      <c r="K197" s="128">
        <v>0</v>
      </c>
      <c r="L197" s="128">
        <v>0</v>
      </c>
      <c r="M197" s="128">
        <v>0</v>
      </c>
      <c r="N197" s="128">
        <v>0</v>
      </c>
      <c r="O197" s="110"/>
      <c r="P197" s="110"/>
      <c r="Q197" s="110"/>
    </row>
    <row r="198" spans="1:17" x14ac:dyDescent="0.3">
      <c r="A198" s="77" t="s">
        <v>440</v>
      </c>
      <c r="B198" s="127" t="s">
        <v>441</v>
      </c>
      <c r="C198" s="128">
        <v>0</v>
      </c>
      <c r="D198" s="128">
        <v>0</v>
      </c>
      <c r="E198" s="128">
        <v>0</v>
      </c>
      <c r="F198" s="128">
        <v>0</v>
      </c>
      <c r="G198" s="128">
        <v>0</v>
      </c>
      <c r="H198" s="128">
        <v>0</v>
      </c>
      <c r="I198" s="128">
        <v>0</v>
      </c>
      <c r="J198" s="128">
        <v>0</v>
      </c>
      <c r="K198" s="128">
        <v>0</v>
      </c>
      <c r="L198" s="128">
        <v>0</v>
      </c>
      <c r="M198" s="128">
        <v>0</v>
      </c>
      <c r="N198" s="128">
        <v>0</v>
      </c>
      <c r="O198" s="110"/>
      <c r="P198" s="110"/>
      <c r="Q198" s="110"/>
    </row>
    <row r="199" spans="1:17" x14ac:dyDescent="0.3">
      <c r="A199" s="77" t="s">
        <v>442</v>
      </c>
      <c r="B199" s="127" t="s">
        <v>443</v>
      </c>
      <c r="C199" s="128">
        <v>0</v>
      </c>
      <c r="D199" s="128">
        <v>0</v>
      </c>
      <c r="E199" s="128">
        <v>0</v>
      </c>
      <c r="F199" s="128">
        <v>0</v>
      </c>
      <c r="G199" s="128">
        <v>0</v>
      </c>
      <c r="H199" s="128">
        <v>0</v>
      </c>
      <c r="I199" s="128">
        <v>0</v>
      </c>
      <c r="J199" s="128">
        <v>0</v>
      </c>
      <c r="K199" s="128">
        <v>0</v>
      </c>
      <c r="L199" s="128">
        <v>0</v>
      </c>
      <c r="M199" s="128">
        <v>0</v>
      </c>
      <c r="N199" s="128">
        <v>0</v>
      </c>
      <c r="O199" s="110"/>
      <c r="P199" s="110"/>
      <c r="Q199" s="110"/>
    </row>
    <row r="200" spans="1:17" x14ac:dyDescent="0.3">
      <c r="A200" s="77" t="s">
        <v>444</v>
      </c>
      <c r="B200" s="127" t="s">
        <v>445</v>
      </c>
      <c r="C200" s="128">
        <v>0</v>
      </c>
      <c r="D200" s="128">
        <v>0</v>
      </c>
      <c r="E200" s="128">
        <v>0</v>
      </c>
      <c r="F200" s="128">
        <v>0</v>
      </c>
      <c r="G200" s="128">
        <v>0</v>
      </c>
      <c r="H200" s="128">
        <v>0</v>
      </c>
      <c r="I200" s="128">
        <v>0</v>
      </c>
      <c r="J200" s="128">
        <v>0</v>
      </c>
      <c r="K200" s="128">
        <v>0</v>
      </c>
      <c r="L200" s="128">
        <v>0</v>
      </c>
      <c r="M200" s="128">
        <v>0</v>
      </c>
      <c r="N200" s="128">
        <v>0</v>
      </c>
      <c r="O200" s="110"/>
      <c r="P200" s="110"/>
      <c r="Q200" s="110"/>
    </row>
    <row r="201" spans="1:17" x14ac:dyDescent="0.3">
      <c r="A201" s="77" t="s">
        <v>446</v>
      </c>
      <c r="B201" s="127" t="s">
        <v>447</v>
      </c>
      <c r="C201" s="128">
        <v>0</v>
      </c>
      <c r="D201" s="128">
        <v>0</v>
      </c>
      <c r="E201" s="128">
        <v>0</v>
      </c>
      <c r="F201" s="128">
        <v>0</v>
      </c>
      <c r="G201" s="128">
        <v>0</v>
      </c>
      <c r="H201" s="128">
        <v>0</v>
      </c>
      <c r="I201" s="128">
        <v>0</v>
      </c>
      <c r="J201" s="128">
        <v>0</v>
      </c>
      <c r="K201" s="128">
        <v>0</v>
      </c>
      <c r="L201" s="128">
        <v>0</v>
      </c>
      <c r="M201" s="128">
        <v>0</v>
      </c>
      <c r="N201" s="128">
        <v>0</v>
      </c>
      <c r="O201" s="110"/>
      <c r="P201" s="110"/>
      <c r="Q201" s="110"/>
    </row>
    <row r="202" spans="1:17" x14ac:dyDescent="0.3">
      <c r="A202" s="77" t="s">
        <v>448</v>
      </c>
      <c r="B202" s="127" t="s">
        <v>449</v>
      </c>
      <c r="C202" s="128">
        <v>0</v>
      </c>
      <c r="D202" s="128">
        <v>0</v>
      </c>
      <c r="E202" s="128">
        <v>0</v>
      </c>
      <c r="F202" s="128">
        <v>0</v>
      </c>
      <c r="G202" s="128">
        <v>0</v>
      </c>
      <c r="H202" s="128">
        <v>0</v>
      </c>
      <c r="I202" s="128">
        <v>0</v>
      </c>
      <c r="J202" s="128">
        <v>0</v>
      </c>
      <c r="K202" s="128">
        <v>0</v>
      </c>
      <c r="L202" s="128">
        <v>0</v>
      </c>
      <c r="M202" s="128">
        <v>0</v>
      </c>
      <c r="N202" s="128">
        <v>0</v>
      </c>
      <c r="O202" s="110"/>
      <c r="P202" s="110"/>
      <c r="Q202" s="110"/>
    </row>
    <row r="203" spans="1:17" x14ac:dyDescent="0.3">
      <c r="A203" s="77" t="s">
        <v>450</v>
      </c>
      <c r="B203" s="127" t="s">
        <v>451</v>
      </c>
      <c r="C203" s="128">
        <v>0</v>
      </c>
      <c r="D203" s="128">
        <v>0</v>
      </c>
      <c r="E203" s="128">
        <v>0</v>
      </c>
      <c r="F203" s="128">
        <v>0</v>
      </c>
      <c r="G203" s="128">
        <v>0</v>
      </c>
      <c r="H203" s="128">
        <v>0</v>
      </c>
      <c r="I203" s="128">
        <v>0</v>
      </c>
      <c r="J203" s="128">
        <v>0</v>
      </c>
      <c r="K203" s="128">
        <v>0</v>
      </c>
      <c r="L203" s="128">
        <v>0</v>
      </c>
      <c r="M203" s="128">
        <v>0</v>
      </c>
      <c r="N203" s="128">
        <v>0</v>
      </c>
      <c r="O203" s="110"/>
      <c r="P203" s="110"/>
      <c r="Q203" s="110"/>
    </row>
    <row r="204" spans="1:17" x14ac:dyDescent="0.3">
      <c r="A204" s="77" t="s">
        <v>452</v>
      </c>
      <c r="B204" s="127" t="s">
        <v>453</v>
      </c>
      <c r="C204" s="128">
        <v>0</v>
      </c>
      <c r="D204" s="128">
        <v>0</v>
      </c>
      <c r="E204" s="128">
        <v>0</v>
      </c>
      <c r="F204" s="128">
        <v>0</v>
      </c>
      <c r="G204" s="128">
        <v>0</v>
      </c>
      <c r="H204" s="128">
        <v>0</v>
      </c>
      <c r="I204" s="128">
        <v>0</v>
      </c>
      <c r="J204" s="128">
        <v>0</v>
      </c>
      <c r="K204" s="128">
        <v>0</v>
      </c>
      <c r="L204" s="128">
        <v>0</v>
      </c>
      <c r="M204" s="128">
        <v>0</v>
      </c>
      <c r="N204" s="128">
        <v>0</v>
      </c>
      <c r="O204" s="110"/>
      <c r="P204" s="110"/>
      <c r="Q204" s="110"/>
    </row>
    <row r="205" spans="1:17" x14ac:dyDescent="0.3">
      <c r="A205" s="77" t="s">
        <v>454</v>
      </c>
      <c r="B205" s="127" t="s">
        <v>455</v>
      </c>
      <c r="C205" s="128">
        <v>0</v>
      </c>
      <c r="D205" s="128">
        <v>0</v>
      </c>
      <c r="E205" s="128">
        <v>0</v>
      </c>
      <c r="F205" s="128">
        <v>0</v>
      </c>
      <c r="G205" s="128">
        <v>0</v>
      </c>
      <c r="H205" s="128">
        <v>0</v>
      </c>
      <c r="I205" s="128">
        <v>0</v>
      </c>
      <c r="J205" s="128">
        <v>0</v>
      </c>
      <c r="K205" s="128">
        <v>0</v>
      </c>
      <c r="L205" s="128">
        <v>0</v>
      </c>
      <c r="M205" s="128">
        <v>0</v>
      </c>
      <c r="N205" s="128">
        <v>0</v>
      </c>
      <c r="O205" s="110"/>
      <c r="P205" s="110"/>
      <c r="Q205" s="110"/>
    </row>
    <row r="206" spans="1:17" x14ac:dyDescent="0.3">
      <c r="A206" s="77" t="s">
        <v>456</v>
      </c>
      <c r="B206" s="127" t="s">
        <v>457</v>
      </c>
      <c r="C206" s="128">
        <v>0</v>
      </c>
      <c r="D206" s="128">
        <v>0</v>
      </c>
      <c r="E206" s="128">
        <v>0</v>
      </c>
      <c r="F206" s="128">
        <v>0</v>
      </c>
      <c r="G206" s="128">
        <v>0</v>
      </c>
      <c r="H206" s="128">
        <v>0</v>
      </c>
      <c r="I206" s="128">
        <v>0</v>
      </c>
      <c r="J206" s="128">
        <v>0</v>
      </c>
      <c r="K206" s="128">
        <v>0</v>
      </c>
      <c r="L206" s="128">
        <v>0</v>
      </c>
      <c r="M206" s="128">
        <v>0</v>
      </c>
      <c r="N206" s="128">
        <v>0</v>
      </c>
      <c r="O206" s="110"/>
      <c r="P206" s="110"/>
      <c r="Q206" s="110"/>
    </row>
    <row r="207" spans="1:17" x14ac:dyDescent="0.3">
      <c r="A207" s="77" t="s">
        <v>458</v>
      </c>
      <c r="B207" s="127" t="s">
        <v>459</v>
      </c>
      <c r="C207" s="128">
        <v>0</v>
      </c>
      <c r="D207" s="128">
        <v>0</v>
      </c>
      <c r="E207" s="128">
        <v>0</v>
      </c>
      <c r="F207" s="128">
        <v>0</v>
      </c>
      <c r="G207" s="128">
        <v>0</v>
      </c>
      <c r="H207" s="128">
        <v>0</v>
      </c>
      <c r="I207" s="128">
        <v>0</v>
      </c>
      <c r="J207" s="128">
        <v>0</v>
      </c>
      <c r="K207" s="128">
        <v>0</v>
      </c>
      <c r="L207" s="128">
        <v>0</v>
      </c>
      <c r="M207" s="128">
        <v>0</v>
      </c>
      <c r="N207" s="128">
        <v>0</v>
      </c>
      <c r="O207" s="110"/>
      <c r="P207" s="110"/>
      <c r="Q207" s="110"/>
    </row>
    <row r="208" spans="1:17" x14ac:dyDescent="0.3">
      <c r="A208" s="77" t="s">
        <v>460</v>
      </c>
      <c r="B208" s="127" t="s">
        <v>461</v>
      </c>
      <c r="C208" s="128">
        <v>0</v>
      </c>
      <c r="D208" s="128">
        <v>0</v>
      </c>
      <c r="E208" s="128">
        <v>0</v>
      </c>
      <c r="F208" s="128">
        <v>0</v>
      </c>
      <c r="G208" s="128">
        <v>0</v>
      </c>
      <c r="H208" s="128">
        <v>0</v>
      </c>
      <c r="I208" s="128">
        <v>0</v>
      </c>
      <c r="J208" s="128">
        <v>0</v>
      </c>
      <c r="K208" s="128">
        <v>0</v>
      </c>
      <c r="L208" s="128">
        <v>0</v>
      </c>
      <c r="M208" s="128">
        <v>0</v>
      </c>
      <c r="N208" s="128">
        <v>0</v>
      </c>
      <c r="O208" s="110"/>
      <c r="P208" s="110"/>
      <c r="Q208" s="110"/>
    </row>
    <row r="209" spans="1:17" x14ac:dyDescent="0.3">
      <c r="A209" s="77" t="s">
        <v>462</v>
      </c>
      <c r="B209" s="127" t="s">
        <v>463</v>
      </c>
      <c r="C209" s="128">
        <v>0</v>
      </c>
      <c r="D209" s="128">
        <v>0</v>
      </c>
      <c r="E209" s="128">
        <v>0</v>
      </c>
      <c r="F209" s="128">
        <v>0</v>
      </c>
      <c r="G209" s="128">
        <v>0</v>
      </c>
      <c r="H209" s="128">
        <v>0</v>
      </c>
      <c r="I209" s="128">
        <v>0</v>
      </c>
      <c r="J209" s="128">
        <v>0</v>
      </c>
      <c r="K209" s="128">
        <v>0</v>
      </c>
      <c r="L209" s="128">
        <v>0</v>
      </c>
      <c r="M209" s="128">
        <v>0</v>
      </c>
      <c r="N209" s="128">
        <v>0</v>
      </c>
      <c r="O209" s="110"/>
      <c r="P209" s="110"/>
      <c r="Q209" s="110"/>
    </row>
    <row r="210" spans="1:17" x14ac:dyDescent="0.3">
      <c r="A210" s="77" t="s">
        <v>464</v>
      </c>
      <c r="B210" s="127" t="s">
        <v>465</v>
      </c>
      <c r="C210" s="128">
        <v>0</v>
      </c>
      <c r="D210" s="128">
        <v>0</v>
      </c>
      <c r="E210" s="128">
        <v>0</v>
      </c>
      <c r="F210" s="128">
        <v>0</v>
      </c>
      <c r="G210" s="128">
        <v>0</v>
      </c>
      <c r="H210" s="128">
        <v>0</v>
      </c>
      <c r="I210" s="128">
        <v>0</v>
      </c>
      <c r="J210" s="128">
        <v>0</v>
      </c>
      <c r="K210" s="128">
        <v>0</v>
      </c>
      <c r="L210" s="128">
        <v>0</v>
      </c>
      <c r="M210" s="128">
        <v>0</v>
      </c>
      <c r="N210" s="128">
        <v>0</v>
      </c>
      <c r="O210" s="110"/>
      <c r="P210" s="110"/>
      <c r="Q210" s="110"/>
    </row>
    <row r="211" spans="1:17" x14ac:dyDescent="0.3">
      <c r="A211" s="77" t="s">
        <v>466</v>
      </c>
      <c r="B211" s="127" t="s">
        <v>467</v>
      </c>
      <c r="C211" s="128">
        <v>0</v>
      </c>
      <c r="D211" s="128">
        <v>0</v>
      </c>
      <c r="E211" s="128">
        <v>0</v>
      </c>
      <c r="F211" s="128">
        <v>0</v>
      </c>
      <c r="G211" s="128">
        <v>0</v>
      </c>
      <c r="H211" s="128">
        <v>0</v>
      </c>
      <c r="I211" s="128">
        <v>0</v>
      </c>
      <c r="J211" s="128">
        <v>0</v>
      </c>
      <c r="K211" s="128">
        <v>0</v>
      </c>
      <c r="L211" s="128">
        <v>0</v>
      </c>
      <c r="M211" s="128">
        <v>0</v>
      </c>
      <c r="N211" s="128">
        <v>0</v>
      </c>
      <c r="O211" s="110"/>
      <c r="P211" s="110"/>
      <c r="Q211" s="110"/>
    </row>
    <row r="212" spans="1:17" x14ac:dyDescent="0.3">
      <c r="A212" s="77" t="s">
        <v>468</v>
      </c>
      <c r="B212" s="127" t="s">
        <v>469</v>
      </c>
      <c r="C212" s="128">
        <v>0</v>
      </c>
      <c r="D212" s="128">
        <v>0</v>
      </c>
      <c r="E212" s="128">
        <v>0</v>
      </c>
      <c r="F212" s="128">
        <v>0</v>
      </c>
      <c r="G212" s="128">
        <v>0</v>
      </c>
      <c r="H212" s="128">
        <v>0</v>
      </c>
      <c r="I212" s="128">
        <v>0</v>
      </c>
      <c r="J212" s="128">
        <v>0</v>
      </c>
      <c r="K212" s="128">
        <v>0</v>
      </c>
      <c r="L212" s="128">
        <v>0</v>
      </c>
      <c r="M212" s="128">
        <v>0</v>
      </c>
      <c r="N212" s="128">
        <v>0</v>
      </c>
      <c r="O212" s="110"/>
      <c r="P212" s="110"/>
      <c r="Q212" s="110"/>
    </row>
    <row r="213" spans="1:17" x14ac:dyDescent="0.3">
      <c r="A213" s="77" t="s">
        <v>470</v>
      </c>
      <c r="B213" s="127" t="s">
        <v>471</v>
      </c>
      <c r="C213" s="128">
        <v>0</v>
      </c>
      <c r="D213" s="128">
        <v>0</v>
      </c>
      <c r="E213" s="128">
        <v>0</v>
      </c>
      <c r="F213" s="128">
        <v>0</v>
      </c>
      <c r="G213" s="128">
        <v>0</v>
      </c>
      <c r="H213" s="128">
        <v>0</v>
      </c>
      <c r="I213" s="128">
        <v>0</v>
      </c>
      <c r="J213" s="128">
        <v>0</v>
      </c>
      <c r="K213" s="128">
        <v>0</v>
      </c>
      <c r="L213" s="128">
        <v>0</v>
      </c>
      <c r="M213" s="128">
        <v>0</v>
      </c>
      <c r="N213" s="128">
        <v>0</v>
      </c>
      <c r="O213" s="110"/>
      <c r="P213" s="110"/>
      <c r="Q213" s="110"/>
    </row>
    <row r="214" spans="1:17" x14ac:dyDescent="0.3">
      <c r="A214" s="77" t="s">
        <v>472</v>
      </c>
      <c r="B214" s="127" t="s">
        <v>473</v>
      </c>
      <c r="C214" s="128">
        <v>0</v>
      </c>
      <c r="D214" s="128">
        <v>0</v>
      </c>
      <c r="E214" s="128">
        <v>0</v>
      </c>
      <c r="F214" s="128">
        <v>0</v>
      </c>
      <c r="G214" s="128">
        <v>0</v>
      </c>
      <c r="H214" s="128">
        <v>0</v>
      </c>
      <c r="I214" s="128">
        <v>0</v>
      </c>
      <c r="J214" s="128">
        <v>0</v>
      </c>
      <c r="K214" s="128">
        <v>0</v>
      </c>
      <c r="L214" s="128">
        <v>0</v>
      </c>
      <c r="M214" s="128">
        <v>0</v>
      </c>
      <c r="N214" s="128">
        <v>0</v>
      </c>
      <c r="O214" s="110"/>
      <c r="P214" s="110"/>
      <c r="Q214" s="110"/>
    </row>
    <row r="215" spans="1:17" x14ac:dyDescent="0.3">
      <c r="A215" s="77" t="s">
        <v>474</v>
      </c>
      <c r="B215" s="127" t="s">
        <v>475</v>
      </c>
      <c r="C215" s="128">
        <v>0</v>
      </c>
      <c r="D215" s="128">
        <v>0</v>
      </c>
      <c r="E215" s="128">
        <v>0</v>
      </c>
      <c r="F215" s="128">
        <v>0</v>
      </c>
      <c r="G215" s="128">
        <v>0</v>
      </c>
      <c r="H215" s="128">
        <v>0</v>
      </c>
      <c r="I215" s="128">
        <v>0</v>
      </c>
      <c r="J215" s="128">
        <v>0</v>
      </c>
      <c r="K215" s="128">
        <v>0</v>
      </c>
      <c r="L215" s="128">
        <v>0</v>
      </c>
      <c r="M215" s="128">
        <v>0</v>
      </c>
      <c r="N215" s="128">
        <v>0</v>
      </c>
      <c r="O215" s="110"/>
      <c r="P215" s="110"/>
      <c r="Q215" s="110"/>
    </row>
    <row r="216" spans="1:17" x14ac:dyDescent="0.3">
      <c r="A216" s="77" t="s">
        <v>476</v>
      </c>
      <c r="B216" s="127" t="s">
        <v>477</v>
      </c>
      <c r="C216" s="128">
        <v>0</v>
      </c>
      <c r="D216" s="128">
        <v>0</v>
      </c>
      <c r="E216" s="128">
        <v>0</v>
      </c>
      <c r="F216" s="128">
        <v>0</v>
      </c>
      <c r="G216" s="128">
        <v>0</v>
      </c>
      <c r="H216" s="128">
        <v>0</v>
      </c>
      <c r="I216" s="128">
        <v>0</v>
      </c>
      <c r="J216" s="128">
        <v>0</v>
      </c>
      <c r="K216" s="128">
        <v>0</v>
      </c>
      <c r="L216" s="128">
        <v>0</v>
      </c>
      <c r="M216" s="128">
        <v>0</v>
      </c>
      <c r="N216" s="128">
        <v>0</v>
      </c>
      <c r="O216" s="110"/>
      <c r="P216" s="110"/>
      <c r="Q216" s="110"/>
    </row>
    <row r="217" spans="1:17" x14ac:dyDescent="0.3">
      <c r="A217" s="77" t="s">
        <v>478</v>
      </c>
      <c r="B217" s="127" t="s">
        <v>479</v>
      </c>
      <c r="C217" s="128">
        <v>0</v>
      </c>
      <c r="D217" s="128">
        <v>0</v>
      </c>
      <c r="E217" s="128">
        <v>0</v>
      </c>
      <c r="F217" s="128">
        <v>0</v>
      </c>
      <c r="G217" s="128">
        <v>0</v>
      </c>
      <c r="H217" s="128">
        <v>0</v>
      </c>
      <c r="I217" s="128">
        <v>0</v>
      </c>
      <c r="J217" s="128">
        <v>0</v>
      </c>
      <c r="K217" s="128">
        <v>0</v>
      </c>
      <c r="L217" s="128">
        <v>0</v>
      </c>
      <c r="M217" s="128">
        <v>0</v>
      </c>
      <c r="N217" s="128">
        <v>0</v>
      </c>
      <c r="O217" s="110"/>
      <c r="P217" s="110"/>
      <c r="Q217" s="110"/>
    </row>
    <row r="218" spans="1:17" x14ac:dyDescent="0.3">
      <c r="A218" s="77" t="s">
        <v>480</v>
      </c>
      <c r="B218" s="127" t="s">
        <v>481</v>
      </c>
      <c r="C218" s="128">
        <v>0</v>
      </c>
      <c r="D218" s="128">
        <v>0</v>
      </c>
      <c r="E218" s="128">
        <v>0</v>
      </c>
      <c r="F218" s="128">
        <v>0</v>
      </c>
      <c r="G218" s="128">
        <v>0</v>
      </c>
      <c r="H218" s="128">
        <v>0</v>
      </c>
      <c r="I218" s="128">
        <v>0</v>
      </c>
      <c r="J218" s="128">
        <v>0</v>
      </c>
      <c r="K218" s="128">
        <v>0</v>
      </c>
      <c r="L218" s="128">
        <v>0</v>
      </c>
      <c r="M218" s="128">
        <v>0</v>
      </c>
      <c r="N218" s="128">
        <v>0</v>
      </c>
      <c r="O218" s="110"/>
      <c r="P218" s="110"/>
      <c r="Q218" s="110"/>
    </row>
    <row r="219" spans="1:17" x14ac:dyDescent="0.3">
      <c r="A219" s="77" t="s">
        <v>482</v>
      </c>
      <c r="B219" s="127" t="s">
        <v>483</v>
      </c>
      <c r="C219" s="128">
        <v>0</v>
      </c>
      <c r="D219" s="128">
        <v>0</v>
      </c>
      <c r="E219" s="128">
        <v>0</v>
      </c>
      <c r="F219" s="128">
        <v>0</v>
      </c>
      <c r="G219" s="128">
        <v>0</v>
      </c>
      <c r="H219" s="128">
        <v>0</v>
      </c>
      <c r="I219" s="128">
        <v>0</v>
      </c>
      <c r="J219" s="128">
        <v>0</v>
      </c>
      <c r="K219" s="128">
        <v>0</v>
      </c>
      <c r="L219" s="128">
        <v>0</v>
      </c>
      <c r="M219" s="128">
        <v>0</v>
      </c>
      <c r="N219" s="128">
        <v>0</v>
      </c>
      <c r="O219" s="110"/>
      <c r="P219" s="110"/>
      <c r="Q219" s="110"/>
    </row>
    <row r="220" spans="1:17" x14ac:dyDescent="0.3">
      <c r="A220" s="77" t="s">
        <v>484</v>
      </c>
      <c r="B220" s="127" t="s">
        <v>485</v>
      </c>
      <c r="C220" s="128">
        <v>0</v>
      </c>
      <c r="D220" s="128">
        <v>0</v>
      </c>
      <c r="E220" s="128">
        <v>0</v>
      </c>
      <c r="F220" s="128">
        <v>0</v>
      </c>
      <c r="G220" s="128">
        <v>0</v>
      </c>
      <c r="H220" s="128">
        <v>0</v>
      </c>
      <c r="I220" s="128">
        <v>0</v>
      </c>
      <c r="J220" s="128">
        <v>0</v>
      </c>
      <c r="K220" s="128">
        <v>0</v>
      </c>
      <c r="L220" s="128">
        <v>0</v>
      </c>
      <c r="M220" s="128">
        <v>0</v>
      </c>
      <c r="N220" s="128">
        <v>0</v>
      </c>
      <c r="O220" s="110"/>
      <c r="P220" s="110"/>
      <c r="Q220" s="110"/>
    </row>
    <row r="221" spans="1:17" x14ac:dyDescent="0.3">
      <c r="A221" s="77" t="s">
        <v>486</v>
      </c>
      <c r="B221" s="127" t="s">
        <v>487</v>
      </c>
      <c r="C221" s="128">
        <v>0</v>
      </c>
      <c r="D221" s="128">
        <v>0</v>
      </c>
      <c r="E221" s="128">
        <v>0</v>
      </c>
      <c r="F221" s="128">
        <v>0</v>
      </c>
      <c r="G221" s="128">
        <v>0</v>
      </c>
      <c r="H221" s="128">
        <v>0</v>
      </c>
      <c r="I221" s="128">
        <v>0</v>
      </c>
      <c r="J221" s="128">
        <v>0</v>
      </c>
      <c r="K221" s="128">
        <v>0</v>
      </c>
      <c r="L221" s="128">
        <v>0</v>
      </c>
      <c r="M221" s="128">
        <v>0</v>
      </c>
      <c r="N221" s="128">
        <v>0</v>
      </c>
      <c r="O221" s="110"/>
      <c r="P221" s="110"/>
      <c r="Q221" s="110"/>
    </row>
    <row r="222" spans="1:17" x14ac:dyDescent="0.3">
      <c r="A222" s="77" t="s">
        <v>488</v>
      </c>
      <c r="B222" s="127" t="s">
        <v>489</v>
      </c>
      <c r="C222" s="128">
        <v>0</v>
      </c>
      <c r="D222" s="128">
        <v>0</v>
      </c>
      <c r="E222" s="128">
        <v>0</v>
      </c>
      <c r="F222" s="128">
        <v>0</v>
      </c>
      <c r="G222" s="128">
        <v>0</v>
      </c>
      <c r="H222" s="128">
        <v>0</v>
      </c>
      <c r="I222" s="128">
        <v>0</v>
      </c>
      <c r="J222" s="128">
        <v>0</v>
      </c>
      <c r="K222" s="128">
        <v>0</v>
      </c>
      <c r="L222" s="128">
        <v>0</v>
      </c>
      <c r="M222" s="128">
        <v>0</v>
      </c>
      <c r="N222" s="128">
        <v>0</v>
      </c>
      <c r="O222" s="110"/>
      <c r="P222" s="110"/>
      <c r="Q222" s="110"/>
    </row>
    <row r="223" spans="1:17" x14ac:dyDescent="0.3">
      <c r="A223" s="77" t="s">
        <v>490</v>
      </c>
      <c r="B223" s="127" t="s">
        <v>491</v>
      </c>
      <c r="C223" s="128">
        <v>0</v>
      </c>
      <c r="D223" s="128">
        <v>0</v>
      </c>
      <c r="E223" s="128">
        <v>0</v>
      </c>
      <c r="F223" s="128">
        <v>0</v>
      </c>
      <c r="G223" s="128">
        <v>0</v>
      </c>
      <c r="H223" s="128">
        <v>0</v>
      </c>
      <c r="I223" s="128">
        <v>0</v>
      </c>
      <c r="J223" s="128">
        <v>0</v>
      </c>
      <c r="K223" s="128">
        <v>0</v>
      </c>
      <c r="L223" s="128">
        <v>0</v>
      </c>
      <c r="M223" s="128">
        <v>0</v>
      </c>
      <c r="N223" s="128">
        <v>0</v>
      </c>
      <c r="O223" s="110"/>
      <c r="P223" s="110"/>
      <c r="Q223" s="110"/>
    </row>
    <row r="224" spans="1:17" x14ac:dyDescent="0.3">
      <c r="A224" s="77" t="s">
        <v>492</v>
      </c>
      <c r="B224" s="127" t="s">
        <v>493</v>
      </c>
      <c r="C224" s="128">
        <v>0</v>
      </c>
      <c r="D224" s="128">
        <v>0</v>
      </c>
      <c r="E224" s="128">
        <v>0</v>
      </c>
      <c r="F224" s="128">
        <v>0</v>
      </c>
      <c r="G224" s="128">
        <v>0</v>
      </c>
      <c r="H224" s="128">
        <v>0</v>
      </c>
      <c r="I224" s="128">
        <v>0</v>
      </c>
      <c r="J224" s="128">
        <v>0</v>
      </c>
      <c r="K224" s="128">
        <v>0</v>
      </c>
      <c r="L224" s="128">
        <v>0</v>
      </c>
      <c r="M224" s="128">
        <v>0</v>
      </c>
      <c r="N224" s="128">
        <v>0</v>
      </c>
      <c r="O224" s="110"/>
      <c r="P224" s="110"/>
      <c r="Q224" s="110"/>
    </row>
    <row r="225" spans="1:17" x14ac:dyDescent="0.3">
      <c r="A225" s="77" t="s">
        <v>494</v>
      </c>
      <c r="B225" s="127" t="s">
        <v>495</v>
      </c>
      <c r="C225" s="128">
        <v>0</v>
      </c>
      <c r="D225" s="128">
        <v>0</v>
      </c>
      <c r="E225" s="128">
        <v>0</v>
      </c>
      <c r="F225" s="128">
        <v>0</v>
      </c>
      <c r="G225" s="128">
        <v>0</v>
      </c>
      <c r="H225" s="128">
        <v>0</v>
      </c>
      <c r="I225" s="128">
        <v>0</v>
      </c>
      <c r="J225" s="128">
        <v>0</v>
      </c>
      <c r="K225" s="128">
        <v>0</v>
      </c>
      <c r="L225" s="128">
        <v>0</v>
      </c>
      <c r="M225" s="128">
        <v>0</v>
      </c>
      <c r="N225" s="128">
        <v>0</v>
      </c>
      <c r="O225" s="110"/>
      <c r="P225" s="110"/>
      <c r="Q225" s="110"/>
    </row>
    <row r="226" spans="1:17" x14ac:dyDescent="0.3">
      <c r="A226" s="77" t="s">
        <v>496</v>
      </c>
      <c r="B226" s="127" t="s">
        <v>497</v>
      </c>
      <c r="C226" s="128">
        <v>0</v>
      </c>
      <c r="D226" s="128">
        <v>0</v>
      </c>
      <c r="E226" s="128">
        <v>0</v>
      </c>
      <c r="F226" s="128">
        <v>0</v>
      </c>
      <c r="G226" s="128">
        <v>0</v>
      </c>
      <c r="H226" s="128">
        <v>0</v>
      </c>
      <c r="I226" s="128">
        <v>0</v>
      </c>
      <c r="J226" s="128">
        <v>0</v>
      </c>
      <c r="K226" s="128">
        <v>0</v>
      </c>
      <c r="L226" s="128">
        <v>0</v>
      </c>
      <c r="M226" s="128">
        <v>0</v>
      </c>
      <c r="N226" s="128">
        <v>0</v>
      </c>
      <c r="O226" s="110"/>
      <c r="P226" s="110"/>
      <c r="Q226" s="110"/>
    </row>
    <row r="227" spans="1:17" x14ac:dyDescent="0.3">
      <c r="A227" s="77" t="s">
        <v>498</v>
      </c>
      <c r="B227" s="127" t="s">
        <v>499</v>
      </c>
      <c r="C227" s="128">
        <v>0</v>
      </c>
      <c r="D227" s="128">
        <v>0</v>
      </c>
      <c r="E227" s="128">
        <v>0</v>
      </c>
      <c r="F227" s="128">
        <v>0</v>
      </c>
      <c r="G227" s="128">
        <v>0</v>
      </c>
      <c r="H227" s="128">
        <v>0</v>
      </c>
      <c r="I227" s="128">
        <v>0</v>
      </c>
      <c r="J227" s="128">
        <v>0</v>
      </c>
      <c r="K227" s="128">
        <v>0</v>
      </c>
      <c r="L227" s="128">
        <v>0</v>
      </c>
      <c r="M227" s="128">
        <v>0</v>
      </c>
      <c r="N227" s="128">
        <v>0</v>
      </c>
      <c r="O227" s="110"/>
      <c r="P227" s="110"/>
      <c r="Q227" s="110"/>
    </row>
    <row r="228" spans="1:17" x14ac:dyDescent="0.3">
      <c r="A228" s="77" t="s">
        <v>500</v>
      </c>
      <c r="B228" s="127" t="s">
        <v>501</v>
      </c>
      <c r="C228" s="128">
        <v>0</v>
      </c>
      <c r="D228" s="128">
        <v>0</v>
      </c>
      <c r="E228" s="128">
        <v>0</v>
      </c>
      <c r="F228" s="128">
        <v>0</v>
      </c>
      <c r="G228" s="128">
        <v>0</v>
      </c>
      <c r="H228" s="128">
        <v>0</v>
      </c>
      <c r="I228" s="128">
        <v>0</v>
      </c>
      <c r="J228" s="128">
        <v>0</v>
      </c>
      <c r="K228" s="128">
        <v>0</v>
      </c>
      <c r="L228" s="128">
        <v>0</v>
      </c>
      <c r="M228" s="128">
        <v>0</v>
      </c>
      <c r="N228" s="128">
        <v>0</v>
      </c>
      <c r="O228" s="110"/>
      <c r="P228" s="110"/>
      <c r="Q228" s="110"/>
    </row>
    <row r="229" spans="1:17" x14ac:dyDescent="0.3">
      <c r="A229" s="77" t="s">
        <v>502</v>
      </c>
      <c r="B229" s="127" t="s">
        <v>503</v>
      </c>
      <c r="C229" s="128">
        <v>0</v>
      </c>
      <c r="D229" s="128">
        <v>0</v>
      </c>
      <c r="E229" s="128">
        <v>0</v>
      </c>
      <c r="F229" s="128">
        <v>0</v>
      </c>
      <c r="G229" s="128">
        <v>0</v>
      </c>
      <c r="H229" s="128">
        <v>0</v>
      </c>
      <c r="I229" s="128">
        <v>0</v>
      </c>
      <c r="J229" s="128">
        <v>0</v>
      </c>
      <c r="K229" s="128">
        <v>0</v>
      </c>
      <c r="L229" s="128">
        <v>0</v>
      </c>
      <c r="M229" s="128">
        <v>0</v>
      </c>
      <c r="N229" s="128">
        <v>0</v>
      </c>
      <c r="O229" s="110"/>
      <c r="P229" s="110"/>
      <c r="Q229" s="110"/>
    </row>
    <row r="230" spans="1:17" x14ac:dyDescent="0.3">
      <c r="A230" s="77" t="s">
        <v>504</v>
      </c>
      <c r="B230" s="127" t="s">
        <v>505</v>
      </c>
      <c r="C230" s="128">
        <v>0</v>
      </c>
      <c r="D230" s="128">
        <v>0</v>
      </c>
      <c r="E230" s="128">
        <v>0</v>
      </c>
      <c r="F230" s="128">
        <v>0</v>
      </c>
      <c r="G230" s="128">
        <v>0</v>
      </c>
      <c r="H230" s="128">
        <v>0</v>
      </c>
      <c r="I230" s="128">
        <v>0</v>
      </c>
      <c r="J230" s="128">
        <v>0</v>
      </c>
      <c r="K230" s="128">
        <v>0</v>
      </c>
      <c r="L230" s="128">
        <v>0</v>
      </c>
      <c r="M230" s="128">
        <v>0</v>
      </c>
      <c r="N230" s="128">
        <v>0</v>
      </c>
      <c r="O230" s="110"/>
      <c r="P230" s="110"/>
      <c r="Q230" s="110"/>
    </row>
    <row r="231" spans="1:17" x14ac:dyDescent="0.3">
      <c r="A231" s="77" t="s">
        <v>506</v>
      </c>
      <c r="B231" s="127" t="s">
        <v>507</v>
      </c>
      <c r="C231" s="128">
        <v>0</v>
      </c>
      <c r="D231" s="128">
        <v>0</v>
      </c>
      <c r="E231" s="128">
        <v>0</v>
      </c>
      <c r="F231" s="128">
        <v>0</v>
      </c>
      <c r="G231" s="128">
        <v>0</v>
      </c>
      <c r="H231" s="128">
        <v>0</v>
      </c>
      <c r="I231" s="128">
        <v>0</v>
      </c>
      <c r="J231" s="128">
        <v>0</v>
      </c>
      <c r="K231" s="128">
        <v>0</v>
      </c>
      <c r="L231" s="128">
        <v>0</v>
      </c>
      <c r="M231" s="128">
        <v>0</v>
      </c>
      <c r="N231" s="128">
        <v>0</v>
      </c>
      <c r="O231" s="110"/>
      <c r="P231" s="110"/>
      <c r="Q231" s="110"/>
    </row>
    <row r="232" spans="1:17" x14ac:dyDescent="0.3">
      <c r="A232" s="77" t="s">
        <v>508</v>
      </c>
      <c r="B232" s="127" t="s">
        <v>509</v>
      </c>
      <c r="C232" s="128">
        <v>0</v>
      </c>
      <c r="D232" s="128">
        <v>0</v>
      </c>
      <c r="E232" s="128">
        <v>0</v>
      </c>
      <c r="F232" s="128">
        <v>0</v>
      </c>
      <c r="G232" s="128">
        <v>0</v>
      </c>
      <c r="H232" s="128">
        <v>0</v>
      </c>
      <c r="I232" s="128">
        <v>0</v>
      </c>
      <c r="J232" s="128">
        <v>0</v>
      </c>
      <c r="K232" s="128">
        <v>0</v>
      </c>
      <c r="L232" s="128">
        <v>0</v>
      </c>
      <c r="M232" s="128">
        <v>0</v>
      </c>
      <c r="N232" s="128">
        <v>0</v>
      </c>
      <c r="O232" s="110"/>
      <c r="P232" s="110"/>
      <c r="Q232" s="110"/>
    </row>
    <row r="233" spans="1:17" x14ac:dyDescent="0.3">
      <c r="A233" s="77" t="s">
        <v>510</v>
      </c>
      <c r="B233" s="127" t="s">
        <v>511</v>
      </c>
      <c r="C233" s="128">
        <v>0</v>
      </c>
      <c r="D233" s="128">
        <v>0</v>
      </c>
      <c r="E233" s="128">
        <v>0</v>
      </c>
      <c r="F233" s="128">
        <v>0</v>
      </c>
      <c r="G233" s="128">
        <v>0</v>
      </c>
      <c r="H233" s="128">
        <v>0</v>
      </c>
      <c r="I233" s="128">
        <v>0</v>
      </c>
      <c r="J233" s="128">
        <v>0</v>
      </c>
      <c r="K233" s="128">
        <v>0</v>
      </c>
      <c r="L233" s="128">
        <v>0</v>
      </c>
      <c r="M233" s="128">
        <v>0</v>
      </c>
      <c r="N233" s="128">
        <v>0</v>
      </c>
      <c r="O233" s="110"/>
      <c r="P233" s="110"/>
      <c r="Q233" s="110"/>
    </row>
    <row r="234" spans="1:17" x14ac:dyDescent="0.3">
      <c r="A234" s="77" t="s">
        <v>512</v>
      </c>
      <c r="B234" s="127" t="s">
        <v>513</v>
      </c>
      <c r="C234" s="128">
        <v>0</v>
      </c>
      <c r="D234" s="128">
        <v>0</v>
      </c>
      <c r="E234" s="128">
        <v>0</v>
      </c>
      <c r="F234" s="128">
        <v>0</v>
      </c>
      <c r="G234" s="128">
        <v>0</v>
      </c>
      <c r="H234" s="128">
        <v>0</v>
      </c>
      <c r="I234" s="128">
        <v>0</v>
      </c>
      <c r="J234" s="128">
        <v>0</v>
      </c>
      <c r="K234" s="128">
        <v>0</v>
      </c>
      <c r="L234" s="128">
        <v>0</v>
      </c>
      <c r="M234" s="128">
        <v>0</v>
      </c>
      <c r="N234" s="128">
        <v>0</v>
      </c>
      <c r="O234" s="110"/>
      <c r="P234" s="110"/>
      <c r="Q234" s="110"/>
    </row>
    <row r="235" spans="1:17" x14ac:dyDescent="0.3">
      <c r="A235" s="77" t="s">
        <v>514</v>
      </c>
      <c r="B235" s="127" t="s">
        <v>515</v>
      </c>
      <c r="C235" s="128">
        <v>0</v>
      </c>
      <c r="D235" s="128">
        <v>0</v>
      </c>
      <c r="E235" s="128">
        <v>0</v>
      </c>
      <c r="F235" s="128">
        <v>0</v>
      </c>
      <c r="G235" s="128">
        <v>0</v>
      </c>
      <c r="H235" s="128">
        <v>0</v>
      </c>
      <c r="I235" s="128">
        <v>0</v>
      </c>
      <c r="J235" s="128">
        <v>0</v>
      </c>
      <c r="K235" s="128">
        <v>0</v>
      </c>
      <c r="L235" s="128">
        <v>0</v>
      </c>
      <c r="M235" s="128">
        <v>0</v>
      </c>
      <c r="N235" s="128">
        <v>0</v>
      </c>
      <c r="O235" s="110"/>
      <c r="P235" s="110"/>
      <c r="Q235" s="110"/>
    </row>
    <row r="236" spans="1:17" x14ac:dyDescent="0.3">
      <c r="A236" s="77" t="s">
        <v>516</v>
      </c>
      <c r="B236" s="127" t="s">
        <v>517</v>
      </c>
      <c r="C236" s="128">
        <v>0</v>
      </c>
      <c r="D236" s="128">
        <v>0</v>
      </c>
      <c r="E236" s="128">
        <v>0</v>
      </c>
      <c r="F236" s="128">
        <v>0</v>
      </c>
      <c r="G236" s="128">
        <v>0</v>
      </c>
      <c r="H236" s="128">
        <v>0</v>
      </c>
      <c r="I236" s="128">
        <v>0</v>
      </c>
      <c r="J236" s="128">
        <v>0</v>
      </c>
      <c r="K236" s="128">
        <v>0</v>
      </c>
      <c r="L236" s="128">
        <v>0</v>
      </c>
      <c r="M236" s="128">
        <v>0</v>
      </c>
      <c r="N236" s="128">
        <v>0</v>
      </c>
      <c r="O236" s="110"/>
      <c r="P236" s="110"/>
      <c r="Q236" s="110"/>
    </row>
    <row r="237" spans="1:17" x14ac:dyDescent="0.3">
      <c r="A237" s="77" t="s">
        <v>518</v>
      </c>
      <c r="B237" s="127" t="s">
        <v>519</v>
      </c>
      <c r="C237" s="128">
        <v>0</v>
      </c>
      <c r="D237" s="128">
        <v>0</v>
      </c>
      <c r="E237" s="128">
        <v>0</v>
      </c>
      <c r="F237" s="128">
        <v>0</v>
      </c>
      <c r="G237" s="128">
        <v>0</v>
      </c>
      <c r="H237" s="128">
        <v>0</v>
      </c>
      <c r="I237" s="128">
        <v>0</v>
      </c>
      <c r="J237" s="128">
        <v>0</v>
      </c>
      <c r="K237" s="128">
        <v>0</v>
      </c>
      <c r="L237" s="128">
        <v>0</v>
      </c>
      <c r="M237" s="128">
        <v>0</v>
      </c>
      <c r="N237" s="128">
        <v>0</v>
      </c>
      <c r="O237" s="110"/>
      <c r="P237" s="110"/>
      <c r="Q237" s="110"/>
    </row>
    <row r="238" spans="1:17" x14ac:dyDescent="0.3">
      <c r="A238" s="77" t="s">
        <v>520</v>
      </c>
      <c r="B238" s="127" t="s">
        <v>521</v>
      </c>
      <c r="C238" s="128">
        <v>0</v>
      </c>
      <c r="D238" s="128">
        <v>0</v>
      </c>
      <c r="E238" s="128">
        <v>0</v>
      </c>
      <c r="F238" s="128">
        <v>0</v>
      </c>
      <c r="G238" s="128">
        <v>0</v>
      </c>
      <c r="H238" s="128">
        <v>0</v>
      </c>
      <c r="I238" s="128">
        <v>0</v>
      </c>
      <c r="J238" s="128">
        <v>0</v>
      </c>
      <c r="K238" s="128">
        <v>0</v>
      </c>
      <c r="L238" s="128">
        <v>0</v>
      </c>
      <c r="M238" s="128">
        <v>0</v>
      </c>
      <c r="N238" s="128">
        <v>0</v>
      </c>
      <c r="O238" s="110"/>
      <c r="P238" s="110"/>
      <c r="Q238" s="110"/>
    </row>
    <row r="239" spans="1:17" x14ac:dyDescent="0.3">
      <c r="A239" s="77" t="s">
        <v>522</v>
      </c>
      <c r="B239" s="127" t="s">
        <v>523</v>
      </c>
      <c r="C239" s="128">
        <v>0</v>
      </c>
      <c r="D239" s="128">
        <v>0</v>
      </c>
      <c r="E239" s="128">
        <v>0</v>
      </c>
      <c r="F239" s="128">
        <v>0</v>
      </c>
      <c r="G239" s="128">
        <v>0</v>
      </c>
      <c r="H239" s="128">
        <v>0</v>
      </c>
      <c r="I239" s="128">
        <v>0</v>
      </c>
      <c r="J239" s="128">
        <v>0</v>
      </c>
      <c r="K239" s="128">
        <v>0</v>
      </c>
      <c r="L239" s="128">
        <v>0</v>
      </c>
      <c r="M239" s="128">
        <v>0</v>
      </c>
      <c r="N239" s="128">
        <v>0</v>
      </c>
      <c r="O239" s="110"/>
      <c r="P239" s="110"/>
      <c r="Q239" s="110"/>
    </row>
    <row r="240" spans="1:17" x14ac:dyDescent="0.3">
      <c r="A240" s="77" t="s">
        <v>524</v>
      </c>
      <c r="B240" s="127" t="s">
        <v>525</v>
      </c>
      <c r="C240" s="128">
        <v>0</v>
      </c>
      <c r="D240" s="128">
        <v>0</v>
      </c>
      <c r="E240" s="128">
        <v>0</v>
      </c>
      <c r="F240" s="128">
        <v>0</v>
      </c>
      <c r="G240" s="128">
        <v>0</v>
      </c>
      <c r="H240" s="128">
        <v>0</v>
      </c>
      <c r="I240" s="128">
        <v>0</v>
      </c>
      <c r="J240" s="128">
        <v>0</v>
      </c>
      <c r="K240" s="128">
        <v>0</v>
      </c>
      <c r="L240" s="128">
        <v>0</v>
      </c>
      <c r="M240" s="128">
        <v>0</v>
      </c>
      <c r="N240" s="128">
        <v>0</v>
      </c>
      <c r="O240" s="110"/>
      <c r="P240" s="110"/>
      <c r="Q240" s="110"/>
    </row>
    <row r="241" spans="1:17" x14ac:dyDescent="0.3">
      <c r="A241" s="77" t="s">
        <v>526</v>
      </c>
      <c r="B241" s="127" t="s">
        <v>527</v>
      </c>
      <c r="C241" s="128">
        <v>0</v>
      </c>
      <c r="D241" s="128">
        <v>0</v>
      </c>
      <c r="E241" s="128">
        <v>0</v>
      </c>
      <c r="F241" s="128">
        <v>0</v>
      </c>
      <c r="G241" s="128">
        <v>0</v>
      </c>
      <c r="H241" s="128">
        <v>0</v>
      </c>
      <c r="I241" s="128">
        <v>0</v>
      </c>
      <c r="J241" s="128">
        <v>0</v>
      </c>
      <c r="K241" s="128">
        <v>0</v>
      </c>
      <c r="L241" s="128">
        <v>0</v>
      </c>
      <c r="M241" s="128">
        <v>0</v>
      </c>
      <c r="N241" s="128">
        <v>0</v>
      </c>
      <c r="O241" s="110"/>
      <c r="P241" s="110"/>
      <c r="Q241" s="110"/>
    </row>
    <row r="242" spans="1:17" x14ac:dyDescent="0.3">
      <c r="A242" s="77" t="s">
        <v>528</v>
      </c>
      <c r="B242" s="127" t="s">
        <v>529</v>
      </c>
      <c r="C242" s="128">
        <v>0</v>
      </c>
      <c r="D242" s="128">
        <v>0</v>
      </c>
      <c r="E242" s="128">
        <v>0</v>
      </c>
      <c r="F242" s="128">
        <v>0</v>
      </c>
      <c r="G242" s="128">
        <v>0</v>
      </c>
      <c r="H242" s="128">
        <v>0</v>
      </c>
      <c r="I242" s="128">
        <v>0</v>
      </c>
      <c r="J242" s="128">
        <v>0</v>
      </c>
      <c r="K242" s="128">
        <v>0</v>
      </c>
      <c r="L242" s="128">
        <v>0</v>
      </c>
      <c r="M242" s="128">
        <v>0</v>
      </c>
      <c r="N242" s="128">
        <v>0</v>
      </c>
      <c r="O242" s="110"/>
      <c r="P242" s="110"/>
      <c r="Q242" s="110"/>
    </row>
    <row r="243" spans="1:17" x14ac:dyDescent="0.3">
      <c r="A243" s="77" t="s">
        <v>530</v>
      </c>
      <c r="B243" s="127" t="s">
        <v>531</v>
      </c>
      <c r="C243" s="128">
        <v>0</v>
      </c>
      <c r="D243" s="128">
        <v>0</v>
      </c>
      <c r="E243" s="128">
        <v>0</v>
      </c>
      <c r="F243" s="128">
        <v>0</v>
      </c>
      <c r="G243" s="128">
        <v>0</v>
      </c>
      <c r="H243" s="128">
        <v>0</v>
      </c>
      <c r="I243" s="128">
        <v>0</v>
      </c>
      <c r="J243" s="128">
        <v>0</v>
      </c>
      <c r="K243" s="128">
        <v>0</v>
      </c>
      <c r="L243" s="128">
        <v>0</v>
      </c>
      <c r="M243" s="128">
        <v>0</v>
      </c>
      <c r="N243" s="128">
        <v>0</v>
      </c>
      <c r="O243" s="110"/>
      <c r="P243" s="110"/>
      <c r="Q243" s="110"/>
    </row>
    <row r="244" spans="1:17" x14ac:dyDescent="0.3">
      <c r="A244" s="77" t="s">
        <v>532</v>
      </c>
      <c r="B244" s="127" t="s">
        <v>533</v>
      </c>
      <c r="C244" s="128">
        <v>0</v>
      </c>
      <c r="D244" s="128">
        <v>0</v>
      </c>
      <c r="E244" s="128">
        <v>0</v>
      </c>
      <c r="F244" s="128">
        <v>0</v>
      </c>
      <c r="G244" s="128">
        <v>0</v>
      </c>
      <c r="H244" s="128">
        <v>0</v>
      </c>
      <c r="I244" s="128">
        <v>0</v>
      </c>
      <c r="J244" s="128">
        <v>0</v>
      </c>
      <c r="K244" s="128">
        <v>0</v>
      </c>
      <c r="L244" s="128">
        <v>0</v>
      </c>
      <c r="M244" s="128">
        <v>0</v>
      </c>
      <c r="N244" s="128">
        <v>0</v>
      </c>
      <c r="O244" s="110"/>
      <c r="P244" s="110"/>
      <c r="Q244" s="110"/>
    </row>
    <row r="245" spans="1:17" x14ac:dyDescent="0.3">
      <c r="A245" s="77" t="s">
        <v>534</v>
      </c>
      <c r="B245" s="127" t="s">
        <v>535</v>
      </c>
      <c r="C245" s="128">
        <v>0</v>
      </c>
      <c r="D245" s="128">
        <v>0</v>
      </c>
      <c r="E245" s="128">
        <v>0</v>
      </c>
      <c r="F245" s="128">
        <v>0</v>
      </c>
      <c r="G245" s="128">
        <v>0</v>
      </c>
      <c r="H245" s="128">
        <v>0</v>
      </c>
      <c r="I245" s="128">
        <v>0</v>
      </c>
      <c r="J245" s="128">
        <v>0</v>
      </c>
      <c r="K245" s="128">
        <v>0</v>
      </c>
      <c r="L245" s="128">
        <v>0</v>
      </c>
      <c r="M245" s="128">
        <v>0</v>
      </c>
      <c r="N245" s="128">
        <v>0</v>
      </c>
      <c r="O245" s="110"/>
      <c r="P245" s="110"/>
      <c r="Q245" s="110"/>
    </row>
    <row r="246" spans="1:17" x14ac:dyDescent="0.3">
      <c r="A246" s="77" t="s">
        <v>536</v>
      </c>
      <c r="B246" s="127" t="s">
        <v>537</v>
      </c>
      <c r="C246" s="128">
        <v>0</v>
      </c>
      <c r="D246" s="128">
        <v>0</v>
      </c>
      <c r="E246" s="128">
        <v>0</v>
      </c>
      <c r="F246" s="128">
        <v>0</v>
      </c>
      <c r="G246" s="128">
        <v>0</v>
      </c>
      <c r="H246" s="128">
        <v>0</v>
      </c>
      <c r="I246" s="128">
        <v>0</v>
      </c>
      <c r="J246" s="128">
        <v>0</v>
      </c>
      <c r="K246" s="128">
        <v>0</v>
      </c>
      <c r="L246" s="128">
        <v>0</v>
      </c>
      <c r="M246" s="128">
        <v>0</v>
      </c>
      <c r="N246" s="128">
        <v>0</v>
      </c>
      <c r="O246" s="110"/>
      <c r="P246" s="110"/>
      <c r="Q246" s="110"/>
    </row>
    <row r="247" spans="1:17" x14ac:dyDescent="0.3">
      <c r="A247" s="77" t="s">
        <v>538</v>
      </c>
      <c r="B247" s="127" t="s">
        <v>539</v>
      </c>
      <c r="C247" s="128">
        <v>0</v>
      </c>
      <c r="D247" s="128">
        <v>0</v>
      </c>
      <c r="E247" s="128">
        <v>0</v>
      </c>
      <c r="F247" s="128">
        <v>0</v>
      </c>
      <c r="G247" s="128">
        <v>0</v>
      </c>
      <c r="H247" s="128">
        <v>0</v>
      </c>
      <c r="I247" s="128">
        <v>0</v>
      </c>
      <c r="J247" s="128">
        <v>0</v>
      </c>
      <c r="K247" s="128">
        <v>0</v>
      </c>
      <c r="L247" s="128">
        <v>0</v>
      </c>
      <c r="M247" s="128">
        <v>0</v>
      </c>
      <c r="N247" s="128">
        <v>0</v>
      </c>
      <c r="O247" s="110"/>
      <c r="P247" s="110"/>
      <c r="Q247" s="110"/>
    </row>
    <row r="248" spans="1:17" x14ac:dyDescent="0.3">
      <c r="A248" s="77" t="s">
        <v>540</v>
      </c>
      <c r="B248" s="127" t="s">
        <v>541</v>
      </c>
      <c r="C248" s="128">
        <v>0</v>
      </c>
      <c r="D248" s="128">
        <v>0</v>
      </c>
      <c r="E248" s="128">
        <v>0</v>
      </c>
      <c r="F248" s="128">
        <v>0</v>
      </c>
      <c r="G248" s="128">
        <v>0</v>
      </c>
      <c r="H248" s="128">
        <v>0</v>
      </c>
      <c r="I248" s="128">
        <v>0</v>
      </c>
      <c r="J248" s="128">
        <v>0</v>
      </c>
      <c r="K248" s="128">
        <v>0</v>
      </c>
      <c r="L248" s="128">
        <v>0</v>
      </c>
      <c r="M248" s="128">
        <v>0</v>
      </c>
      <c r="N248" s="128">
        <v>0</v>
      </c>
      <c r="O248" s="110"/>
      <c r="P248" s="110"/>
      <c r="Q248" s="110"/>
    </row>
    <row r="249" spans="1:17" x14ac:dyDescent="0.3">
      <c r="A249" s="77" t="s">
        <v>542</v>
      </c>
      <c r="B249" s="127" t="s">
        <v>543</v>
      </c>
      <c r="C249" s="128">
        <v>0</v>
      </c>
      <c r="D249" s="128">
        <v>0</v>
      </c>
      <c r="E249" s="128">
        <v>0</v>
      </c>
      <c r="F249" s="128">
        <v>0</v>
      </c>
      <c r="G249" s="128">
        <v>0</v>
      </c>
      <c r="H249" s="128">
        <v>0</v>
      </c>
      <c r="I249" s="128">
        <v>0</v>
      </c>
      <c r="J249" s="128">
        <v>0</v>
      </c>
      <c r="K249" s="128">
        <v>0</v>
      </c>
      <c r="L249" s="128">
        <v>0</v>
      </c>
      <c r="M249" s="128">
        <v>0</v>
      </c>
      <c r="N249" s="128">
        <v>0</v>
      </c>
      <c r="O249" s="110"/>
      <c r="P249" s="110"/>
      <c r="Q249" s="110"/>
    </row>
    <row r="250" spans="1:17" x14ac:dyDescent="0.3">
      <c r="A250" s="77" t="s">
        <v>544</v>
      </c>
      <c r="B250" s="127" t="s">
        <v>545</v>
      </c>
      <c r="C250" s="128">
        <v>0</v>
      </c>
      <c r="D250" s="128">
        <v>0</v>
      </c>
      <c r="E250" s="128">
        <v>0</v>
      </c>
      <c r="F250" s="128">
        <v>0</v>
      </c>
      <c r="G250" s="128">
        <v>0</v>
      </c>
      <c r="H250" s="128">
        <v>0</v>
      </c>
      <c r="I250" s="128">
        <v>0</v>
      </c>
      <c r="J250" s="128">
        <v>0</v>
      </c>
      <c r="K250" s="128">
        <v>0</v>
      </c>
      <c r="L250" s="128">
        <v>0</v>
      </c>
      <c r="M250" s="128">
        <v>0</v>
      </c>
      <c r="N250" s="128">
        <v>0</v>
      </c>
      <c r="O250" s="110"/>
      <c r="P250" s="110"/>
      <c r="Q250" s="110"/>
    </row>
    <row r="251" spans="1:17" x14ac:dyDescent="0.3">
      <c r="A251" s="77" t="s">
        <v>546</v>
      </c>
      <c r="B251" s="127" t="s">
        <v>547</v>
      </c>
      <c r="C251" s="128">
        <v>0</v>
      </c>
      <c r="D251" s="128">
        <v>0</v>
      </c>
      <c r="E251" s="128">
        <v>0</v>
      </c>
      <c r="F251" s="128">
        <v>0</v>
      </c>
      <c r="G251" s="128">
        <v>0</v>
      </c>
      <c r="H251" s="128">
        <v>0</v>
      </c>
      <c r="I251" s="128">
        <v>0</v>
      </c>
      <c r="J251" s="128">
        <v>0</v>
      </c>
      <c r="K251" s="128">
        <v>0</v>
      </c>
      <c r="L251" s="128">
        <v>0</v>
      </c>
      <c r="M251" s="128">
        <v>0</v>
      </c>
      <c r="N251" s="128">
        <v>0</v>
      </c>
      <c r="O251" s="110"/>
      <c r="P251" s="110"/>
      <c r="Q251" s="110"/>
    </row>
    <row r="252" spans="1:17" x14ac:dyDescent="0.3">
      <c r="A252" s="77" t="s">
        <v>548</v>
      </c>
      <c r="B252" s="127" t="s">
        <v>549</v>
      </c>
      <c r="C252" s="128">
        <v>0</v>
      </c>
      <c r="D252" s="128">
        <v>0</v>
      </c>
      <c r="E252" s="128">
        <v>0</v>
      </c>
      <c r="F252" s="128">
        <v>0</v>
      </c>
      <c r="G252" s="128">
        <v>0</v>
      </c>
      <c r="H252" s="128">
        <v>0</v>
      </c>
      <c r="I252" s="128">
        <v>0</v>
      </c>
      <c r="J252" s="128">
        <v>0</v>
      </c>
      <c r="K252" s="128">
        <v>0</v>
      </c>
      <c r="L252" s="128">
        <v>0</v>
      </c>
      <c r="M252" s="128">
        <v>0</v>
      </c>
      <c r="N252" s="128">
        <v>0</v>
      </c>
      <c r="O252" s="110"/>
      <c r="P252" s="110"/>
      <c r="Q252" s="110"/>
    </row>
    <row r="253" spans="1:17" x14ac:dyDescent="0.3">
      <c r="A253" s="77" t="s">
        <v>550</v>
      </c>
      <c r="B253" s="127" t="s">
        <v>551</v>
      </c>
      <c r="C253" s="128">
        <v>0</v>
      </c>
      <c r="D253" s="128">
        <v>0</v>
      </c>
      <c r="E253" s="128">
        <v>0</v>
      </c>
      <c r="F253" s="128">
        <v>0</v>
      </c>
      <c r="G253" s="128">
        <v>0</v>
      </c>
      <c r="H253" s="128">
        <v>0</v>
      </c>
      <c r="I253" s="128">
        <v>0</v>
      </c>
      <c r="J253" s="128">
        <v>0</v>
      </c>
      <c r="K253" s="128">
        <v>0</v>
      </c>
      <c r="L253" s="128">
        <v>0</v>
      </c>
      <c r="M253" s="128">
        <v>0</v>
      </c>
      <c r="N253" s="128">
        <v>0</v>
      </c>
      <c r="O253" s="110"/>
      <c r="P253" s="110"/>
      <c r="Q253" s="110"/>
    </row>
    <row r="254" spans="1:17" x14ac:dyDescent="0.3">
      <c r="A254" s="77" t="s">
        <v>552</v>
      </c>
      <c r="B254" s="127" t="s">
        <v>553</v>
      </c>
      <c r="C254" s="128">
        <v>0</v>
      </c>
      <c r="D254" s="128">
        <v>0</v>
      </c>
      <c r="E254" s="128">
        <v>0</v>
      </c>
      <c r="F254" s="128">
        <v>0</v>
      </c>
      <c r="G254" s="128">
        <v>0</v>
      </c>
      <c r="H254" s="128">
        <v>0</v>
      </c>
      <c r="I254" s="128">
        <v>0</v>
      </c>
      <c r="J254" s="128">
        <v>0</v>
      </c>
      <c r="K254" s="128">
        <v>0</v>
      </c>
      <c r="L254" s="128">
        <v>0</v>
      </c>
      <c r="M254" s="128">
        <v>0</v>
      </c>
      <c r="N254" s="128">
        <v>0</v>
      </c>
      <c r="O254" s="110"/>
      <c r="P254" s="110"/>
      <c r="Q254" s="110"/>
    </row>
    <row r="255" spans="1:17" x14ac:dyDescent="0.3">
      <c r="A255" s="77" t="s">
        <v>554</v>
      </c>
      <c r="B255" s="127" t="s">
        <v>555</v>
      </c>
      <c r="C255" s="128">
        <v>0</v>
      </c>
      <c r="D255" s="128">
        <v>0</v>
      </c>
      <c r="E255" s="128">
        <v>0</v>
      </c>
      <c r="F255" s="128">
        <v>0</v>
      </c>
      <c r="G255" s="128">
        <v>0</v>
      </c>
      <c r="H255" s="128">
        <v>0</v>
      </c>
      <c r="I255" s="128">
        <v>0</v>
      </c>
      <c r="J255" s="128">
        <v>0</v>
      </c>
      <c r="K255" s="128">
        <v>0</v>
      </c>
      <c r="L255" s="128">
        <v>0</v>
      </c>
      <c r="M255" s="128">
        <v>0</v>
      </c>
      <c r="N255" s="128">
        <v>0</v>
      </c>
      <c r="O255" s="110"/>
      <c r="P255" s="110"/>
      <c r="Q255" s="110"/>
    </row>
    <row r="256" spans="1:17" x14ac:dyDescent="0.3">
      <c r="A256" s="77" t="s">
        <v>556</v>
      </c>
      <c r="B256" s="127" t="s">
        <v>557</v>
      </c>
      <c r="C256" s="128">
        <v>0</v>
      </c>
      <c r="D256" s="128">
        <v>0</v>
      </c>
      <c r="E256" s="128">
        <v>0</v>
      </c>
      <c r="F256" s="128">
        <v>0</v>
      </c>
      <c r="G256" s="128">
        <v>0</v>
      </c>
      <c r="H256" s="128">
        <v>0</v>
      </c>
      <c r="I256" s="128">
        <v>0</v>
      </c>
      <c r="J256" s="128">
        <v>0</v>
      </c>
      <c r="K256" s="128">
        <v>0</v>
      </c>
      <c r="L256" s="128">
        <v>0</v>
      </c>
      <c r="M256" s="128">
        <v>0</v>
      </c>
      <c r="N256" s="128">
        <v>0</v>
      </c>
      <c r="O256" s="110"/>
      <c r="P256" s="110"/>
      <c r="Q256" s="110"/>
    </row>
    <row r="257" spans="1:17" x14ac:dyDescent="0.3">
      <c r="A257" s="77" t="s">
        <v>558</v>
      </c>
      <c r="B257" s="127" t="s">
        <v>559</v>
      </c>
      <c r="C257" s="128">
        <v>0</v>
      </c>
      <c r="D257" s="128">
        <v>0</v>
      </c>
      <c r="E257" s="128">
        <v>0</v>
      </c>
      <c r="F257" s="128">
        <v>0</v>
      </c>
      <c r="G257" s="128">
        <v>0</v>
      </c>
      <c r="H257" s="128">
        <v>0</v>
      </c>
      <c r="I257" s="128">
        <v>0</v>
      </c>
      <c r="J257" s="128">
        <v>0</v>
      </c>
      <c r="K257" s="128">
        <v>0</v>
      </c>
      <c r="L257" s="128">
        <v>0</v>
      </c>
      <c r="M257" s="128">
        <v>0</v>
      </c>
      <c r="N257" s="128">
        <v>0</v>
      </c>
      <c r="O257" s="110"/>
      <c r="P257" s="110"/>
      <c r="Q257" s="110"/>
    </row>
    <row r="258" spans="1:17" x14ac:dyDescent="0.3">
      <c r="A258" s="77" t="s">
        <v>560</v>
      </c>
      <c r="B258" s="127" t="s">
        <v>561</v>
      </c>
      <c r="C258" s="128">
        <v>0</v>
      </c>
      <c r="D258" s="128">
        <v>0</v>
      </c>
      <c r="E258" s="128">
        <v>0</v>
      </c>
      <c r="F258" s="128">
        <v>0</v>
      </c>
      <c r="G258" s="128">
        <v>0</v>
      </c>
      <c r="H258" s="128">
        <v>0</v>
      </c>
      <c r="I258" s="128">
        <v>0</v>
      </c>
      <c r="J258" s="128">
        <v>0</v>
      </c>
      <c r="K258" s="128">
        <v>0</v>
      </c>
      <c r="L258" s="128">
        <v>0</v>
      </c>
      <c r="M258" s="128">
        <v>0</v>
      </c>
      <c r="N258" s="128">
        <v>0</v>
      </c>
      <c r="O258" s="110"/>
      <c r="P258" s="110"/>
      <c r="Q258" s="110"/>
    </row>
    <row r="259" spans="1:17" x14ac:dyDescent="0.3">
      <c r="A259" s="77" t="s">
        <v>562</v>
      </c>
      <c r="B259" s="127" t="s">
        <v>563</v>
      </c>
      <c r="C259" s="128">
        <v>0</v>
      </c>
      <c r="D259" s="128">
        <v>0</v>
      </c>
      <c r="E259" s="128">
        <v>0</v>
      </c>
      <c r="F259" s="128">
        <v>0</v>
      </c>
      <c r="G259" s="128">
        <v>0</v>
      </c>
      <c r="H259" s="128">
        <v>0</v>
      </c>
      <c r="I259" s="128">
        <v>0</v>
      </c>
      <c r="J259" s="128">
        <v>0</v>
      </c>
      <c r="K259" s="128">
        <v>0</v>
      </c>
      <c r="L259" s="128">
        <v>0</v>
      </c>
      <c r="M259" s="128">
        <v>0</v>
      </c>
      <c r="N259" s="128">
        <v>0</v>
      </c>
      <c r="O259" s="110"/>
      <c r="P259" s="110"/>
      <c r="Q259" s="110"/>
    </row>
    <row r="260" spans="1:17" x14ac:dyDescent="0.3">
      <c r="A260" s="77" t="s">
        <v>564</v>
      </c>
      <c r="B260" s="127" t="s">
        <v>565</v>
      </c>
      <c r="C260" s="128">
        <v>0</v>
      </c>
      <c r="D260" s="128">
        <v>0</v>
      </c>
      <c r="E260" s="128">
        <v>0</v>
      </c>
      <c r="F260" s="128">
        <v>0</v>
      </c>
      <c r="G260" s="128">
        <v>0</v>
      </c>
      <c r="H260" s="128">
        <v>0</v>
      </c>
      <c r="I260" s="128">
        <v>0</v>
      </c>
      <c r="J260" s="128">
        <v>0</v>
      </c>
      <c r="K260" s="128">
        <v>0</v>
      </c>
      <c r="L260" s="128">
        <v>0</v>
      </c>
      <c r="M260" s="128">
        <v>0</v>
      </c>
      <c r="N260" s="128">
        <v>0</v>
      </c>
      <c r="O260" s="110"/>
      <c r="P260" s="110"/>
      <c r="Q260" s="110"/>
    </row>
    <row r="261" spans="1:17" x14ac:dyDescent="0.3">
      <c r="A261" s="77" t="s">
        <v>566</v>
      </c>
      <c r="B261" s="127" t="s">
        <v>567</v>
      </c>
      <c r="C261" s="128">
        <v>0</v>
      </c>
      <c r="D261" s="128">
        <v>0</v>
      </c>
      <c r="E261" s="128">
        <v>0</v>
      </c>
      <c r="F261" s="128">
        <v>0</v>
      </c>
      <c r="G261" s="128">
        <v>0</v>
      </c>
      <c r="H261" s="128">
        <v>0</v>
      </c>
      <c r="I261" s="128">
        <v>0</v>
      </c>
      <c r="J261" s="128">
        <v>0</v>
      </c>
      <c r="K261" s="128">
        <v>0</v>
      </c>
      <c r="L261" s="128">
        <v>0</v>
      </c>
      <c r="M261" s="128">
        <v>0</v>
      </c>
      <c r="N261" s="128">
        <v>0</v>
      </c>
      <c r="O261" s="110"/>
      <c r="P261" s="110"/>
      <c r="Q261" s="110"/>
    </row>
    <row r="262" spans="1:17" x14ac:dyDescent="0.3">
      <c r="A262" s="77" t="s">
        <v>568</v>
      </c>
      <c r="B262" s="127" t="s">
        <v>569</v>
      </c>
      <c r="C262" s="128">
        <v>0</v>
      </c>
      <c r="D262" s="128">
        <v>0</v>
      </c>
      <c r="E262" s="128">
        <v>0</v>
      </c>
      <c r="F262" s="128">
        <v>0</v>
      </c>
      <c r="G262" s="128">
        <v>0</v>
      </c>
      <c r="H262" s="128">
        <v>0</v>
      </c>
      <c r="I262" s="128">
        <v>0</v>
      </c>
      <c r="J262" s="128">
        <v>0</v>
      </c>
      <c r="K262" s="128">
        <v>0</v>
      </c>
      <c r="L262" s="128">
        <v>0</v>
      </c>
      <c r="M262" s="128">
        <v>0</v>
      </c>
      <c r="N262" s="128">
        <v>0</v>
      </c>
      <c r="O262" s="110"/>
      <c r="P262" s="110"/>
      <c r="Q262" s="110"/>
    </row>
    <row r="263" spans="1:17" x14ac:dyDescent="0.3">
      <c r="A263" s="77" t="s">
        <v>570</v>
      </c>
      <c r="B263" s="127" t="s">
        <v>571</v>
      </c>
      <c r="C263" s="128">
        <v>0</v>
      </c>
      <c r="D263" s="128">
        <v>0</v>
      </c>
      <c r="E263" s="128">
        <v>0</v>
      </c>
      <c r="F263" s="128">
        <v>0</v>
      </c>
      <c r="G263" s="128">
        <v>0</v>
      </c>
      <c r="H263" s="128">
        <v>0</v>
      </c>
      <c r="I263" s="128">
        <v>0</v>
      </c>
      <c r="J263" s="128">
        <v>0</v>
      </c>
      <c r="K263" s="128">
        <v>0</v>
      </c>
      <c r="L263" s="128">
        <v>0</v>
      </c>
      <c r="M263" s="128">
        <v>0</v>
      </c>
      <c r="N263" s="128">
        <v>0</v>
      </c>
      <c r="O263" s="110"/>
      <c r="P263" s="110"/>
      <c r="Q263" s="110"/>
    </row>
    <row r="264" spans="1:17" x14ac:dyDescent="0.3">
      <c r="A264" s="77" t="s">
        <v>572</v>
      </c>
      <c r="B264" s="127" t="s">
        <v>573</v>
      </c>
      <c r="C264" s="128">
        <v>0</v>
      </c>
      <c r="D264" s="128">
        <v>0</v>
      </c>
      <c r="E264" s="128">
        <v>0</v>
      </c>
      <c r="F264" s="128">
        <v>0</v>
      </c>
      <c r="G264" s="128">
        <v>0</v>
      </c>
      <c r="H264" s="128">
        <v>0</v>
      </c>
      <c r="I264" s="128">
        <v>0</v>
      </c>
      <c r="J264" s="128">
        <v>0</v>
      </c>
      <c r="K264" s="128">
        <v>0</v>
      </c>
      <c r="L264" s="128">
        <v>0</v>
      </c>
      <c r="M264" s="128">
        <v>0</v>
      </c>
      <c r="N264" s="128">
        <v>0</v>
      </c>
      <c r="O264" s="110"/>
      <c r="P264" s="110"/>
      <c r="Q264" s="110"/>
    </row>
    <row r="265" spans="1:17" x14ac:dyDescent="0.3">
      <c r="A265" s="77" t="s">
        <v>574</v>
      </c>
      <c r="B265" s="127" t="s">
        <v>575</v>
      </c>
      <c r="C265" s="128">
        <v>0</v>
      </c>
      <c r="D265" s="128">
        <v>0</v>
      </c>
      <c r="E265" s="128">
        <v>0</v>
      </c>
      <c r="F265" s="128">
        <v>0</v>
      </c>
      <c r="G265" s="128">
        <v>0</v>
      </c>
      <c r="H265" s="128">
        <v>0</v>
      </c>
      <c r="I265" s="128">
        <v>0</v>
      </c>
      <c r="J265" s="128">
        <v>0</v>
      </c>
      <c r="K265" s="128">
        <v>0</v>
      </c>
      <c r="L265" s="128">
        <v>0</v>
      </c>
      <c r="M265" s="128">
        <v>0</v>
      </c>
      <c r="N265" s="128">
        <v>0</v>
      </c>
      <c r="O265" s="110"/>
      <c r="P265" s="110"/>
      <c r="Q265" s="110"/>
    </row>
    <row r="266" spans="1:17" x14ac:dyDescent="0.3">
      <c r="A266" s="77" t="s">
        <v>576</v>
      </c>
      <c r="B266" s="127" t="s">
        <v>577</v>
      </c>
      <c r="C266" s="128">
        <v>0</v>
      </c>
      <c r="D266" s="128">
        <v>0</v>
      </c>
      <c r="E266" s="128">
        <v>0</v>
      </c>
      <c r="F266" s="128">
        <v>0</v>
      </c>
      <c r="G266" s="128">
        <v>0</v>
      </c>
      <c r="H266" s="128">
        <v>0</v>
      </c>
      <c r="I266" s="128">
        <v>0</v>
      </c>
      <c r="J266" s="128">
        <v>0</v>
      </c>
      <c r="K266" s="128">
        <v>0</v>
      </c>
      <c r="L266" s="128">
        <v>0</v>
      </c>
      <c r="M266" s="128">
        <v>0</v>
      </c>
      <c r="N266" s="128">
        <v>0</v>
      </c>
      <c r="O266" s="110"/>
      <c r="P266" s="110"/>
      <c r="Q266" s="110"/>
    </row>
    <row r="267" spans="1:17" x14ac:dyDescent="0.3">
      <c r="A267" s="77" t="s">
        <v>578</v>
      </c>
      <c r="B267" s="127" t="s">
        <v>579</v>
      </c>
      <c r="C267" s="128">
        <v>0</v>
      </c>
      <c r="D267" s="128">
        <v>0</v>
      </c>
      <c r="E267" s="128">
        <v>0</v>
      </c>
      <c r="F267" s="128">
        <v>0</v>
      </c>
      <c r="G267" s="128">
        <v>0</v>
      </c>
      <c r="H267" s="128">
        <v>0</v>
      </c>
      <c r="I267" s="128">
        <v>0</v>
      </c>
      <c r="J267" s="128">
        <v>0</v>
      </c>
      <c r="K267" s="128">
        <v>0</v>
      </c>
      <c r="L267" s="128">
        <v>0</v>
      </c>
      <c r="M267" s="128">
        <v>0</v>
      </c>
      <c r="N267" s="128">
        <v>0</v>
      </c>
      <c r="O267" s="110"/>
      <c r="P267" s="110"/>
      <c r="Q267" s="110"/>
    </row>
    <row r="268" spans="1:17" x14ac:dyDescent="0.3">
      <c r="A268" s="77" t="s">
        <v>580</v>
      </c>
      <c r="B268" s="127" t="s">
        <v>579</v>
      </c>
      <c r="C268" s="128">
        <v>0</v>
      </c>
      <c r="D268" s="128">
        <v>0</v>
      </c>
      <c r="E268" s="128">
        <v>0</v>
      </c>
      <c r="F268" s="128">
        <v>0</v>
      </c>
      <c r="G268" s="128">
        <v>0</v>
      </c>
      <c r="H268" s="128">
        <v>0</v>
      </c>
      <c r="I268" s="128">
        <v>0</v>
      </c>
      <c r="J268" s="128">
        <v>0</v>
      </c>
      <c r="K268" s="128">
        <v>0</v>
      </c>
      <c r="L268" s="128">
        <v>0</v>
      </c>
      <c r="M268" s="128">
        <v>0</v>
      </c>
      <c r="N268" s="128">
        <v>0</v>
      </c>
      <c r="O268" s="110"/>
      <c r="P268" s="110"/>
      <c r="Q268" s="110"/>
    </row>
    <row r="269" spans="1:17" x14ac:dyDescent="0.3">
      <c r="A269" s="77" t="s">
        <v>581</v>
      </c>
      <c r="B269" s="127" t="s">
        <v>582</v>
      </c>
      <c r="C269" s="128">
        <v>0</v>
      </c>
      <c r="D269" s="128">
        <v>0</v>
      </c>
      <c r="E269" s="128">
        <v>0</v>
      </c>
      <c r="F269" s="128">
        <v>0</v>
      </c>
      <c r="G269" s="128">
        <v>0</v>
      </c>
      <c r="H269" s="128">
        <v>0</v>
      </c>
      <c r="I269" s="128">
        <v>0</v>
      </c>
      <c r="J269" s="128">
        <v>0</v>
      </c>
      <c r="K269" s="128">
        <v>0</v>
      </c>
      <c r="L269" s="128">
        <v>0</v>
      </c>
      <c r="M269" s="128">
        <v>0</v>
      </c>
      <c r="N269" s="128">
        <v>0</v>
      </c>
      <c r="O269" s="110"/>
      <c r="P269" s="110"/>
      <c r="Q269" s="110"/>
    </row>
    <row r="270" spans="1:17" x14ac:dyDescent="0.3">
      <c r="A270" s="77" t="s">
        <v>583</v>
      </c>
      <c r="B270" s="127" t="s">
        <v>584</v>
      </c>
      <c r="C270" s="128">
        <v>0</v>
      </c>
      <c r="D270" s="128">
        <v>0</v>
      </c>
      <c r="E270" s="128">
        <v>0</v>
      </c>
      <c r="F270" s="128">
        <v>0</v>
      </c>
      <c r="G270" s="128">
        <v>0</v>
      </c>
      <c r="H270" s="128">
        <v>0</v>
      </c>
      <c r="I270" s="128">
        <v>0</v>
      </c>
      <c r="J270" s="128">
        <v>0</v>
      </c>
      <c r="K270" s="128">
        <v>0</v>
      </c>
      <c r="L270" s="128">
        <v>0</v>
      </c>
      <c r="M270" s="128">
        <v>0</v>
      </c>
      <c r="N270" s="128">
        <v>0</v>
      </c>
      <c r="O270" s="110"/>
      <c r="P270" s="110"/>
      <c r="Q270" s="110"/>
    </row>
    <row r="271" spans="1:17" x14ac:dyDescent="0.3">
      <c r="A271" s="77" t="s">
        <v>585</v>
      </c>
      <c r="B271" s="127" t="s">
        <v>586</v>
      </c>
      <c r="C271" s="128">
        <v>0</v>
      </c>
      <c r="D271" s="128">
        <v>0</v>
      </c>
      <c r="E271" s="128">
        <v>0</v>
      </c>
      <c r="F271" s="128">
        <v>0</v>
      </c>
      <c r="G271" s="128">
        <v>0</v>
      </c>
      <c r="H271" s="128">
        <v>0</v>
      </c>
      <c r="I271" s="128">
        <v>0</v>
      </c>
      <c r="J271" s="128">
        <v>0</v>
      </c>
      <c r="K271" s="128">
        <v>0</v>
      </c>
      <c r="L271" s="128">
        <v>0</v>
      </c>
      <c r="M271" s="128">
        <v>0</v>
      </c>
      <c r="N271" s="128">
        <v>0</v>
      </c>
      <c r="O271" s="110"/>
      <c r="P271" s="110"/>
      <c r="Q271" s="110"/>
    </row>
    <row r="272" spans="1:17" x14ac:dyDescent="0.3">
      <c r="A272" s="77" t="s">
        <v>587</v>
      </c>
      <c r="B272" s="127" t="s">
        <v>588</v>
      </c>
      <c r="C272" s="128">
        <v>0</v>
      </c>
      <c r="D272" s="128">
        <v>0</v>
      </c>
      <c r="E272" s="128">
        <v>0</v>
      </c>
      <c r="F272" s="128">
        <v>0</v>
      </c>
      <c r="G272" s="128">
        <v>0</v>
      </c>
      <c r="H272" s="128">
        <v>0</v>
      </c>
      <c r="I272" s="128">
        <v>0</v>
      </c>
      <c r="J272" s="128">
        <v>0</v>
      </c>
      <c r="K272" s="128">
        <v>0</v>
      </c>
      <c r="L272" s="128">
        <v>0</v>
      </c>
      <c r="M272" s="128">
        <v>0</v>
      </c>
      <c r="N272" s="128">
        <v>0</v>
      </c>
      <c r="O272" s="110"/>
      <c r="P272" s="110"/>
      <c r="Q272" s="110"/>
    </row>
    <row r="273" spans="1:17" x14ac:dyDescent="0.3">
      <c r="A273" s="77" t="s">
        <v>589</v>
      </c>
      <c r="B273" s="127" t="s">
        <v>590</v>
      </c>
      <c r="C273" s="128">
        <v>0</v>
      </c>
      <c r="D273" s="128">
        <v>0</v>
      </c>
      <c r="E273" s="128">
        <v>0</v>
      </c>
      <c r="F273" s="128">
        <v>0</v>
      </c>
      <c r="G273" s="128">
        <v>0</v>
      </c>
      <c r="H273" s="128">
        <v>0</v>
      </c>
      <c r="I273" s="128">
        <v>0</v>
      </c>
      <c r="J273" s="128">
        <v>0</v>
      </c>
      <c r="K273" s="128">
        <v>0</v>
      </c>
      <c r="L273" s="128">
        <v>0</v>
      </c>
      <c r="M273" s="128">
        <v>0</v>
      </c>
      <c r="N273" s="128">
        <v>0</v>
      </c>
      <c r="O273" s="110"/>
      <c r="P273" s="110"/>
      <c r="Q273" s="110"/>
    </row>
    <row r="274" spans="1:17" x14ac:dyDescent="0.3">
      <c r="A274" s="77" t="s">
        <v>591</v>
      </c>
      <c r="B274" s="127" t="s">
        <v>592</v>
      </c>
      <c r="C274" s="128">
        <v>0</v>
      </c>
      <c r="D274" s="128">
        <v>0</v>
      </c>
      <c r="E274" s="128">
        <v>0</v>
      </c>
      <c r="F274" s="128">
        <v>0</v>
      </c>
      <c r="G274" s="128">
        <v>0</v>
      </c>
      <c r="H274" s="128">
        <v>0</v>
      </c>
      <c r="I274" s="128">
        <v>0</v>
      </c>
      <c r="J274" s="128">
        <v>0</v>
      </c>
      <c r="K274" s="128">
        <v>0</v>
      </c>
      <c r="L274" s="128">
        <v>0</v>
      </c>
      <c r="M274" s="128">
        <v>0</v>
      </c>
      <c r="N274" s="128">
        <v>0</v>
      </c>
      <c r="O274" s="110"/>
      <c r="P274" s="110"/>
      <c r="Q274" s="110"/>
    </row>
    <row r="275" spans="1:17" x14ac:dyDescent="0.3">
      <c r="A275" s="77" t="s">
        <v>593</v>
      </c>
      <c r="B275" s="127" t="s">
        <v>594</v>
      </c>
      <c r="C275" s="128">
        <v>0</v>
      </c>
      <c r="D275" s="128">
        <v>0</v>
      </c>
      <c r="E275" s="128">
        <v>0</v>
      </c>
      <c r="F275" s="128">
        <v>0</v>
      </c>
      <c r="G275" s="128">
        <v>0</v>
      </c>
      <c r="H275" s="128">
        <v>0</v>
      </c>
      <c r="I275" s="128">
        <v>0</v>
      </c>
      <c r="J275" s="128">
        <v>0</v>
      </c>
      <c r="K275" s="128">
        <v>0</v>
      </c>
      <c r="L275" s="128">
        <v>0</v>
      </c>
      <c r="M275" s="128">
        <v>0</v>
      </c>
      <c r="N275" s="128">
        <v>0</v>
      </c>
      <c r="O275" s="110"/>
      <c r="P275" s="110"/>
      <c r="Q275" s="110"/>
    </row>
    <row r="276" spans="1:17" x14ac:dyDescent="0.3">
      <c r="A276" s="77" t="s">
        <v>595</v>
      </c>
      <c r="B276" s="127" t="s">
        <v>596</v>
      </c>
      <c r="C276" s="128">
        <v>0</v>
      </c>
      <c r="D276" s="128">
        <v>0</v>
      </c>
      <c r="E276" s="128">
        <v>0</v>
      </c>
      <c r="F276" s="128">
        <v>0</v>
      </c>
      <c r="G276" s="128">
        <v>0</v>
      </c>
      <c r="H276" s="128">
        <v>0</v>
      </c>
      <c r="I276" s="128">
        <v>0</v>
      </c>
      <c r="J276" s="128">
        <v>0</v>
      </c>
      <c r="K276" s="128">
        <v>0</v>
      </c>
      <c r="L276" s="128">
        <v>0</v>
      </c>
      <c r="M276" s="128">
        <v>0</v>
      </c>
      <c r="N276" s="128">
        <v>0</v>
      </c>
      <c r="O276" s="110"/>
      <c r="P276" s="110"/>
      <c r="Q276" s="110"/>
    </row>
    <row r="277" spans="1:17" x14ac:dyDescent="0.3">
      <c r="A277" s="77" t="s">
        <v>597</v>
      </c>
      <c r="B277" s="127" t="s">
        <v>598</v>
      </c>
      <c r="C277" s="128">
        <v>0</v>
      </c>
      <c r="D277" s="128">
        <v>0</v>
      </c>
      <c r="E277" s="128">
        <v>0</v>
      </c>
      <c r="F277" s="128">
        <v>0</v>
      </c>
      <c r="G277" s="128">
        <v>0</v>
      </c>
      <c r="H277" s="128">
        <v>0</v>
      </c>
      <c r="I277" s="128">
        <v>0</v>
      </c>
      <c r="J277" s="128">
        <v>0</v>
      </c>
      <c r="K277" s="128">
        <v>0</v>
      </c>
      <c r="L277" s="128">
        <v>0</v>
      </c>
      <c r="M277" s="128">
        <v>0</v>
      </c>
      <c r="N277" s="128">
        <v>0</v>
      </c>
      <c r="O277" s="110"/>
      <c r="P277" s="110"/>
      <c r="Q277" s="110"/>
    </row>
    <row r="278" spans="1:17" x14ac:dyDescent="0.3">
      <c r="A278" s="77" t="s">
        <v>599</v>
      </c>
      <c r="B278" s="127" t="s">
        <v>600</v>
      </c>
      <c r="C278" s="128">
        <v>0</v>
      </c>
      <c r="D278" s="128">
        <v>0</v>
      </c>
      <c r="E278" s="128">
        <v>0</v>
      </c>
      <c r="F278" s="128">
        <v>0</v>
      </c>
      <c r="G278" s="128">
        <v>0</v>
      </c>
      <c r="H278" s="128">
        <v>0</v>
      </c>
      <c r="I278" s="128">
        <v>0</v>
      </c>
      <c r="J278" s="128">
        <v>0</v>
      </c>
      <c r="K278" s="128">
        <v>0</v>
      </c>
      <c r="L278" s="128">
        <v>0</v>
      </c>
      <c r="M278" s="128">
        <v>0</v>
      </c>
      <c r="N278" s="128">
        <v>0</v>
      </c>
      <c r="O278" s="110"/>
      <c r="P278" s="110"/>
      <c r="Q278" s="110"/>
    </row>
    <row r="279" spans="1:17" x14ac:dyDescent="0.3">
      <c r="A279" s="77" t="s">
        <v>601</v>
      </c>
      <c r="B279" s="127" t="s">
        <v>602</v>
      </c>
      <c r="C279" s="128">
        <v>0</v>
      </c>
      <c r="D279" s="128">
        <v>0</v>
      </c>
      <c r="E279" s="128">
        <v>0</v>
      </c>
      <c r="F279" s="128">
        <v>0</v>
      </c>
      <c r="G279" s="128">
        <v>0</v>
      </c>
      <c r="H279" s="128">
        <v>0</v>
      </c>
      <c r="I279" s="128">
        <v>0</v>
      </c>
      <c r="J279" s="128">
        <v>0</v>
      </c>
      <c r="K279" s="128">
        <v>0</v>
      </c>
      <c r="L279" s="128">
        <v>0</v>
      </c>
      <c r="M279" s="128">
        <v>0</v>
      </c>
      <c r="N279" s="128">
        <v>0</v>
      </c>
      <c r="O279" s="110"/>
      <c r="P279" s="110"/>
      <c r="Q279" s="110"/>
    </row>
    <row r="280" spans="1:17" x14ac:dyDescent="0.3">
      <c r="A280" s="77" t="s">
        <v>603</v>
      </c>
      <c r="B280" s="127" t="s">
        <v>604</v>
      </c>
      <c r="C280" s="128">
        <v>0</v>
      </c>
      <c r="D280" s="128">
        <v>0</v>
      </c>
      <c r="E280" s="128">
        <v>0</v>
      </c>
      <c r="F280" s="128">
        <v>0</v>
      </c>
      <c r="G280" s="128">
        <v>0</v>
      </c>
      <c r="H280" s="128">
        <v>0</v>
      </c>
      <c r="I280" s="128">
        <v>0</v>
      </c>
      <c r="J280" s="128">
        <v>0</v>
      </c>
      <c r="K280" s="128">
        <v>0</v>
      </c>
      <c r="L280" s="128">
        <v>0</v>
      </c>
      <c r="M280" s="128">
        <v>0</v>
      </c>
      <c r="N280" s="128">
        <v>0</v>
      </c>
      <c r="O280" s="110"/>
      <c r="P280" s="110"/>
      <c r="Q280" s="110"/>
    </row>
    <row r="281" spans="1:17" x14ac:dyDescent="0.3">
      <c r="A281" s="77" t="s">
        <v>605</v>
      </c>
      <c r="B281" s="127" t="s">
        <v>606</v>
      </c>
      <c r="C281" s="128">
        <v>0</v>
      </c>
      <c r="D281" s="128">
        <v>0</v>
      </c>
      <c r="E281" s="128">
        <v>0</v>
      </c>
      <c r="F281" s="128">
        <v>0</v>
      </c>
      <c r="G281" s="128">
        <v>0</v>
      </c>
      <c r="H281" s="128">
        <v>0</v>
      </c>
      <c r="I281" s="128">
        <v>0</v>
      </c>
      <c r="J281" s="128">
        <v>0</v>
      </c>
      <c r="K281" s="128">
        <v>0</v>
      </c>
      <c r="L281" s="128">
        <v>0</v>
      </c>
      <c r="M281" s="128">
        <v>0</v>
      </c>
      <c r="N281" s="128">
        <v>0</v>
      </c>
      <c r="O281" s="110"/>
      <c r="P281" s="110"/>
      <c r="Q281" s="110"/>
    </row>
    <row r="282" spans="1:17" x14ac:dyDescent="0.3">
      <c r="A282" s="77" t="s">
        <v>607</v>
      </c>
      <c r="B282" s="127" t="s">
        <v>608</v>
      </c>
      <c r="C282" s="128">
        <v>0</v>
      </c>
      <c r="D282" s="128">
        <v>0</v>
      </c>
      <c r="E282" s="128">
        <v>0</v>
      </c>
      <c r="F282" s="128">
        <v>0</v>
      </c>
      <c r="G282" s="128">
        <v>0</v>
      </c>
      <c r="H282" s="128">
        <v>0</v>
      </c>
      <c r="I282" s="128">
        <v>0</v>
      </c>
      <c r="J282" s="128">
        <v>0</v>
      </c>
      <c r="K282" s="128">
        <v>0</v>
      </c>
      <c r="L282" s="128">
        <v>0</v>
      </c>
      <c r="M282" s="128">
        <v>0</v>
      </c>
      <c r="N282" s="128">
        <v>0</v>
      </c>
      <c r="O282" s="110"/>
      <c r="P282" s="110"/>
      <c r="Q282" s="110"/>
    </row>
    <row r="283" spans="1:17" x14ac:dyDescent="0.3">
      <c r="A283" s="77" t="s">
        <v>609</v>
      </c>
      <c r="B283" s="127" t="s">
        <v>610</v>
      </c>
      <c r="C283" s="128">
        <v>0</v>
      </c>
      <c r="D283" s="128">
        <v>0</v>
      </c>
      <c r="E283" s="128">
        <v>0</v>
      </c>
      <c r="F283" s="128">
        <v>0</v>
      </c>
      <c r="G283" s="128">
        <v>0</v>
      </c>
      <c r="H283" s="128">
        <v>0</v>
      </c>
      <c r="I283" s="128">
        <v>0</v>
      </c>
      <c r="J283" s="128">
        <v>0</v>
      </c>
      <c r="K283" s="128">
        <v>0</v>
      </c>
      <c r="L283" s="128">
        <v>0</v>
      </c>
      <c r="M283" s="128">
        <v>0</v>
      </c>
      <c r="N283" s="128">
        <v>0</v>
      </c>
      <c r="O283" s="110"/>
      <c r="P283" s="110"/>
      <c r="Q283" s="110"/>
    </row>
    <row r="284" spans="1:17" x14ac:dyDescent="0.3">
      <c r="A284" s="77" t="s">
        <v>611</v>
      </c>
      <c r="B284" s="127" t="s">
        <v>612</v>
      </c>
      <c r="C284" s="128">
        <v>0</v>
      </c>
      <c r="D284" s="128">
        <v>0</v>
      </c>
      <c r="E284" s="128">
        <v>0</v>
      </c>
      <c r="F284" s="128">
        <v>0</v>
      </c>
      <c r="G284" s="128">
        <v>0</v>
      </c>
      <c r="H284" s="128">
        <v>0</v>
      </c>
      <c r="I284" s="128">
        <v>0</v>
      </c>
      <c r="J284" s="128">
        <v>0</v>
      </c>
      <c r="K284" s="128">
        <v>0</v>
      </c>
      <c r="L284" s="128">
        <v>0</v>
      </c>
      <c r="M284" s="128">
        <v>0</v>
      </c>
      <c r="N284" s="128">
        <v>0</v>
      </c>
      <c r="O284" s="110"/>
      <c r="P284" s="110"/>
      <c r="Q284" s="110"/>
    </row>
    <row r="285" spans="1:17" x14ac:dyDescent="0.3">
      <c r="A285" s="77" t="s">
        <v>613</v>
      </c>
      <c r="B285" s="127" t="s">
        <v>614</v>
      </c>
      <c r="C285" s="128">
        <v>0</v>
      </c>
      <c r="D285" s="128">
        <v>0</v>
      </c>
      <c r="E285" s="128">
        <v>0</v>
      </c>
      <c r="F285" s="128">
        <v>0</v>
      </c>
      <c r="G285" s="128">
        <v>0</v>
      </c>
      <c r="H285" s="128">
        <v>0</v>
      </c>
      <c r="I285" s="128">
        <v>0</v>
      </c>
      <c r="J285" s="128">
        <v>0</v>
      </c>
      <c r="K285" s="128">
        <v>0</v>
      </c>
      <c r="L285" s="128">
        <v>0</v>
      </c>
      <c r="M285" s="128">
        <v>0</v>
      </c>
      <c r="N285" s="128">
        <v>0</v>
      </c>
      <c r="O285" s="110"/>
      <c r="P285" s="110"/>
      <c r="Q285" s="110"/>
    </row>
    <row r="286" spans="1:17" x14ac:dyDescent="0.3">
      <c r="A286" s="77" t="s">
        <v>615</v>
      </c>
      <c r="B286" s="127" t="s">
        <v>616</v>
      </c>
      <c r="C286" s="128">
        <v>0</v>
      </c>
      <c r="D286" s="128">
        <v>0</v>
      </c>
      <c r="E286" s="128">
        <v>0</v>
      </c>
      <c r="F286" s="128">
        <v>0</v>
      </c>
      <c r="G286" s="128">
        <v>0</v>
      </c>
      <c r="H286" s="128">
        <v>0</v>
      </c>
      <c r="I286" s="128">
        <v>0</v>
      </c>
      <c r="J286" s="128">
        <v>0</v>
      </c>
      <c r="K286" s="128">
        <v>0</v>
      </c>
      <c r="L286" s="128">
        <v>0</v>
      </c>
      <c r="M286" s="128">
        <v>0</v>
      </c>
      <c r="N286" s="128">
        <v>0</v>
      </c>
      <c r="O286" s="110"/>
      <c r="P286" s="110"/>
      <c r="Q286" s="110"/>
    </row>
    <row r="287" spans="1:17" x14ac:dyDescent="0.3">
      <c r="A287" s="77" t="s">
        <v>617</v>
      </c>
      <c r="B287" s="127" t="s">
        <v>618</v>
      </c>
      <c r="C287" s="128">
        <v>0</v>
      </c>
      <c r="D287" s="128">
        <v>0</v>
      </c>
      <c r="E287" s="128">
        <v>0</v>
      </c>
      <c r="F287" s="128">
        <v>0</v>
      </c>
      <c r="G287" s="128">
        <v>0</v>
      </c>
      <c r="H287" s="128">
        <v>0</v>
      </c>
      <c r="I287" s="128">
        <v>0</v>
      </c>
      <c r="J287" s="128">
        <v>0</v>
      </c>
      <c r="K287" s="128">
        <v>0</v>
      </c>
      <c r="L287" s="128">
        <v>0</v>
      </c>
      <c r="M287" s="128">
        <v>0</v>
      </c>
      <c r="N287" s="128">
        <v>0</v>
      </c>
      <c r="O287" s="110"/>
      <c r="P287" s="110"/>
      <c r="Q287" s="110"/>
    </row>
    <row r="288" spans="1:17" x14ac:dyDescent="0.3">
      <c r="A288" s="77" t="s">
        <v>619</v>
      </c>
      <c r="B288" s="127" t="s">
        <v>620</v>
      </c>
      <c r="C288" s="128">
        <v>0</v>
      </c>
      <c r="D288" s="128">
        <v>0</v>
      </c>
      <c r="E288" s="128">
        <v>0</v>
      </c>
      <c r="F288" s="128">
        <v>0</v>
      </c>
      <c r="G288" s="128">
        <v>0</v>
      </c>
      <c r="H288" s="128">
        <v>0</v>
      </c>
      <c r="I288" s="128">
        <v>0</v>
      </c>
      <c r="J288" s="128">
        <v>0</v>
      </c>
      <c r="K288" s="128">
        <v>0</v>
      </c>
      <c r="L288" s="128">
        <v>0</v>
      </c>
      <c r="M288" s="128">
        <v>0</v>
      </c>
      <c r="N288" s="128">
        <v>0</v>
      </c>
      <c r="O288" s="110"/>
      <c r="P288" s="110"/>
      <c r="Q288" s="110"/>
    </row>
    <row r="289" spans="1:17" x14ac:dyDescent="0.3">
      <c r="A289" s="77" t="s">
        <v>621</v>
      </c>
      <c r="B289" s="127" t="s">
        <v>622</v>
      </c>
      <c r="C289" s="128">
        <v>0</v>
      </c>
      <c r="D289" s="128">
        <v>0</v>
      </c>
      <c r="E289" s="128">
        <v>0</v>
      </c>
      <c r="F289" s="128">
        <v>0</v>
      </c>
      <c r="G289" s="128">
        <v>0</v>
      </c>
      <c r="H289" s="128">
        <v>0</v>
      </c>
      <c r="I289" s="128">
        <v>0</v>
      </c>
      <c r="J289" s="128">
        <v>0</v>
      </c>
      <c r="K289" s="128">
        <v>0</v>
      </c>
      <c r="L289" s="128">
        <v>0</v>
      </c>
      <c r="M289" s="128">
        <v>0</v>
      </c>
      <c r="N289" s="128">
        <v>0</v>
      </c>
      <c r="O289" s="110"/>
      <c r="P289" s="110"/>
      <c r="Q289" s="110"/>
    </row>
    <row r="290" spans="1:17" x14ac:dyDescent="0.3">
      <c r="A290" s="77" t="s">
        <v>623</v>
      </c>
      <c r="B290" s="127" t="s">
        <v>624</v>
      </c>
      <c r="C290" s="128">
        <v>0</v>
      </c>
      <c r="D290" s="128">
        <v>0</v>
      </c>
      <c r="E290" s="128">
        <v>0</v>
      </c>
      <c r="F290" s="128">
        <v>0</v>
      </c>
      <c r="G290" s="128">
        <v>0</v>
      </c>
      <c r="H290" s="128">
        <v>0</v>
      </c>
      <c r="I290" s="128">
        <v>0</v>
      </c>
      <c r="J290" s="128">
        <v>0</v>
      </c>
      <c r="K290" s="128">
        <v>0</v>
      </c>
      <c r="L290" s="128">
        <v>0</v>
      </c>
      <c r="M290" s="128">
        <v>0</v>
      </c>
      <c r="N290" s="128">
        <v>0</v>
      </c>
      <c r="O290" s="110"/>
      <c r="P290" s="110"/>
      <c r="Q290" s="110"/>
    </row>
    <row r="291" spans="1:17" x14ac:dyDescent="0.3">
      <c r="A291" s="77" t="s">
        <v>625</v>
      </c>
      <c r="B291" s="127" t="s">
        <v>626</v>
      </c>
      <c r="C291" s="128">
        <v>0</v>
      </c>
      <c r="D291" s="128">
        <v>0</v>
      </c>
      <c r="E291" s="128">
        <v>0</v>
      </c>
      <c r="F291" s="128">
        <v>0</v>
      </c>
      <c r="G291" s="128">
        <v>0</v>
      </c>
      <c r="H291" s="128">
        <v>0</v>
      </c>
      <c r="I291" s="128">
        <v>0</v>
      </c>
      <c r="J291" s="128">
        <v>0</v>
      </c>
      <c r="K291" s="128">
        <v>0</v>
      </c>
      <c r="L291" s="128">
        <v>0</v>
      </c>
      <c r="M291" s="128">
        <v>0</v>
      </c>
      <c r="N291" s="128">
        <v>0</v>
      </c>
      <c r="O291" s="110"/>
      <c r="P291" s="110"/>
      <c r="Q291" s="110"/>
    </row>
    <row r="292" spans="1:17" x14ac:dyDescent="0.3">
      <c r="A292" s="77" t="s">
        <v>627</v>
      </c>
      <c r="B292" s="127" t="s">
        <v>628</v>
      </c>
      <c r="C292" s="128">
        <v>0</v>
      </c>
      <c r="D292" s="128">
        <v>0</v>
      </c>
      <c r="E292" s="128">
        <v>0</v>
      </c>
      <c r="F292" s="128">
        <v>0</v>
      </c>
      <c r="G292" s="128">
        <v>0</v>
      </c>
      <c r="H292" s="128">
        <v>0</v>
      </c>
      <c r="I292" s="128">
        <v>0</v>
      </c>
      <c r="J292" s="128">
        <v>0</v>
      </c>
      <c r="K292" s="128">
        <v>0</v>
      </c>
      <c r="L292" s="128">
        <v>0</v>
      </c>
      <c r="M292" s="128">
        <v>0</v>
      </c>
      <c r="N292" s="128">
        <v>0</v>
      </c>
      <c r="O292" s="110"/>
      <c r="P292" s="110"/>
      <c r="Q292" s="110"/>
    </row>
    <row r="293" spans="1:17" x14ac:dyDescent="0.3">
      <c r="A293" s="77" t="s">
        <v>629</v>
      </c>
      <c r="B293" s="127" t="s">
        <v>630</v>
      </c>
      <c r="C293" s="128">
        <v>0</v>
      </c>
      <c r="D293" s="128">
        <v>0</v>
      </c>
      <c r="E293" s="128">
        <v>0</v>
      </c>
      <c r="F293" s="128">
        <v>0</v>
      </c>
      <c r="G293" s="128">
        <v>0</v>
      </c>
      <c r="H293" s="128">
        <v>0</v>
      </c>
      <c r="I293" s="128">
        <v>0</v>
      </c>
      <c r="J293" s="128">
        <v>0</v>
      </c>
      <c r="K293" s="128">
        <v>0</v>
      </c>
      <c r="L293" s="128">
        <v>0</v>
      </c>
      <c r="M293" s="128">
        <v>0</v>
      </c>
      <c r="N293" s="128">
        <v>0</v>
      </c>
      <c r="O293" s="110"/>
      <c r="P293" s="110"/>
      <c r="Q293" s="110"/>
    </row>
    <row r="294" spans="1:17" x14ac:dyDescent="0.3">
      <c r="A294" s="77" t="s">
        <v>631</v>
      </c>
      <c r="B294" s="127" t="s">
        <v>632</v>
      </c>
      <c r="C294" s="128">
        <v>0</v>
      </c>
      <c r="D294" s="128">
        <v>0</v>
      </c>
      <c r="E294" s="128">
        <v>0</v>
      </c>
      <c r="F294" s="128">
        <v>0</v>
      </c>
      <c r="G294" s="128">
        <v>0</v>
      </c>
      <c r="H294" s="128">
        <v>0</v>
      </c>
      <c r="I294" s="128">
        <v>0</v>
      </c>
      <c r="J294" s="128">
        <v>0</v>
      </c>
      <c r="K294" s="128">
        <v>0</v>
      </c>
      <c r="L294" s="128">
        <v>0</v>
      </c>
      <c r="M294" s="128">
        <v>0</v>
      </c>
      <c r="N294" s="128">
        <v>0</v>
      </c>
      <c r="O294" s="110"/>
      <c r="P294" s="110"/>
      <c r="Q294" s="110"/>
    </row>
    <row r="295" spans="1:17" x14ac:dyDescent="0.3">
      <c r="A295" s="77" t="s">
        <v>633</v>
      </c>
      <c r="B295" s="127" t="s">
        <v>634</v>
      </c>
      <c r="C295" s="128">
        <v>0</v>
      </c>
      <c r="D295" s="128">
        <v>0</v>
      </c>
      <c r="E295" s="128">
        <v>0</v>
      </c>
      <c r="F295" s="128">
        <v>0</v>
      </c>
      <c r="G295" s="128">
        <v>0</v>
      </c>
      <c r="H295" s="128">
        <v>0</v>
      </c>
      <c r="I295" s="128">
        <v>0</v>
      </c>
      <c r="J295" s="128">
        <v>0</v>
      </c>
      <c r="K295" s="128">
        <v>0</v>
      </c>
      <c r="L295" s="128">
        <v>0</v>
      </c>
      <c r="M295" s="128">
        <v>0</v>
      </c>
      <c r="N295" s="128">
        <v>0</v>
      </c>
      <c r="O295" s="110"/>
      <c r="P295" s="110"/>
      <c r="Q295" s="110"/>
    </row>
    <row r="296" spans="1:17" x14ac:dyDescent="0.3">
      <c r="A296" s="77" t="s">
        <v>635</v>
      </c>
      <c r="B296" s="127" t="s">
        <v>636</v>
      </c>
      <c r="C296" s="128">
        <v>0</v>
      </c>
      <c r="D296" s="128">
        <v>0</v>
      </c>
      <c r="E296" s="128">
        <v>0</v>
      </c>
      <c r="F296" s="128">
        <v>0</v>
      </c>
      <c r="G296" s="128">
        <v>0</v>
      </c>
      <c r="H296" s="128">
        <v>0</v>
      </c>
      <c r="I296" s="128">
        <v>0</v>
      </c>
      <c r="J296" s="128">
        <v>0</v>
      </c>
      <c r="K296" s="128">
        <v>0</v>
      </c>
      <c r="L296" s="128">
        <v>0</v>
      </c>
      <c r="M296" s="128">
        <v>0</v>
      </c>
      <c r="N296" s="128">
        <v>0</v>
      </c>
      <c r="O296" s="110"/>
      <c r="P296" s="110"/>
      <c r="Q296" s="110"/>
    </row>
    <row r="297" spans="1:17" x14ac:dyDescent="0.3">
      <c r="A297" s="77" t="s">
        <v>637</v>
      </c>
      <c r="B297" s="127" t="s">
        <v>638</v>
      </c>
      <c r="C297" s="128">
        <v>0</v>
      </c>
      <c r="D297" s="128">
        <v>0</v>
      </c>
      <c r="E297" s="128">
        <v>0</v>
      </c>
      <c r="F297" s="128">
        <v>0</v>
      </c>
      <c r="G297" s="128">
        <v>0</v>
      </c>
      <c r="H297" s="128">
        <v>0</v>
      </c>
      <c r="I297" s="128">
        <v>0</v>
      </c>
      <c r="J297" s="128">
        <v>0</v>
      </c>
      <c r="K297" s="128">
        <v>0</v>
      </c>
      <c r="L297" s="128">
        <v>0</v>
      </c>
      <c r="M297" s="128">
        <v>0</v>
      </c>
      <c r="N297" s="128">
        <v>0</v>
      </c>
      <c r="O297" s="110"/>
      <c r="P297" s="110"/>
      <c r="Q297" s="110"/>
    </row>
    <row r="298" spans="1:17" x14ac:dyDescent="0.3">
      <c r="A298" s="77" t="s">
        <v>639</v>
      </c>
      <c r="B298" s="127" t="s">
        <v>640</v>
      </c>
      <c r="C298" s="128">
        <v>0</v>
      </c>
      <c r="D298" s="128">
        <v>0</v>
      </c>
      <c r="E298" s="128">
        <v>0</v>
      </c>
      <c r="F298" s="128">
        <v>0</v>
      </c>
      <c r="G298" s="128">
        <v>0</v>
      </c>
      <c r="H298" s="128">
        <v>0</v>
      </c>
      <c r="I298" s="128">
        <v>0</v>
      </c>
      <c r="J298" s="128">
        <v>0</v>
      </c>
      <c r="K298" s="128">
        <v>0</v>
      </c>
      <c r="L298" s="128">
        <v>0</v>
      </c>
      <c r="M298" s="128">
        <v>0</v>
      </c>
      <c r="N298" s="128">
        <v>0</v>
      </c>
      <c r="O298" s="110"/>
      <c r="P298" s="110"/>
      <c r="Q298" s="110"/>
    </row>
    <row r="299" spans="1:17" x14ac:dyDescent="0.3">
      <c r="A299" s="77" t="s">
        <v>641</v>
      </c>
      <c r="B299" s="127" t="s">
        <v>642</v>
      </c>
      <c r="C299" s="128">
        <v>0</v>
      </c>
      <c r="D299" s="128">
        <v>0</v>
      </c>
      <c r="E299" s="128">
        <v>0</v>
      </c>
      <c r="F299" s="128">
        <v>0</v>
      </c>
      <c r="G299" s="128">
        <v>0</v>
      </c>
      <c r="H299" s="128">
        <v>0</v>
      </c>
      <c r="I299" s="128">
        <v>0</v>
      </c>
      <c r="J299" s="128">
        <v>0</v>
      </c>
      <c r="K299" s="128">
        <v>0</v>
      </c>
      <c r="L299" s="128">
        <v>0</v>
      </c>
      <c r="M299" s="128">
        <v>0</v>
      </c>
      <c r="N299" s="128">
        <v>0</v>
      </c>
      <c r="O299" s="110"/>
      <c r="P299" s="110"/>
      <c r="Q299" s="110"/>
    </row>
    <row r="300" spans="1:17" x14ac:dyDescent="0.3">
      <c r="A300" s="77" t="s">
        <v>643</v>
      </c>
      <c r="B300" s="127" t="s">
        <v>644</v>
      </c>
      <c r="C300" s="128">
        <v>0</v>
      </c>
      <c r="D300" s="128">
        <v>0</v>
      </c>
      <c r="E300" s="128">
        <v>0</v>
      </c>
      <c r="F300" s="128">
        <v>0</v>
      </c>
      <c r="G300" s="128">
        <v>0</v>
      </c>
      <c r="H300" s="128">
        <v>0</v>
      </c>
      <c r="I300" s="128">
        <v>0</v>
      </c>
      <c r="J300" s="128">
        <v>0</v>
      </c>
      <c r="K300" s="128">
        <v>0</v>
      </c>
      <c r="L300" s="128">
        <v>0</v>
      </c>
      <c r="M300" s="128">
        <v>0</v>
      </c>
      <c r="N300" s="128">
        <v>0</v>
      </c>
      <c r="O300" s="110"/>
      <c r="P300" s="110"/>
      <c r="Q300" s="110"/>
    </row>
    <row r="301" spans="1:17" x14ac:dyDescent="0.3">
      <c r="A301" s="77" t="s">
        <v>645</v>
      </c>
      <c r="B301" s="127" t="s">
        <v>646</v>
      </c>
      <c r="C301" s="128">
        <v>0</v>
      </c>
      <c r="D301" s="128">
        <v>0</v>
      </c>
      <c r="E301" s="128">
        <v>0</v>
      </c>
      <c r="F301" s="128">
        <v>0</v>
      </c>
      <c r="G301" s="128">
        <v>0</v>
      </c>
      <c r="H301" s="128">
        <v>0</v>
      </c>
      <c r="I301" s="128">
        <v>0</v>
      </c>
      <c r="J301" s="128">
        <v>0</v>
      </c>
      <c r="K301" s="128">
        <v>0</v>
      </c>
      <c r="L301" s="128">
        <v>0</v>
      </c>
      <c r="M301" s="128">
        <v>0</v>
      </c>
      <c r="N301" s="128">
        <v>0</v>
      </c>
      <c r="O301" s="110"/>
      <c r="P301" s="110"/>
      <c r="Q301" s="110"/>
    </row>
    <row r="302" spans="1:17" x14ac:dyDescent="0.3">
      <c r="A302" s="77" t="s">
        <v>647</v>
      </c>
      <c r="B302" s="127" t="s">
        <v>648</v>
      </c>
      <c r="C302" s="128">
        <v>0</v>
      </c>
      <c r="D302" s="128">
        <v>0</v>
      </c>
      <c r="E302" s="128">
        <v>0</v>
      </c>
      <c r="F302" s="128">
        <v>0</v>
      </c>
      <c r="G302" s="128">
        <v>0</v>
      </c>
      <c r="H302" s="128">
        <v>0</v>
      </c>
      <c r="I302" s="128">
        <v>0</v>
      </c>
      <c r="J302" s="128">
        <v>0</v>
      </c>
      <c r="K302" s="128">
        <v>0</v>
      </c>
      <c r="L302" s="128">
        <v>0</v>
      </c>
      <c r="M302" s="128">
        <v>0</v>
      </c>
      <c r="N302" s="128">
        <v>0</v>
      </c>
      <c r="O302" s="110"/>
      <c r="P302" s="110"/>
      <c r="Q302" s="110"/>
    </row>
    <row r="303" spans="1:17" x14ac:dyDescent="0.3">
      <c r="A303" s="77" t="s">
        <v>649</v>
      </c>
      <c r="B303" s="127" t="s">
        <v>650</v>
      </c>
      <c r="C303" s="128">
        <v>0</v>
      </c>
      <c r="D303" s="128">
        <v>0</v>
      </c>
      <c r="E303" s="128">
        <v>0</v>
      </c>
      <c r="F303" s="128">
        <v>0</v>
      </c>
      <c r="G303" s="128">
        <v>0</v>
      </c>
      <c r="H303" s="128">
        <v>0</v>
      </c>
      <c r="I303" s="128">
        <v>0</v>
      </c>
      <c r="J303" s="128">
        <v>0</v>
      </c>
      <c r="K303" s="128">
        <v>0</v>
      </c>
      <c r="L303" s="128">
        <v>0</v>
      </c>
      <c r="M303" s="128">
        <v>0</v>
      </c>
      <c r="N303" s="128">
        <v>0</v>
      </c>
      <c r="O303" s="110"/>
      <c r="P303" s="110"/>
      <c r="Q303" s="110"/>
    </row>
    <row r="304" spans="1:17" x14ac:dyDescent="0.3">
      <c r="A304" s="77" t="s">
        <v>651</v>
      </c>
      <c r="B304" s="127" t="s">
        <v>652</v>
      </c>
      <c r="C304" s="128">
        <v>0</v>
      </c>
      <c r="D304" s="128">
        <v>0</v>
      </c>
      <c r="E304" s="128">
        <v>0</v>
      </c>
      <c r="F304" s="128">
        <v>0</v>
      </c>
      <c r="G304" s="128">
        <v>0</v>
      </c>
      <c r="H304" s="128">
        <v>0</v>
      </c>
      <c r="I304" s="128">
        <v>0</v>
      </c>
      <c r="J304" s="128">
        <v>0</v>
      </c>
      <c r="K304" s="128">
        <v>0</v>
      </c>
      <c r="L304" s="128">
        <v>0</v>
      </c>
      <c r="M304" s="128">
        <v>0</v>
      </c>
      <c r="N304" s="128">
        <v>0</v>
      </c>
      <c r="O304" s="110"/>
      <c r="P304" s="110"/>
      <c r="Q304" s="110"/>
    </row>
    <row r="305" spans="1:17" x14ac:dyDescent="0.3">
      <c r="A305" s="77" t="s">
        <v>653</v>
      </c>
      <c r="B305" s="127" t="s">
        <v>654</v>
      </c>
      <c r="C305" s="128">
        <v>0</v>
      </c>
      <c r="D305" s="128">
        <v>0</v>
      </c>
      <c r="E305" s="128">
        <v>0</v>
      </c>
      <c r="F305" s="128">
        <v>0</v>
      </c>
      <c r="G305" s="128">
        <v>0</v>
      </c>
      <c r="H305" s="128">
        <v>0</v>
      </c>
      <c r="I305" s="128">
        <v>0</v>
      </c>
      <c r="J305" s="128">
        <v>0</v>
      </c>
      <c r="K305" s="128">
        <v>0</v>
      </c>
      <c r="L305" s="128">
        <v>0</v>
      </c>
      <c r="M305" s="128">
        <v>0</v>
      </c>
      <c r="N305" s="128">
        <v>0</v>
      </c>
      <c r="O305" s="110"/>
      <c r="P305" s="110"/>
      <c r="Q305" s="110"/>
    </row>
    <row r="306" spans="1:17" x14ac:dyDescent="0.3">
      <c r="A306" s="77" t="s">
        <v>655</v>
      </c>
      <c r="B306" s="127" t="s">
        <v>656</v>
      </c>
      <c r="C306" s="128">
        <v>0</v>
      </c>
      <c r="D306" s="128">
        <v>0</v>
      </c>
      <c r="E306" s="128">
        <v>0</v>
      </c>
      <c r="F306" s="128">
        <v>0</v>
      </c>
      <c r="G306" s="128">
        <v>0</v>
      </c>
      <c r="H306" s="128">
        <v>0</v>
      </c>
      <c r="I306" s="128">
        <v>0</v>
      </c>
      <c r="J306" s="128">
        <v>0</v>
      </c>
      <c r="K306" s="128">
        <v>0</v>
      </c>
      <c r="L306" s="128">
        <v>0</v>
      </c>
      <c r="M306" s="128">
        <v>0</v>
      </c>
      <c r="N306" s="128">
        <v>0</v>
      </c>
      <c r="O306" s="110"/>
      <c r="P306" s="110"/>
      <c r="Q306" s="110"/>
    </row>
    <row r="307" spans="1:17" x14ac:dyDescent="0.3">
      <c r="A307" s="77" t="s">
        <v>657</v>
      </c>
      <c r="B307" s="127" t="s">
        <v>658</v>
      </c>
      <c r="C307" s="128">
        <v>0</v>
      </c>
      <c r="D307" s="128">
        <v>0</v>
      </c>
      <c r="E307" s="128">
        <v>0</v>
      </c>
      <c r="F307" s="128">
        <v>0</v>
      </c>
      <c r="G307" s="128">
        <v>0</v>
      </c>
      <c r="H307" s="128">
        <v>0</v>
      </c>
      <c r="I307" s="128">
        <v>0</v>
      </c>
      <c r="J307" s="128">
        <v>0</v>
      </c>
      <c r="K307" s="128">
        <v>0</v>
      </c>
      <c r="L307" s="128">
        <v>0</v>
      </c>
      <c r="M307" s="128">
        <v>0</v>
      </c>
      <c r="N307" s="128">
        <v>0</v>
      </c>
      <c r="O307" s="110"/>
      <c r="P307" s="110"/>
      <c r="Q307" s="110"/>
    </row>
    <row r="308" spans="1:17" x14ac:dyDescent="0.3">
      <c r="A308" s="77" t="s">
        <v>659</v>
      </c>
      <c r="B308" s="127" t="s">
        <v>660</v>
      </c>
      <c r="C308" s="128">
        <v>0</v>
      </c>
      <c r="D308" s="128">
        <v>0</v>
      </c>
      <c r="E308" s="128">
        <v>0</v>
      </c>
      <c r="F308" s="128">
        <v>0</v>
      </c>
      <c r="G308" s="128">
        <v>0</v>
      </c>
      <c r="H308" s="128">
        <v>0</v>
      </c>
      <c r="I308" s="128">
        <v>0</v>
      </c>
      <c r="J308" s="128">
        <v>0</v>
      </c>
      <c r="K308" s="128">
        <v>0</v>
      </c>
      <c r="L308" s="128">
        <v>0</v>
      </c>
      <c r="M308" s="128">
        <v>0</v>
      </c>
      <c r="N308" s="128">
        <v>0</v>
      </c>
      <c r="O308" s="110"/>
      <c r="P308" s="110"/>
      <c r="Q308" s="110"/>
    </row>
    <row r="309" spans="1:17" x14ac:dyDescent="0.3">
      <c r="A309" s="77" t="s">
        <v>661</v>
      </c>
      <c r="B309" s="127" t="s">
        <v>662</v>
      </c>
      <c r="C309" s="128">
        <v>0</v>
      </c>
      <c r="D309" s="128">
        <v>0</v>
      </c>
      <c r="E309" s="128">
        <v>0</v>
      </c>
      <c r="F309" s="128">
        <v>0</v>
      </c>
      <c r="G309" s="128">
        <v>0</v>
      </c>
      <c r="H309" s="128">
        <v>0</v>
      </c>
      <c r="I309" s="128">
        <v>0</v>
      </c>
      <c r="J309" s="128">
        <v>0</v>
      </c>
      <c r="K309" s="128">
        <v>0</v>
      </c>
      <c r="L309" s="128">
        <v>0</v>
      </c>
      <c r="M309" s="128">
        <v>0</v>
      </c>
      <c r="N309" s="128">
        <v>0</v>
      </c>
      <c r="O309" s="110"/>
      <c r="P309" s="110"/>
      <c r="Q309" s="110"/>
    </row>
    <row r="310" spans="1:17" x14ac:dyDescent="0.3">
      <c r="A310" s="77" t="s">
        <v>663</v>
      </c>
      <c r="B310" s="127" t="s">
        <v>664</v>
      </c>
      <c r="C310" s="128">
        <v>0</v>
      </c>
      <c r="D310" s="128">
        <v>0</v>
      </c>
      <c r="E310" s="128">
        <v>0</v>
      </c>
      <c r="F310" s="128">
        <v>0</v>
      </c>
      <c r="G310" s="128">
        <v>0</v>
      </c>
      <c r="H310" s="128">
        <v>0</v>
      </c>
      <c r="I310" s="128">
        <v>0</v>
      </c>
      <c r="J310" s="128">
        <v>0</v>
      </c>
      <c r="K310" s="128">
        <v>0</v>
      </c>
      <c r="L310" s="128">
        <v>0</v>
      </c>
      <c r="M310" s="128">
        <v>0</v>
      </c>
      <c r="N310" s="128">
        <v>0</v>
      </c>
      <c r="O310" s="110"/>
      <c r="P310" s="110"/>
      <c r="Q310" s="110"/>
    </row>
    <row r="311" spans="1:17" x14ac:dyDescent="0.3">
      <c r="A311" s="77" t="s">
        <v>665</v>
      </c>
      <c r="B311" s="127" t="s">
        <v>666</v>
      </c>
      <c r="C311" s="128">
        <v>0</v>
      </c>
      <c r="D311" s="128">
        <v>0</v>
      </c>
      <c r="E311" s="128">
        <v>0</v>
      </c>
      <c r="F311" s="128">
        <v>0</v>
      </c>
      <c r="G311" s="128">
        <v>0</v>
      </c>
      <c r="H311" s="128">
        <v>0</v>
      </c>
      <c r="I311" s="128">
        <v>0</v>
      </c>
      <c r="J311" s="128">
        <v>0</v>
      </c>
      <c r="K311" s="128">
        <v>0</v>
      </c>
      <c r="L311" s="128">
        <v>0</v>
      </c>
      <c r="M311" s="128">
        <v>0</v>
      </c>
      <c r="N311" s="128">
        <v>0</v>
      </c>
      <c r="O311" s="110"/>
      <c r="P311" s="110"/>
      <c r="Q311" s="110"/>
    </row>
    <row r="312" spans="1:17" x14ac:dyDescent="0.3">
      <c r="A312" s="77" t="s">
        <v>667</v>
      </c>
      <c r="B312" s="127" t="s">
        <v>668</v>
      </c>
      <c r="C312" s="128">
        <v>0</v>
      </c>
      <c r="D312" s="128">
        <v>0</v>
      </c>
      <c r="E312" s="128">
        <v>0</v>
      </c>
      <c r="F312" s="128">
        <v>0</v>
      </c>
      <c r="G312" s="128">
        <v>0</v>
      </c>
      <c r="H312" s="128">
        <v>0</v>
      </c>
      <c r="I312" s="128">
        <v>0</v>
      </c>
      <c r="J312" s="128">
        <v>0</v>
      </c>
      <c r="K312" s="128">
        <v>0</v>
      </c>
      <c r="L312" s="128">
        <v>0</v>
      </c>
      <c r="M312" s="128">
        <v>0</v>
      </c>
      <c r="N312" s="128">
        <v>0</v>
      </c>
      <c r="O312" s="110"/>
      <c r="P312" s="110"/>
      <c r="Q312" s="110"/>
    </row>
    <row r="313" spans="1:17" x14ac:dyDescent="0.3">
      <c r="A313" s="77" t="s">
        <v>669</v>
      </c>
      <c r="B313" s="127" t="s">
        <v>670</v>
      </c>
      <c r="C313" s="128">
        <v>0</v>
      </c>
      <c r="D313" s="128">
        <v>0</v>
      </c>
      <c r="E313" s="128">
        <v>0</v>
      </c>
      <c r="F313" s="128">
        <v>0</v>
      </c>
      <c r="G313" s="128">
        <v>0</v>
      </c>
      <c r="H313" s="128">
        <v>0</v>
      </c>
      <c r="I313" s="128">
        <v>0</v>
      </c>
      <c r="J313" s="128">
        <v>0</v>
      </c>
      <c r="K313" s="128">
        <v>0</v>
      </c>
      <c r="L313" s="128">
        <v>0</v>
      </c>
      <c r="M313" s="128">
        <v>0</v>
      </c>
      <c r="N313" s="128">
        <v>0</v>
      </c>
      <c r="O313" s="110"/>
      <c r="P313" s="110"/>
      <c r="Q313" s="110"/>
    </row>
    <row r="314" spans="1:17" x14ac:dyDescent="0.3">
      <c r="A314" s="77" t="s">
        <v>671</v>
      </c>
      <c r="B314" s="127" t="s">
        <v>672</v>
      </c>
      <c r="C314" s="128">
        <v>0</v>
      </c>
      <c r="D314" s="128">
        <v>0</v>
      </c>
      <c r="E314" s="128">
        <v>0</v>
      </c>
      <c r="F314" s="128">
        <v>0</v>
      </c>
      <c r="G314" s="128">
        <v>0</v>
      </c>
      <c r="H314" s="128">
        <v>0</v>
      </c>
      <c r="I314" s="128">
        <v>0</v>
      </c>
      <c r="J314" s="128">
        <v>0</v>
      </c>
      <c r="K314" s="128">
        <v>0</v>
      </c>
      <c r="L314" s="128">
        <v>0</v>
      </c>
      <c r="M314" s="128">
        <v>0</v>
      </c>
      <c r="N314" s="128">
        <v>0</v>
      </c>
      <c r="O314" s="110"/>
      <c r="P314" s="110"/>
      <c r="Q314" s="110"/>
    </row>
    <row r="315" spans="1:17" x14ac:dyDescent="0.3">
      <c r="A315" s="77" t="s">
        <v>673</v>
      </c>
      <c r="B315" s="127" t="s">
        <v>674</v>
      </c>
      <c r="C315" s="128">
        <v>0</v>
      </c>
      <c r="D315" s="128">
        <v>0</v>
      </c>
      <c r="E315" s="128">
        <v>0</v>
      </c>
      <c r="F315" s="128">
        <v>0</v>
      </c>
      <c r="G315" s="128">
        <v>0</v>
      </c>
      <c r="H315" s="128">
        <v>0</v>
      </c>
      <c r="I315" s="128">
        <v>0</v>
      </c>
      <c r="J315" s="128">
        <v>0</v>
      </c>
      <c r="K315" s="128">
        <v>0</v>
      </c>
      <c r="L315" s="128">
        <v>0</v>
      </c>
      <c r="M315" s="128">
        <v>0</v>
      </c>
      <c r="N315" s="128">
        <v>0</v>
      </c>
      <c r="O315" s="110"/>
      <c r="P315" s="110"/>
      <c r="Q315" s="110"/>
    </row>
    <row r="316" spans="1:17" x14ac:dyDescent="0.3">
      <c r="A316" s="77" t="s">
        <v>675</v>
      </c>
      <c r="B316" s="127" t="s">
        <v>676</v>
      </c>
      <c r="C316" s="128">
        <v>0</v>
      </c>
      <c r="D316" s="128">
        <v>0</v>
      </c>
      <c r="E316" s="128">
        <v>0</v>
      </c>
      <c r="F316" s="128">
        <v>0</v>
      </c>
      <c r="G316" s="128">
        <v>0</v>
      </c>
      <c r="H316" s="128">
        <v>0</v>
      </c>
      <c r="I316" s="128">
        <v>0</v>
      </c>
      <c r="J316" s="128">
        <v>0</v>
      </c>
      <c r="K316" s="128">
        <v>0</v>
      </c>
      <c r="L316" s="128">
        <v>0</v>
      </c>
      <c r="M316" s="128">
        <v>0</v>
      </c>
      <c r="N316" s="128">
        <v>0</v>
      </c>
      <c r="O316" s="110"/>
      <c r="P316" s="110"/>
      <c r="Q316" s="110"/>
    </row>
    <row r="317" spans="1:17" x14ac:dyDescent="0.3">
      <c r="A317" s="77" t="s">
        <v>677</v>
      </c>
      <c r="B317" s="127" t="s">
        <v>678</v>
      </c>
      <c r="C317" s="128">
        <v>0</v>
      </c>
      <c r="D317" s="128">
        <v>0</v>
      </c>
      <c r="E317" s="128">
        <v>0</v>
      </c>
      <c r="F317" s="128">
        <v>0</v>
      </c>
      <c r="G317" s="128">
        <v>0</v>
      </c>
      <c r="H317" s="128">
        <v>0</v>
      </c>
      <c r="I317" s="128">
        <v>0</v>
      </c>
      <c r="J317" s="128">
        <v>0</v>
      </c>
      <c r="K317" s="128">
        <v>0</v>
      </c>
      <c r="L317" s="128">
        <v>0</v>
      </c>
      <c r="M317" s="128">
        <v>0</v>
      </c>
      <c r="N317" s="128">
        <v>0</v>
      </c>
      <c r="O317" s="110"/>
      <c r="P317" s="110"/>
      <c r="Q317" s="110"/>
    </row>
    <row r="318" spans="1:17" x14ac:dyDescent="0.3">
      <c r="A318" s="77" t="s">
        <v>679</v>
      </c>
      <c r="B318" s="127" t="s">
        <v>680</v>
      </c>
      <c r="C318" s="128">
        <v>0</v>
      </c>
      <c r="D318" s="128">
        <v>0</v>
      </c>
      <c r="E318" s="128">
        <v>0</v>
      </c>
      <c r="F318" s="128">
        <v>0</v>
      </c>
      <c r="G318" s="128">
        <v>0</v>
      </c>
      <c r="H318" s="128">
        <v>0</v>
      </c>
      <c r="I318" s="128">
        <v>0</v>
      </c>
      <c r="J318" s="128">
        <v>0</v>
      </c>
      <c r="K318" s="128">
        <v>0</v>
      </c>
      <c r="L318" s="128">
        <v>0</v>
      </c>
      <c r="M318" s="128">
        <v>0</v>
      </c>
      <c r="N318" s="128">
        <v>0</v>
      </c>
      <c r="O318" s="110"/>
      <c r="P318" s="110"/>
      <c r="Q318" s="110"/>
    </row>
    <row r="319" spans="1:17" x14ac:dyDescent="0.3">
      <c r="A319" s="77" t="s">
        <v>681</v>
      </c>
      <c r="B319" s="127" t="s">
        <v>682</v>
      </c>
      <c r="C319" s="128">
        <v>0</v>
      </c>
      <c r="D319" s="128">
        <v>0</v>
      </c>
      <c r="E319" s="128">
        <v>0</v>
      </c>
      <c r="F319" s="128">
        <v>0</v>
      </c>
      <c r="G319" s="128">
        <v>0</v>
      </c>
      <c r="H319" s="128">
        <v>0</v>
      </c>
      <c r="I319" s="128">
        <v>0</v>
      </c>
      <c r="J319" s="128">
        <v>0</v>
      </c>
      <c r="K319" s="128">
        <v>0</v>
      </c>
      <c r="L319" s="128">
        <v>0</v>
      </c>
      <c r="M319" s="128">
        <v>0</v>
      </c>
      <c r="N319" s="128">
        <v>0</v>
      </c>
      <c r="O319" s="110"/>
      <c r="P319" s="110"/>
      <c r="Q319" s="110"/>
    </row>
    <row r="320" spans="1:17" x14ac:dyDescent="0.3">
      <c r="A320" s="77" t="s">
        <v>683</v>
      </c>
      <c r="B320" s="127" t="s">
        <v>684</v>
      </c>
      <c r="C320" s="128">
        <v>0</v>
      </c>
      <c r="D320" s="128">
        <v>0</v>
      </c>
      <c r="E320" s="128">
        <v>0</v>
      </c>
      <c r="F320" s="128">
        <v>0</v>
      </c>
      <c r="G320" s="128">
        <v>0</v>
      </c>
      <c r="H320" s="128">
        <v>0</v>
      </c>
      <c r="I320" s="128">
        <v>0</v>
      </c>
      <c r="J320" s="128">
        <v>0</v>
      </c>
      <c r="K320" s="128">
        <v>0</v>
      </c>
      <c r="L320" s="128">
        <v>0</v>
      </c>
      <c r="M320" s="128">
        <v>0</v>
      </c>
      <c r="N320" s="128">
        <v>0</v>
      </c>
      <c r="O320" s="110"/>
      <c r="P320" s="110"/>
      <c r="Q320" s="110"/>
    </row>
    <row r="321" spans="1:17" x14ac:dyDescent="0.3">
      <c r="A321" s="77" t="s">
        <v>685</v>
      </c>
      <c r="B321" s="127" t="s">
        <v>686</v>
      </c>
      <c r="C321" s="128">
        <v>0</v>
      </c>
      <c r="D321" s="128">
        <v>0</v>
      </c>
      <c r="E321" s="128">
        <v>0</v>
      </c>
      <c r="F321" s="128">
        <v>0</v>
      </c>
      <c r="G321" s="128">
        <v>0</v>
      </c>
      <c r="H321" s="128">
        <v>0</v>
      </c>
      <c r="I321" s="128">
        <v>0</v>
      </c>
      <c r="J321" s="128">
        <v>0</v>
      </c>
      <c r="K321" s="128">
        <v>0</v>
      </c>
      <c r="L321" s="128">
        <v>0</v>
      </c>
      <c r="M321" s="128">
        <v>0</v>
      </c>
      <c r="N321" s="128">
        <v>0</v>
      </c>
      <c r="O321" s="110"/>
      <c r="P321" s="110"/>
      <c r="Q321" s="110"/>
    </row>
    <row r="322" spans="1:17" x14ac:dyDescent="0.3">
      <c r="A322" s="77" t="s">
        <v>687</v>
      </c>
      <c r="B322" s="127" t="s">
        <v>688</v>
      </c>
      <c r="C322" s="128">
        <v>0</v>
      </c>
      <c r="D322" s="128">
        <v>0</v>
      </c>
      <c r="E322" s="128">
        <v>0</v>
      </c>
      <c r="F322" s="128">
        <v>0</v>
      </c>
      <c r="G322" s="128">
        <v>0</v>
      </c>
      <c r="H322" s="128">
        <v>0</v>
      </c>
      <c r="I322" s="128">
        <v>0</v>
      </c>
      <c r="J322" s="128">
        <v>0</v>
      </c>
      <c r="K322" s="128">
        <v>0</v>
      </c>
      <c r="L322" s="128">
        <v>0</v>
      </c>
      <c r="M322" s="128">
        <v>0</v>
      </c>
      <c r="N322" s="128">
        <v>0</v>
      </c>
      <c r="O322" s="110"/>
      <c r="P322" s="110"/>
      <c r="Q322" s="110"/>
    </row>
    <row r="323" spans="1:17" x14ac:dyDescent="0.3">
      <c r="A323" s="77" t="s">
        <v>689</v>
      </c>
      <c r="B323" s="127" t="s">
        <v>690</v>
      </c>
      <c r="C323" s="128">
        <v>0</v>
      </c>
      <c r="D323" s="128">
        <v>0</v>
      </c>
      <c r="E323" s="128">
        <v>0</v>
      </c>
      <c r="F323" s="128">
        <v>0</v>
      </c>
      <c r="G323" s="128">
        <v>0</v>
      </c>
      <c r="H323" s="128">
        <v>0</v>
      </c>
      <c r="I323" s="128">
        <v>0</v>
      </c>
      <c r="J323" s="128">
        <v>0</v>
      </c>
      <c r="K323" s="128">
        <v>0</v>
      </c>
      <c r="L323" s="128">
        <v>0</v>
      </c>
      <c r="M323" s="128">
        <v>0</v>
      </c>
      <c r="N323" s="128">
        <v>0</v>
      </c>
      <c r="O323" s="110"/>
      <c r="P323" s="110"/>
      <c r="Q323" s="110"/>
    </row>
    <row r="324" spans="1:17" x14ac:dyDescent="0.3">
      <c r="A324" s="77" t="s">
        <v>691</v>
      </c>
      <c r="B324" s="127" t="s">
        <v>692</v>
      </c>
      <c r="C324" s="128">
        <v>0</v>
      </c>
      <c r="D324" s="128">
        <v>0</v>
      </c>
      <c r="E324" s="128">
        <v>0</v>
      </c>
      <c r="F324" s="128">
        <v>0</v>
      </c>
      <c r="G324" s="128">
        <v>0</v>
      </c>
      <c r="H324" s="128">
        <v>0</v>
      </c>
      <c r="I324" s="128">
        <v>0</v>
      </c>
      <c r="J324" s="128">
        <v>0</v>
      </c>
      <c r="K324" s="128">
        <v>0</v>
      </c>
      <c r="L324" s="128">
        <v>0</v>
      </c>
      <c r="M324" s="128">
        <v>0</v>
      </c>
      <c r="N324" s="128">
        <v>0</v>
      </c>
      <c r="O324" s="110"/>
      <c r="P324" s="110"/>
      <c r="Q324" s="110"/>
    </row>
    <row r="325" spans="1:17" x14ac:dyDescent="0.3">
      <c r="A325" s="77" t="s">
        <v>693</v>
      </c>
      <c r="B325" s="127" t="s">
        <v>694</v>
      </c>
      <c r="C325" s="128">
        <v>0</v>
      </c>
      <c r="D325" s="128">
        <v>0</v>
      </c>
      <c r="E325" s="128">
        <v>0</v>
      </c>
      <c r="F325" s="128">
        <v>0</v>
      </c>
      <c r="G325" s="128">
        <v>0</v>
      </c>
      <c r="H325" s="128">
        <v>0</v>
      </c>
      <c r="I325" s="128">
        <v>0</v>
      </c>
      <c r="J325" s="128">
        <v>0</v>
      </c>
      <c r="K325" s="128">
        <v>0</v>
      </c>
      <c r="L325" s="128">
        <v>0</v>
      </c>
      <c r="M325" s="128">
        <v>0</v>
      </c>
      <c r="N325" s="128">
        <v>0</v>
      </c>
      <c r="O325" s="110"/>
      <c r="P325" s="110"/>
      <c r="Q325" s="110"/>
    </row>
    <row r="326" spans="1:17" x14ac:dyDescent="0.3">
      <c r="A326" s="77" t="s">
        <v>695</v>
      </c>
      <c r="B326" s="127" t="s">
        <v>696</v>
      </c>
      <c r="C326" s="128">
        <v>0</v>
      </c>
      <c r="D326" s="128">
        <v>0</v>
      </c>
      <c r="E326" s="128">
        <v>0</v>
      </c>
      <c r="F326" s="128">
        <v>0</v>
      </c>
      <c r="G326" s="128">
        <v>0</v>
      </c>
      <c r="H326" s="128">
        <v>0</v>
      </c>
      <c r="I326" s="128">
        <v>0</v>
      </c>
      <c r="J326" s="128">
        <v>0</v>
      </c>
      <c r="K326" s="128">
        <v>0</v>
      </c>
      <c r="L326" s="128">
        <v>0</v>
      </c>
      <c r="M326" s="128">
        <v>0</v>
      </c>
      <c r="N326" s="128">
        <v>0</v>
      </c>
      <c r="O326" s="110"/>
      <c r="P326" s="110"/>
      <c r="Q326" s="110"/>
    </row>
    <row r="327" spans="1:17" x14ac:dyDescent="0.3">
      <c r="A327" s="77" t="s">
        <v>697</v>
      </c>
      <c r="B327" s="127" t="s">
        <v>698</v>
      </c>
      <c r="C327" s="128">
        <v>0</v>
      </c>
      <c r="D327" s="128">
        <v>0</v>
      </c>
      <c r="E327" s="128">
        <v>0</v>
      </c>
      <c r="F327" s="128">
        <v>0</v>
      </c>
      <c r="G327" s="128">
        <v>0</v>
      </c>
      <c r="H327" s="128">
        <v>0</v>
      </c>
      <c r="I327" s="128">
        <v>0</v>
      </c>
      <c r="J327" s="128">
        <v>0</v>
      </c>
      <c r="K327" s="128">
        <v>0</v>
      </c>
      <c r="L327" s="128">
        <v>0</v>
      </c>
      <c r="M327" s="128">
        <v>0</v>
      </c>
      <c r="N327" s="128">
        <v>0</v>
      </c>
      <c r="O327" s="110"/>
      <c r="P327" s="110"/>
      <c r="Q327" s="110"/>
    </row>
    <row r="328" spans="1:17" x14ac:dyDescent="0.3">
      <c r="A328" s="77" t="s">
        <v>699</v>
      </c>
      <c r="B328" s="127" t="s">
        <v>700</v>
      </c>
      <c r="C328" s="128">
        <v>0</v>
      </c>
      <c r="D328" s="128">
        <v>0</v>
      </c>
      <c r="E328" s="128">
        <v>0</v>
      </c>
      <c r="F328" s="128">
        <v>0</v>
      </c>
      <c r="G328" s="128">
        <v>0</v>
      </c>
      <c r="H328" s="128">
        <v>0</v>
      </c>
      <c r="I328" s="128">
        <v>0</v>
      </c>
      <c r="J328" s="128">
        <v>0</v>
      </c>
      <c r="K328" s="128">
        <v>0</v>
      </c>
      <c r="L328" s="128">
        <v>0</v>
      </c>
      <c r="M328" s="128">
        <v>0</v>
      </c>
      <c r="N328" s="128">
        <v>0</v>
      </c>
      <c r="O328" s="110"/>
      <c r="P328" s="110"/>
      <c r="Q328" s="110"/>
    </row>
    <row r="329" spans="1:17" x14ac:dyDescent="0.3">
      <c r="A329" s="77" t="s">
        <v>701</v>
      </c>
      <c r="B329" s="127" t="s">
        <v>702</v>
      </c>
      <c r="C329" s="128">
        <v>0</v>
      </c>
      <c r="D329" s="128">
        <v>0</v>
      </c>
      <c r="E329" s="128">
        <v>0</v>
      </c>
      <c r="F329" s="128">
        <v>0</v>
      </c>
      <c r="G329" s="128">
        <v>0</v>
      </c>
      <c r="H329" s="128">
        <v>0</v>
      </c>
      <c r="I329" s="128">
        <v>0</v>
      </c>
      <c r="J329" s="128">
        <v>0</v>
      </c>
      <c r="K329" s="128">
        <v>0</v>
      </c>
      <c r="L329" s="128">
        <v>0</v>
      </c>
      <c r="M329" s="128">
        <v>0</v>
      </c>
      <c r="N329" s="128">
        <v>0</v>
      </c>
      <c r="O329" s="110"/>
      <c r="P329" s="110"/>
      <c r="Q329" s="110"/>
    </row>
    <row r="330" spans="1:17" x14ac:dyDescent="0.3">
      <c r="A330" s="77" t="s">
        <v>703</v>
      </c>
      <c r="B330" s="127" t="s">
        <v>704</v>
      </c>
      <c r="C330" s="128">
        <v>0</v>
      </c>
      <c r="D330" s="128">
        <v>0</v>
      </c>
      <c r="E330" s="128">
        <v>0</v>
      </c>
      <c r="F330" s="128">
        <v>0</v>
      </c>
      <c r="G330" s="128">
        <v>0</v>
      </c>
      <c r="H330" s="128">
        <v>0</v>
      </c>
      <c r="I330" s="128">
        <v>0</v>
      </c>
      <c r="J330" s="128">
        <v>0</v>
      </c>
      <c r="K330" s="128">
        <v>0</v>
      </c>
      <c r="L330" s="128">
        <v>0</v>
      </c>
      <c r="M330" s="128">
        <v>0</v>
      </c>
      <c r="N330" s="128">
        <v>0</v>
      </c>
      <c r="O330" s="110"/>
      <c r="P330" s="110"/>
      <c r="Q330" s="110"/>
    </row>
    <row r="331" spans="1:17" x14ac:dyDescent="0.3">
      <c r="A331" s="77" t="s">
        <v>705</v>
      </c>
      <c r="B331" s="127" t="s">
        <v>706</v>
      </c>
      <c r="C331" s="128">
        <v>0</v>
      </c>
      <c r="D331" s="128">
        <v>0</v>
      </c>
      <c r="E331" s="128">
        <v>0</v>
      </c>
      <c r="F331" s="128">
        <v>0</v>
      </c>
      <c r="G331" s="128">
        <v>0</v>
      </c>
      <c r="H331" s="128">
        <v>0</v>
      </c>
      <c r="I331" s="128">
        <v>0</v>
      </c>
      <c r="J331" s="128">
        <v>0</v>
      </c>
      <c r="K331" s="128">
        <v>0</v>
      </c>
      <c r="L331" s="128">
        <v>0</v>
      </c>
      <c r="M331" s="128">
        <v>0</v>
      </c>
      <c r="N331" s="128">
        <v>0</v>
      </c>
      <c r="O331" s="110"/>
      <c r="P331" s="110"/>
      <c r="Q331" s="110"/>
    </row>
    <row r="332" spans="1:17" x14ac:dyDescent="0.3">
      <c r="A332" s="77" t="s">
        <v>707</v>
      </c>
      <c r="B332" s="127" t="s">
        <v>708</v>
      </c>
      <c r="C332" s="128">
        <v>0</v>
      </c>
      <c r="D332" s="128">
        <v>0</v>
      </c>
      <c r="E332" s="128">
        <v>0</v>
      </c>
      <c r="F332" s="128">
        <v>0</v>
      </c>
      <c r="G332" s="128">
        <v>0</v>
      </c>
      <c r="H332" s="128">
        <v>0</v>
      </c>
      <c r="I332" s="128">
        <v>0</v>
      </c>
      <c r="J332" s="128">
        <v>0</v>
      </c>
      <c r="K332" s="128">
        <v>0</v>
      </c>
      <c r="L332" s="128">
        <v>0</v>
      </c>
      <c r="M332" s="128">
        <v>0</v>
      </c>
      <c r="N332" s="128">
        <v>0</v>
      </c>
      <c r="O332" s="110"/>
      <c r="P332" s="110"/>
      <c r="Q332" s="110"/>
    </row>
    <row r="333" spans="1:17" x14ac:dyDescent="0.3">
      <c r="A333" s="77" t="s">
        <v>709</v>
      </c>
      <c r="B333" s="127" t="s">
        <v>710</v>
      </c>
      <c r="C333" s="128">
        <v>0</v>
      </c>
      <c r="D333" s="128">
        <v>0</v>
      </c>
      <c r="E333" s="128">
        <v>0</v>
      </c>
      <c r="F333" s="128">
        <v>0</v>
      </c>
      <c r="G333" s="128">
        <v>0</v>
      </c>
      <c r="H333" s="128">
        <v>0</v>
      </c>
      <c r="I333" s="128">
        <v>0</v>
      </c>
      <c r="J333" s="128">
        <v>0</v>
      </c>
      <c r="K333" s="128">
        <v>0</v>
      </c>
      <c r="L333" s="128">
        <v>0</v>
      </c>
      <c r="M333" s="128">
        <v>0</v>
      </c>
      <c r="N333" s="128">
        <v>0</v>
      </c>
      <c r="O333" s="110"/>
      <c r="P333" s="110"/>
      <c r="Q333" s="110"/>
    </row>
    <row r="334" spans="1:17" x14ac:dyDescent="0.3">
      <c r="A334" s="77" t="s">
        <v>711</v>
      </c>
      <c r="B334" s="127" t="s">
        <v>712</v>
      </c>
      <c r="C334" s="128">
        <v>0</v>
      </c>
      <c r="D334" s="128">
        <v>0</v>
      </c>
      <c r="E334" s="128">
        <v>0</v>
      </c>
      <c r="F334" s="128">
        <v>0</v>
      </c>
      <c r="G334" s="128">
        <v>0</v>
      </c>
      <c r="H334" s="128">
        <v>0</v>
      </c>
      <c r="I334" s="128">
        <v>0</v>
      </c>
      <c r="J334" s="128">
        <v>0</v>
      </c>
      <c r="K334" s="128">
        <v>0</v>
      </c>
      <c r="L334" s="128">
        <v>0</v>
      </c>
      <c r="M334" s="128">
        <v>0</v>
      </c>
      <c r="N334" s="128">
        <v>0</v>
      </c>
      <c r="O334" s="110"/>
      <c r="P334" s="110"/>
      <c r="Q334" s="110"/>
    </row>
    <row r="335" spans="1:17" x14ac:dyDescent="0.3">
      <c r="A335" s="77" t="s">
        <v>713</v>
      </c>
      <c r="B335" s="127" t="s">
        <v>714</v>
      </c>
      <c r="C335" s="128">
        <v>0</v>
      </c>
      <c r="D335" s="128">
        <v>0</v>
      </c>
      <c r="E335" s="128">
        <v>0</v>
      </c>
      <c r="F335" s="128">
        <v>0</v>
      </c>
      <c r="G335" s="128">
        <v>0</v>
      </c>
      <c r="H335" s="128">
        <v>0</v>
      </c>
      <c r="I335" s="128">
        <v>0</v>
      </c>
      <c r="J335" s="128">
        <v>0</v>
      </c>
      <c r="K335" s="128">
        <v>0</v>
      </c>
      <c r="L335" s="128">
        <v>0</v>
      </c>
      <c r="M335" s="128">
        <v>0</v>
      </c>
      <c r="N335" s="128">
        <v>0</v>
      </c>
      <c r="O335" s="110"/>
      <c r="P335" s="110"/>
      <c r="Q335" s="110"/>
    </row>
    <row r="336" spans="1:17" x14ac:dyDescent="0.3">
      <c r="A336" s="77" t="s">
        <v>715</v>
      </c>
      <c r="B336" s="127" t="s">
        <v>716</v>
      </c>
      <c r="C336" s="128">
        <v>0</v>
      </c>
      <c r="D336" s="128">
        <v>0</v>
      </c>
      <c r="E336" s="128">
        <v>0</v>
      </c>
      <c r="F336" s="128">
        <v>0</v>
      </c>
      <c r="G336" s="128">
        <v>0</v>
      </c>
      <c r="H336" s="128">
        <v>0</v>
      </c>
      <c r="I336" s="128">
        <v>0</v>
      </c>
      <c r="J336" s="128">
        <v>0</v>
      </c>
      <c r="K336" s="128">
        <v>0</v>
      </c>
      <c r="L336" s="128">
        <v>0</v>
      </c>
      <c r="M336" s="128">
        <v>0</v>
      </c>
      <c r="N336" s="128">
        <v>0</v>
      </c>
      <c r="O336" s="110"/>
      <c r="P336" s="110"/>
      <c r="Q336" s="110"/>
    </row>
    <row r="337" spans="1:17" x14ac:dyDescent="0.3">
      <c r="A337" s="77" t="s">
        <v>717</v>
      </c>
      <c r="B337" s="127" t="s">
        <v>718</v>
      </c>
      <c r="C337" s="128">
        <v>0</v>
      </c>
      <c r="D337" s="128">
        <v>0</v>
      </c>
      <c r="E337" s="128">
        <v>0</v>
      </c>
      <c r="F337" s="128">
        <v>0</v>
      </c>
      <c r="G337" s="128">
        <v>0</v>
      </c>
      <c r="H337" s="128">
        <v>0</v>
      </c>
      <c r="I337" s="128">
        <v>0</v>
      </c>
      <c r="J337" s="128">
        <v>0</v>
      </c>
      <c r="K337" s="128">
        <v>0</v>
      </c>
      <c r="L337" s="128">
        <v>0</v>
      </c>
      <c r="M337" s="128">
        <v>0</v>
      </c>
      <c r="N337" s="128">
        <v>0</v>
      </c>
      <c r="O337" s="110"/>
      <c r="P337" s="110"/>
      <c r="Q337" s="110"/>
    </row>
    <row r="338" spans="1:17" x14ac:dyDescent="0.3">
      <c r="A338" s="77" t="s">
        <v>719</v>
      </c>
      <c r="B338" s="127" t="s">
        <v>720</v>
      </c>
      <c r="C338" s="128">
        <v>0</v>
      </c>
      <c r="D338" s="128">
        <v>0</v>
      </c>
      <c r="E338" s="128">
        <v>0</v>
      </c>
      <c r="F338" s="128">
        <v>0</v>
      </c>
      <c r="G338" s="128">
        <v>0</v>
      </c>
      <c r="H338" s="128">
        <v>0</v>
      </c>
      <c r="I338" s="128">
        <v>0</v>
      </c>
      <c r="J338" s="128">
        <v>0</v>
      </c>
      <c r="K338" s="128">
        <v>0</v>
      </c>
      <c r="L338" s="128">
        <v>0</v>
      </c>
      <c r="M338" s="128">
        <v>0</v>
      </c>
      <c r="N338" s="128">
        <v>0</v>
      </c>
      <c r="O338" s="110"/>
      <c r="P338" s="110"/>
      <c r="Q338" s="110"/>
    </row>
    <row r="339" spans="1:17" x14ac:dyDescent="0.3">
      <c r="A339" s="77" t="s">
        <v>721</v>
      </c>
      <c r="B339" s="127" t="s">
        <v>722</v>
      </c>
      <c r="C339" s="128">
        <v>0</v>
      </c>
      <c r="D339" s="128">
        <v>0</v>
      </c>
      <c r="E339" s="128">
        <v>0</v>
      </c>
      <c r="F339" s="128">
        <v>0</v>
      </c>
      <c r="G339" s="128">
        <v>0</v>
      </c>
      <c r="H339" s="128">
        <v>0</v>
      </c>
      <c r="I339" s="128">
        <v>0</v>
      </c>
      <c r="J339" s="128">
        <v>0</v>
      </c>
      <c r="K339" s="128">
        <v>0</v>
      </c>
      <c r="L339" s="128">
        <v>0</v>
      </c>
      <c r="M339" s="128">
        <v>0</v>
      </c>
      <c r="N339" s="128">
        <v>0</v>
      </c>
      <c r="O339" s="110"/>
      <c r="P339" s="110"/>
      <c r="Q339" s="110"/>
    </row>
    <row r="340" spans="1:17" x14ac:dyDescent="0.3">
      <c r="A340" s="77" t="s">
        <v>723</v>
      </c>
      <c r="B340" s="127" t="s">
        <v>724</v>
      </c>
      <c r="C340" s="128">
        <v>0</v>
      </c>
      <c r="D340" s="128">
        <v>0</v>
      </c>
      <c r="E340" s="128">
        <v>0</v>
      </c>
      <c r="F340" s="128">
        <v>0</v>
      </c>
      <c r="G340" s="128">
        <v>0</v>
      </c>
      <c r="H340" s="128">
        <v>0</v>
      </c>
      <c r="I340" s="128">
        <v>0</v>
      </c>
      <c r="J340" s="128">
        <v>0</v>
      </c>
      <c r="K340" s="128">
        <v>0</v>
      </c>
      <c r="L340" s="128">
        <v>0</v>
      </c>
      <c r="M340" s="128">
        <v>0</v>
      </c>
      <c r="N340" s="128">
        <v>0</v>
      </c>
      <c r="O340" s="110"/>
      <c r="P340" s="110"/>
      <c r="Q340" s="110"/>
    </row>
    <row r="341" spans="1:17" x14ac:dyDescent="0.3">
      <c r="A341" s="77" t="s">
        <v>725</v>
      </c>
      <c r="B341" s="127" t="s">
        <v>726</v>
      </c>
      <c r="C341" s="128">
        <v>0</v>
      </c>
      <c r="D341" s="128">
        <v>0</v>
      </c>
      <c r="E341" s="128">
        <v>0</v>
      </c>
      <c r="F341" s="128">
        <v>0</v>
      </c>
      <c r="G341" s="128">
        <v>0</v>
      </c>
      <c r="H341" s="128">
        <v>0</v>
      </c>
      <c r="I341" s="128">
        <v>0</v>
      </c>
      <c r="J341" s="128">
        <v>0</v>
      </c>
      <c r="K341" s="128">
        <v>0</v>
      </c>
      <c r="L341" s="128">
        <v>0</v>
      </c>
      <c r="M341" s="128">
        <v>0</v>
      </c>
      <c r="N341" s="128">
        <v>0</v>
      </c>
      <c r="O341" s="110"/>
      <c r="P341" s="110"/>
      <c r="Q341" s="110"/>
    </row>
    <row r="342" spans="1:17" x14ac:dyDescent="0.3">
      <c r="A342" s="77" t="s">
        <v>727</v>
      </c>
      <c r="B342" s="127" t="s">
        <v>728</v>
      </c>
      <c r="C342" s="128">
        <v>0</v>
      </c>
      <c r="D342" s="128">
        <v>0</v>
      </c>
      <c r="E342" s="128">
        <v>0</v>
      </c>
      <c r="F342" s="128">
        <v>0</v>
      </c>
      <c r="G342" s="128">
        <v>0</v>
      </c>
      <c r="H342" s="128">
        <v>0</v>
      </c>
      <c r="I342" s="128">
        <v>0</v>
      </c>
      <c r="J342" s="128">
        <v>0</v>
      </c>
      <c r="K342" s="128">
        <v>0</v>
      </c>
      <c r="L342" s="128">
        <v>0</v>
      </c>
      <c r="M342" s="128">
        <v>0</v>
      </c>
      <c r="N342" s="128">
        <v>0</v>
      </c>
      <c r="O342" s="110"/>
      <c r="P342" s="110"/>
      <c r="Q342" s="110"/>
    </row>
    <row r="343" spans="1:17" x14ac:dyDescent="0.3">
      <c r="A343" s="77" t="s">
        <v>729</v>
      </c>
      <c r="B343" s="127" t="s">
        <v>730</v>
      </c>
      <c r="C343" s="128">
        <v>0</v>
      </c>
      <c r="D343" s="128">
        <v>0</v>
      </c>
      <c r="E343" s="128">
        <v>0</v>
      </c>
      <c r="F343" s="128">
        <v>0</v>
      </c>
      <c r="G343" s="128">
        <v>0</v>
      </c>
      <c r="H343" s="128">
        <v>0</v>
      </c>
      <c r="I343" s="128">
        <v>0</v>
      </c>
      <c r="J343" s="128">
        <v>0</v>
      </c>
      <c r="K343" s="128">
        <v>0</v>
      </c>
      <c r="L343" s="128">
        <v>0</v>
      </c>
      <c r="M343" s="128">
        <v>0</v>
      </c>
      <c r="N343" s="128">
        <v>0</v>
      </c>
      <c r="O343" s="110"/>
      <c r="P343" s="110"/>
      <c r="Q343" s="110"/>
    </row>
    <row r="344" spans="1:17" x14ac:dyDescent="0.3">
      <c r="A344" s="77" t="s">
        <v>731</v>
      </c>
      <c r="B344" s="127" t="s">
        <v>732</v>
      </c>
      <c r="C344" s="128">
        <v>0</v>
      </c>
      <c r="D344" s="128">
        <v>0</v>
      </c>
      <c r="E344" s="128">
        <v>0</v>
      </c>
      <c r="F344" s="128">
        <v>0</v>
      </c>
      <c r="G344" s="128">
        <v>0</v>
      </c>
      <c r="H344" s="128">
        <v>0</v>
      </c>
      <c r="I344" s="128">
        <v>0</v>
      </c>
      <c r="J344" s="128">
        <v>0</v>
      </c>
      <c r="K344" s="128">
        <v>0</v>
      </c>
      <c r="L344" s="128">
        <v>0</v>
      </c>
      <c r="M344" s="128">
        <v>0</v>
      </c>
      <c r="N344" s="128">
        <v>0</v>
      </c>
      <c r="O344" s="110"/>
      <c r="P344" s="110"/>
      <c r="Q344" s="110"/>
    </row>
    <row r="345" spans="1:17" x14ac:dyDescent="0.3">
      <c r="A345" s="77" t="s">
        <v>733</v>
      </c>
      <c r="B345" s="127" t="s">
        <v>734</v>
      </c>
      <c r="C345" s="128">
        <v>0</v>
      </c>
      <c r="D345" s="128">
        <v>0</v>
      </c>
      <c r="E345" s="128">
        <v>0</v>
      </c>
      <c r="F345" s="128">
        <v>0</v>
      </c>
      <c r="G345" s="128">
        <v>0</v>
      </c>
      <c r="H345" s="128">
        <v>0</v>
      </c>
      <c r="I345" s="128">
        <v>0</v>
      </c>
      <c r="J345" s="128">
        <v>0</v>
      </c>
      <c r="K345" s="128">
        <v>0</v>
      </c>
      <c r="L345" s="128">
        <v>0</v>
      </c>
      <c r="M345" s="128">
        <v>0</v>
      </c>
      <c r="N345" s="128">
        <v>0</v>
      </c>
      <c r="O345" s="110"/>
      <c r="P345" s="110"/>
      <c r="Q345" s="110"/>
    </row>
    <row r="346" spans="1:17" x14ac:dyDescent="0.3">
      <c r="A346" s="77" t="s">
        <v>735</v>
      </c>
      <c r="B346" s="127" t="s">
        <v>736</v>
      </c>
      <c r="C346" s="128">
        <v>0</v>
      </c>
      <c r="D346" s="128">
        <v>0</v>
      </c>
      <c r="E346" s="128">
        <v>0</v>
      </c>
      <c r="F346" s="128">
        <v>0</v>
      </c>
      <c r="G346" s="128">
        <v>0</v>
      </c>
      <c r="H346" s="128">
        <v>0</v>
      </c>
      <c r="I346" s="128">
        <v>0</v>
      </c>
      <c r="J346" s="128">
        <v>0</v>
      </c>
      <c r="K346" s="128">
        <v>0</v>
      </c>
      <c r="L346" s="128">
        <v>0</v>
      </c>
      <c r="M346" s="128">
        <v>0</v>
      </c>
      <c r="N346" s="128">
        <v>0</v>
      </c>
      <c r="O346" s="110"/>
      <c r="P346" s="110"/>
      <c r="Q346" s="110"/>
    </row>
    <row r="347" spans="1:17" x14ac:dyDescent="0.3">
      <c r="A347" s="77" t="s">
        <v>737</v>
      </c>
      <c r="B347" s="127" t="s">
        <v>738</v>
      </c>
      <c r="C347" s="128">
        <v>0</v>
      </c>
      <c r="D347" s="128">
        <v>0</v>
      </c>
      <c r="E347" s="128">
        <v>0</v>
      </c>
      <c r="F347" s="128">
        <v>0</v>
      </c>
      <c r="G347" s="128">
        <v>0</v>
      </c>
      <c r="H347" s="128">
        <v>0</v>
      </c>
      <c r="I347" s="128">
        <v>0</v>
      </c>
      <c r="J347" s="128">
        <v>0</v>
      </c>
      <c r="K347" s="128">
        <v>0</v>
      </c>
      <c r="L347" s="128">
        <v>0</v>
      </c>
      <c r="M347" s="128">
        <v>0</v>
      </c>
      <c r="N347" s="128">
        <v>0</v>
      </c>
      <c r="O347" s="110"/>
      <c r="P347" s="110"/>
      <c r="Q347" s="110"/>
    </row>
    <row r="348" spans="1:17" x14ac:dyDescent="0.3">
      <c r="A348" s="77" t="s">
        <v>739</v>
      </c>
      <c r="B348" s="127" t="s">
        <v>740</v>
      </c>
      <c r="C348" s="128">
        <v>0</v>
      </c>
      <c r="D348" s="128">
        <v>0</v>
      </c>
      <c r="E348" s="128">
        <v>0</v>
      </c>
      <c r="F348" s="128">
        <v>0</v>
      </c>
      <c r="G348" s="128">
        <v>0</v>
      </c>
      <c r="H348" s="128">
        <v>0</v>
      </c>
      <c r="I348" s="128">
        <v>0</v>
      </c>
      <c r="J348" s="128">
        <v>0</v>
      </c>
      <c r="K348" s="128">
        <v>0</v>
      </c>
      <c r="L348" s="128">
        <v>0</v>
      </c>
      <c r="M348" s="128">
        <v>0</v>
      </c>
      <c r="N348" s="128">
        <v>0</v>
      </c>
      <c r="O348" s="110"/>
      <c r="P348" s="110"/>
      <c r="Q348" s="110"/>
    </row>
    <row r="349" spans="1:17" x14ac:dyDescent="0.3">
      <c r="A349" s="77" t="s">
        <v>741</v>
      </c>
      <c r="B349" s="127" t="s">
        <v>742</v>
      </c>
      <c r="C349" s="128">
        <v>0</v>
      </c>
      <c r="D349" s="128">
        <v>0</v>
      </c>
      <c r="E349" s="128">
        <v>0</v>
      </c>
      <c r="F349" s="128">
        <v>0</v>
      </c>
      <c r="G349" s="128">
        <v>0</v>
      </c>
      <c r="H349" s="128">
        <v>0</v>
      </c>
      <c r="I349" s="128">
        <v>0</v>
      </c>
      <c r="J349" s="128">
        <v>0</v>
      </c>
      <c r="K349" s="128">
        <v>0</v>
      </c>
      <c r="L349" s="128">
        <v>0</v>
      </c>
      <c r="M349" s="128">
        <v>0</v>
      </c>
      <c r="N349" s="128">
        <v>0</v>
      </c>
      <c r="O349" s="110"/>
      <c r="P349" s="110"/>
      <c r="Q349" s="110"/>
    </row>
    <row r="350" spans="1:17" x14ac:dyDescent="0.3">
      <c r="A350" s="77" t="s">
        <v>743</v>
      </c>
      <c r="B350" s="127" t="s">
        <v>744</v>
      </c>
      <c r="C350" s="128">
        <v>0</v>
      </c>
      <c r="D350" s="128">
        <v>0</v>
      </c>
      <c r="E350" s="128">
        <v>0</v>
      </c>
      <c r="F350" s="128">
        <v>0</v>
      </c>
      <c r="G350" s="128">
        <v>0</v>
      </c>
      <c r="H350" s="128">
        <v>0</v>
      </c>
      <c r="I350" s="128">
        <v>0</v>
      </c>
      <c r="J350" s="128">
        <v>0</v>
      </c>
      <c r="K350" s="128">
        <v>0</v>
      </c>
      <c r="L350" s="128">
        <v>0</v>
      </c>
      <c r="M350" s="128">
        <v>0</v>
      </c>
      <c r="N350" s="128">
        <v>0</v>
      </c>
      <c r="O350" s="110"/>
      <c r="P350" s="110"/>
      <c r="Q350" s="110"/>
    </row>
    <row r="351" spans="1:17" x14ac:dyDescent="0.3">
      <c r="A351" s="77" t="s">
        <v>745</v>
      </c>
      <c r="B351" s="127" t="s">
        <v>746</v>
      </c>
      <c r="C351" s="128">
        <v>0</v>
      </c>
      <c r="D351" s="128">
        <v>0</v>
      </c>
      <c r="E351" s="128">
        <v>0</v>
      </c>
      <c r="F351" s="128">
        <v>0</v>
      </c>
      <c r="G351" s="128">
        <v>0</v>
      </c>
      <c r="H351" s="128">
        <v>0</v>
      </c>
      <c r="I351" s="128">
        <v>0</v>
      </c>
      <c r="J351" s="128">
        <v>0</v>
      </c>
      <c r="K351" s="128">
        <v>0</v>
      </c>
      <c r="L351" s="128">
        <v>0</v>
      </c>
      <c r="M351" s="128">
        <v>0</v>
      </c>
      <c r="N351" s="128">
        <v>0</v>
      </c>
      <c r="O351" s="110"/>
      <c r="P351" s="110"/>
      <c r="Q351" s="110"/>
    </row>
    <row r="352" spans="1:17" x14ac:dyDescent="0.3">
      <c r="A352" s="77" t="s">
        <v>747</v>
      </c>
      <c r="B352" s="127" t="s">
        <v>748</v>
      </c>
      <c r="C352" s="128">
        <v>0</v>
      </c>
      <c r="D352" s="128">
        <v>0</v>
      </c>
      <c r="E352" s="128">
        <v>0</v>
      </c>
      <c r="F352" s="128">
        <v>0</v>
      </c>
      <c r="G352" s="128">
        <v>0</v>
      </c>
      <c r="H352" s="128">
        <v>0</v>
      </c>
      <c r="I352" s="128">
        <v>0</v>
      </c>
      <c r="J352" s="128">
        <v>0</v>
      </c>
      <c r="K352" s="128">
        <v>0</v>
      </c>
      <c r="L352" s="128">
        <v>0</v>
      </c>
      <c r="M352" s="128">
        <v>0</v>
      </c>
      <c r="N352" s="128">
        <v>0</v>
      </c>
      <c r="O352" s="110"/>
      <c r="P352" s="110"/>
      <c r="Q352" s="110"/>
    </row>
    <row r="353" spans="1:17" x14ac:dyDescent="0.3">
      <c r="A353" s="77" t="s">
        <v>749</v>
      </c>
      <c r="B353" s="127" t="s">
        <v>750</v>
      </c>
      <c r="C353" s="128">
        <v>0</v>
      </c>
      <c r="D353" s="128">
        <v>0</v>
      </c>
      <c r="E353" s="128">
        <v>0</v>
      </c>
      <c r="F353" s="128">
        <v>0</v>
      </c>
      <c r="G353" s="128">
        <v>0</v>
      </c>
      <c r="H353" s="128">
        <v>0</v>
      </c>
      <c r="I353" s="128">
        <v>0</v>
      </c>
      <c r="J353" s="128">
        <v>0</v>
      </c>
      <c r="K353" s="128">
        <v>0</v>
      </c>
      <c r="L353" s="128">
        <v>0</v>
      </c>
      <c r="M353" s="128">
        <v>0</v>
      </c>
      <c r="N353" s="128">
        <v>0</v>
      </c>
      <c r="O353" s="110"/>
      <c r="P353" s="110"/>
      <c r="Q353" s="110"/>
    </row>
    <row r="354" spans="1:17" x14ac:dyDescent="0.3">
      <c r="A354" s="77" t="s">
        <v>751</v>
      </c>
      <c r="B354" s="127" t="s">
        <v>752</v>
      </c>
      <c r="C354" s="128">
        <v>0</v>
      </c>
      <c r="D354" s="128">
        <v>0</v>
      </c>
      <c r="E354" s="128">
        <v>0</v>
      </c>
      <c r="F354" s="128">
        <v>0</v>
      </c>
      <c r="G354" s="128">
        <v>0</v>
      </c>
      <c r="H354" s="128">
        <v>0</v>
      </c>
      <c r="I354" s="128">
        <v>0</v>
      </c>
      <c r="J354" s="128">
        <v>0</v>
      </c>
      <c r="K354" s="128">
        <v>0</v>
      </c>
      <c r="L354" s="128">
        <v>0</v>
      </c>
      <c r="M354" s="128">
        <v>0</v>
      </c>
      <c r="N354" s="128">
        <v>0</v>
      </c>
      <c r="O354" s="110"/>
      <c r="P354" s="110"/>
      <c r="Q354" s="110"/>
    </row>
    <row r="355" spans="1:17" x14ac:dyDescent="0.3">
      <c r="A355" s="77" t="s">
        <v>753</v>
      </c>
      <c r="B355" s="127" t="s">
        <v>754</v>
      </c>
      <c r="C355" s="128">
        <v>0</v>
      </c>
      <c r="D355" s="128">
        <v>0</v>
      </c>
      <c r="E355" s="128">
        <v>0</v>
      </c>
      <c r="F355" s="128">
        <v>0</v>
      </c>
      <c r="G355" s="128">
        <v>0</v>
      </c>
      <c r="H355" s="128">
        <v>0</v>
      </c>
      <c r="I355" s="128">
        <v>0</v>
      </c>
      <c r="J355" s="128">
        <v>0</v>
      </c>
      <c r="K355" s="128">
        <v>0</v>
      </c>
      <c r="L355" s="128">
        <v>0</v>
      </c>
      <c r="M355" s="128">
        <v>0</v>
      </c>
      <c r="N355" s="128">
        <v>0</v>
      </c>
      <c r="O355" s="110"/>
      <c r="P355" s="110"/>
      <c r="Q355" s="110"/>
    </row>
    <row r="356" spans="1:17" x14ac:dyDescent="0.3">
      <c r="A356" s="77" t="s">
        <v>755</v>
      </c>
      <c r="B356" s="127" t="s">
        <v>756</v>
      </c>
      <c r="C356" s="128">
        <v>0</v>
      </c>
      <c r="D356" s="128">
        <v>0</v>
      </c>
      <c r="E356" s="128">
        <v>0</v>
      </c>
      <c r="F356" s="128">
        <v>0</v>
      </c>
      <c r="G356" s="128">
        <v>0</v>
      </c>
      <c r="H356" s="128">
        <v>0</v>
      </c>
      <c r="I356" s="128">
        <v>0</v>
      </c>
      <c r="J356" s="128">
        <v>0</v>
      </c>
      <c r="K356" s="128">
        <v>0</v>
      </c>
      <c r="L356" s="128">
        <v>0</v>
      </c>
      <c r="M356" s="128">
        <v>0</v>
      </c>
      <c r="N356" s="128">
        <v>0</v>
      </c>
      <c r="O356" s="110"/>
      <c r="P356" s="110"/>
      <c r="Q356" s="110"/>
    </row>
    <row r="357" spans="1:17" x14ac:dyDescent="0.3">
      <c r="A357" s="77" t="s">
        <v>757</v>
      </c>
      <c r="B357" s="127" t="s">
        <v>758</v>
      </c>
      <c r="C357" s="128">
        <v>0</v>
      </c>
      <c r="D357" s="128">
        <v>0</v>
      </c>
      <c r="E357" s="128">
        <v>0</v>
      </c>
      <c r="F357" s="128">
        <v>0</v>
      </c>
      <c r="G357" s="128">
        <v>0</v>
      </c>
      <c r="H357" s="128">
        <v>0</v>
      </c>
      <c r="I357" s="128">
        <v>0</v>
      </c>
      <c r="J357" s="128">
        <v>0</v>
      </c>
      <c r="K357" s="128">
        <v>0</v>
      </c>
      <c r="L357" s="128">
        <v>0</v>
      </c>
      <c r="M357" s="128">
        <v>0</v>
      </c>
      <c r="N357" s="128">
        <v>0</v>
      </c>
      <c r="O357" s="110"/>
      <c r="P357" s="110"/>
      <c r="Q357" s="110"/>
    </row>
    <row r="358" spans="1:17" x14ac:dyDescent="0.3">
      <c r="A358" s="77" t="s">
        <v>759</v>
      </c>
      <c r="B358" s="127" t="s">
        <v>760</v>
      </c>
      <c r="C358" s="128">
        <v>0</v>
      </c>
      <c r="D358" s="128">
        <v>0</v>
      </c>
      <c r="E358" s="128">
        <v>0</v>
      </c>
      <c r="F358" s="128">
        <v>0</v>
      </c>
      <c r="G358" s="128">
        <v>0</v>
      </c>
      <c r="H358" s="128">
        <v>0</v>
      </c>
      <c r="I358" s="128">
        <v>0</v>
      </c>
      <c r="J358" s="128">
        <v>0</v>
      </c>
      <c r="K358" s="128">
        <v>0</v>
      </c>
      <c r="L358" s="128">
        <v>0</v>
      </c>
      <c r="M358" s="128">
        <v>0</v>
      </c>
      <c r="N358" s="128">
        <v>0</v>
      </c>
      <c r="O358" s="110"/>
      <c r="P358" s="110"/>
      <c r="Q358" s="110"/>
    </row>
    <row r="359" spans="1:17" x14ac:dyDescent="0.3">
      <c r="A359" s="77" t="s">
        <v>761</v>
      </c>
      <c r="B359" s="127" t="s">
        <v>762</v>
      </c>
      <c r="C359" s="128">
        <v>0</v>
      </c>
      <c r="D359" s="128">
        <v>0</v>
      </c>
      <c r="E359" s="128">
        <v>0</v>
      </c>
      <c r="F359" s="128">
        <v>0</v>
      </c>
      <c r="G359" s="128">
        <v>0</v>
      </c>
      <c r="H359" s="128">
        <v>0</v>
      </c>
      <c r="I359" s="128">
        <v>0</v>
      </c>
      <c r="J359" s="128">
        <v>0</v>
      </c>
      <c r="K359" s="128">
        <v>0</v>
      </c>
      <c r="L359" s="128">
        <v>0</v>
      </c>
      <c r="M359" s="128">
        <v>0</v>
      </c>
      <c r="N359" s="128">
        <v>0</v>
      </c>
      <c r="O359" s="110"/>
      <c r="P359" s="110"/>
      <c r="Q359" s="110"/>
    </row>
    <row r="360" spans="1:17" x14ac:dyDescent="0.3">
      <c r="A360" s="77" t="s">
        <v>763</v>
      </c>
      <c r="B360" s="127" t="s">
        <v>764</v>
      </c>
      <c r="C360" s="128">
        <v>0</v>
      </c>
      <c r="D360" s="128">
        <v>0</v>
      </c>
      <c r="E360" s="128">
        <v>0</v>
      </c>
      <c r="F360" s="128">
        <v>0</v>
      </c>
      <c r="G360" s="128">
        <v>0</v>
      </c>
      <c r="H360" s="128">
        <v>0</v>
      </c>
      <c r="I360" s="128">
        <v>0</v>
      </c>
      <c r="J360" s="128">
        <v>0</v>
      </c>
      <c r="K360" s="128">
        <v>0</v>
      </c>
      <c r="L360" s="128">
        <v>0</v>
      </c>
      <c r="M360" s="128">
        <v>0</v>
      </c>
      <c r="N360" s="128">
        <v>0</v>
      </c>
      <c r="O360" s="110"/>
      <c r="P360" s="110"/>
      <c r="Q360" s="110"/>
    </row>
    <row r="361" spans="1:17" x14ac:dyDescent="0.3">
      <c r="A361" s="77" t="s">
        <v>765</v>
      </c>
      <c r="B361" s="127" t="s">
        <v>766</v>
      </c>
      <c r="C361" s="128">
        <v>0</v>
      </c>
      <c r="D361" s="128">
        <v>0</v>
      </c>
      <c r="E361" s="128">
        <v>0</v>
      </c>
      <c r="F361" s="128">
        <v>0</v>
      </c>
      <c r="G361" s="128">
        <v>0</v>
      </c>
      <c r="H361" s="128">
        <v>0</v>
      </c>
      <c r="I361" s="128">
        <v>0</v>
      </c>
      <c r="J361" s="128">
        <v>0</v>
      </c>
      <c r="K361" s="128">
        <v>0</v>
      </c>
      <c r="L361" s="128">
        <v>0</v>
      </c>
      <c r="M361" s="128">
        <v>0</v>
      </c>
      <c r="N361" s="128">
        <v>0</v>
      </c>
      <c r="O361" s="110"/>
      <c r="P361" s="110"/>
      <c r="Q361" s="110"/>
    </row>
    <row r="362" spans="1:17" x14ac:dyDescent="0.3">
      <c r="A362" s="77" t="s">
        <v>767</v>
      </c>
      <c r="B362" s="127" t="s">
        <v>768</v>
      </c>
      <c r="C362" s="128">
        <v>0</v>
      </c>
      <c r="D362" s="128">
        <v>0</v>
      </c>
      <c r="E362" s="128">
        <v>0</v>
      </c>
      <c r="F362" s="128">
        <v>0</v>
      </c>
      <c r="G362" s="128">
        <v>0</v>
      </c>
      <c r="H362" s="128">
        <v>0</v>
      </c>
      <c r="I362" s="128">
        <v>0</v>
      </c>
      <c r="J362" s="128">
        <v>0</v>
      </c>
      <c r="K362" s="128">
        <v>0</v>
      </c>
      <c r="L362" s="128">
        <v>0</v>
      </c>
      <c r="M362" s="128">
        <v>0</v>
      </c>
      <c r="N362" s="128">
        <v>0</v>
      </c>
      <c r="O362" s="110"/>
      <c r="P362" s="110"/>
      <c r="Q362" s="110"/>
    </row>
    <row r="363" spans="1:17" x14ac:dyDescent="0.3">
      <c r="A363" s="77" t="s">
        <v>769</v>
      </c>
      <c r="B363" s="127" t="s">
        <v>770</v>
      </c>
      <c r="C363" s="128">
        <v>0</v>
      </c>
      <c r="D363" s="128">
        <v>0</v>
      </c>
      <c r="E363" s="128">
        <v>0</v>
      </c>
      <c r="F363" s="128">
        <v>0</v>
      </c>
      <c r="G363" s="128">
        <v>0</v>
      </c>
      <c r="H363" s="128">
        <v>0</v>
      </c>
      <c r="I363" s="128">
        <v>0</v>
      </c>
      <c r="J363" s="128">
        <v>0</v>
      </c>
      <c r="K363" s="128">
        <v>0</v>
      </c>
      <c r="L363" s="128">
        <v>0</v>
      </c>
      <c r="M363" s="128">
        <v>0</v>
      </c>
      <c r="N363" s="128">
        <v>0</v>
      </c>
      <c r="O363" s="110"/>
      <c r="P363" s="110"/>
      <c r="Q363" s="110"/>
    </row>
    <row r="364" spans="1:17" x14ac:dyDescent="0.3">
      <c r="A364" s="77" t="s">
        <v>771</v>
      </c>
      <c r="B364" s="127" t="s">
        <v>772</v>
      </c>
      <c r="C364" s="128">
        <v>0</v>
      </c>
      <c r="D364" s="128">
        <v>0</v>
      </c>
      <c r="E364" s="128">
        <v>0</v>
      </c>
      <c r="F364" s="128">
        <v>0</v>
      </c>
      <c r="G364" s="128">
        <v>0</v>
      </c>
      <c r="H364" s="128">
        <v>0</v>
      </c>
      <c r="I364" s="128">
        <v>0</v>
      </c>
      <c r="J364" s="128">
        <v>0</v>
      </c>
      <c r="K364" s="128">
        <v>0</v>
      </c>
      <c r="L364" s="128">
        <v>0</v>
      </c>
      <c r="M364" s="128">
        <v>0</v>
      </c>
      <c r="N364" s="128">
        <v>0</v>
      </c>
      <c r="O364" s="110"/>
      <c r="P364" s="110"/>
      <c r="Q364" s="110"/>
    </row>
    <row r="365" spans="1:17" x14ac:dyDescent="0.3">
      <c r="A365" s="77" t="s">
        <v>773</v>
      </c>
      <c r="B365" s="127" t="s">
        <v>774</v>
      </c>
      <c r="C365" s="128">
        <v>0</v>
      </c>
      <c r="D365" s="128">
        <v>0</v>
      </c>
      <c r="E365" s="128">
        <v>0</v>
      </c>
      <c r="F365" s="128">
        <v>0</v>
      </c>
      <c r="G365" s="128">
        <v>0</v>
      </c>
      <c r="H365" s="128">
        <v>0</v>
      </c>
      <c r="I365" s="128">
        <v>0</v>
      </c>
      <c r="J365" s="128">
        <v>0</v>
      </c>
      <c r="K365" s="128">
        <v>0</v>
      </c>
      <c r="L365" s="128">
        <v>0</v>
      </c>
      <c r="M365" s="128">
        <v>0</v>
      </c>
      <c r="N365" s="128">
        <v>0</v>
      </c>
      <c r="O365" s="110"/>
      <c r="P365" s="110"/>
      <c r="Q365" s="110"/>
    </row>
    <row r="366" spans="1:17" x14ac:dyDescent="0.3">
      <c r="A366" s="77" t="s">
        <v>775</v>
      </c>
      <c r="B366" s="127" t="s">
        <v>776</v>
      </c>
      <c r="C366" s="128">
        <v>0</v>
      </c>
      <c r="D366" s="128">
        <v>0</v>
      </c>
      <c r="E366" s="128">
        <v>0</v>
      </c>
      <c r="F366" s="128">
        <v>0</v>
      </c>
      <c r="G366" s="128">
        <v>0</v>
      </c>
      <c r="H366" s="128">
        <v>0</v>
      </c>
      <c r="I366" s="128">
        <v>0</v>
      </c>
      <c r="J366" s="128">
        <v>0</v>
      </c>
      <c r="K366" s="128">
        <v>0</v>
      </c>
      <c r="L366" s="128">
        <v>0</v>
      </c>
      <c r="M366" s="128">
        <v>0</v>
      </c>
      <c r="N366" s="128">
        <v>0</v>
      </c>
      <c r="O366" s="110"/>
      <c r="P366" s="110"/>
      <c r="Q366" s="110"/>
    </row>
    <row r="367" spans="1:17" x14ac:dyDescent="0.3">
      <c r="A367" s="77" t="s">
        <v>777</v>
      </c>
      <c r="B367" s="127" t="s">
        <v>778</v>
      </c>
      <c r="C367" s="128">
        <v>0</v>
      </c>
      <c r="D367" s="128">
        <v>0</v>
      </c>
      <c r="E367" s="128">
        <v>0</v>
      </c>
      <c r="F367" s="128">
        <v>0</v>
      </c>
      <c r="G367" s="128">
        <v>0</v>
      </c>
      <c r="H367" s="128">
        <v>0</v>
      </c>
      <c r="I367" s="128">
        <v>0</v>
      </c>
      <c r="J367" s="128">
        <v>0</v>
      </c>
      <c r="K367" s="128">
        <v>0</v>
      </c>
      <c r="L367" s="128">
        <v>0</v>
      </c>
      <c r="M367" s="128">
        <v>0</v>
      </c>
      <c r="N367" s="128">
        <v>0</v>
      </c>
      <c r="O367" s="110"/>
      <c r="P367" s="110"/>
      <c r="Q367" s="110"/>
    </row>
    <row r="368" spans="1:17" x14ac:dyDescent="0.3">
      <c r="A368" s="77" t="s">
        <v>779</v>
      </c>
      <c r="B368" s="127" t="s">
        <v>780</v>
      </c>
      <c r="C368" s="128">
        <v>0</v>
      </c>
      <c r="D368" s="128">
        <v>0</v>
      </c>
      <c r="E368" s="128">
        <v>0</v>
      </c>
      <c r="F368" s="128">
        <v>0</v>
      </c>
      <c r="G368" s="128">
        <v>0</v>
      </c>
      <c r="H368" s="128">
        <v>0</v>
      </c>
      <c r="I368" s="128">
        <v>0</v>
      </c>
      <c r="J368" s="128">
        <v>0</v>
      </c>
      <c r="K368" s="128">
        <v>0</v>
      </c>
      <c r="L368" s="128">
        <v>0</v>
      </c>
      <c r="M368" s="128">
        <v>0</v>
      </c>
      <c r="N368" s="128">
        <v>0</v>
      </c>
      <c r="O368" s="110"/>
      <c r="P368" s="110"/>
      <c r="Q368" s="110"/>
    </row>
    <row r="369" spans="1:17" x14ac:dyDescent="0.3">
      <c r="A369" s="77" t="s">
        <v>781</v>
      </c>
      <c r="B369" s="127" t="s">
        <v>782</v>
      </c>
      <c r="C369" s="128">
        <v>0</v>
      </c>
      <c r="D369" s="128">
        <v>0</v>
      </c>
      <c r="E369" s="128">
        <v>0</v>
      </c>
      <c r="F369" s="128">
        <v>0</v>
      </c>
      <c r="G369" s="128">
        <v>0</v>
      </c>
      <c r="H369" s="128">
        <v>0</v>
      </c>
      <c r="I369" s="128">
        <v>0</v>
      </c>
      <c r="J369" s="128">
        <v>0</v>
      </c>
      <c r="K369" s="128">
        <v>0</v>
      </c>
      <c r="L369" s="128">
        <v>0</v>
      </c>
      <c r="M369" s="128">
        <v>0</v>
      </c>
      <c r="N369" s="128">
        <v>0</v>
      </c>
      <c r="O369" s="110"/>
      <c r="P369" s="110"/>
      <c r="Q369" s="110"/>
    </row>
    <row r="370" spans="1:17" x14ac:dyDescent="0.3">
      <c r="A370" s="77" t="s">
        <v>783</v>
      </c>
      <c r="B370" s="127" t="s">
        <v>784</v>
      </c>
      <c r="C370" s="128">
        <v>0</v>
      </c>
      <c r="D370" s="128">
        <v>0</v>
      </c>
      <c r="E370" s="128">
        <v>0</v>
      </c>
      <c r="F370" s="128">
        <v>0</v>
      </c>
      <c r="G370" s="128">
        <v>0</v>
      </c>
      <c r="H370" s="128">
        <v>0</v>
      </c>
      <c r="I370" s="128">
        <v>0</v>
      </c>
      <c r="J370" s="128">
        <v>0</v>
      </c>
      <c r="K370" s="128">
        <v>0</v>
      </c>
      <c r="L370" s="128">
        <v>0</v>
      </c>
      <c r="M370" s="128">
        <v>0</v>
      </c>
      <c r="N370" s="128">
        <v>0</v>
      </c>
      <c r="O370" s="110"/>
      <c r="P370" s="110"/>
      <c r="Q370" s="110"/>
    </row>
    <row r="371" spans="1:17" x14ac:dyDescent="0.3">
      <c r="A371" s="77" t="s">
        <v>785</v>
      </c>
      <c r="B371" s="127" t="s">
        <v>786</v>
      </c>
      <c r="C371" s="128">
        <v>0</v>
      </c>
      <c r="D371" s="128">
        <v>0</v>
      </c>
      <c r="E371" s="128">
        <v>0</v>
      </c>
      <c r="F371" s="128">
        <v>0</v>
      </c>
      <c r="G371" s="128">
        <v>0</v>
      </c>
      <c r="H371" s="128">
        <v>0</v>
      </c>
      <c r="I371" s="128">
        <v>0</v>
      </c>
      <c r="J371" s="128">
        <v>0</v>
      </c>
      <c r="K371" s="128">
        <v>0</v>
      </c>
      <c r="L371" s="128">
        <v>0</v>
      </c>
      <c r="M371" s="128">
        <v>0</v>
      </c>
      <c r="N371" s="128">
        <v>0</v>
      </c>
      <c r="O371" s="110"/>
      <c r="P371" s="110"/>
      <c r="Q371" s="110"/>
    </row>
    <row r="372" spans="1:17" x14ac:dyDescent="0.3">
      <c r="A372" s="77" t="s">
        <v>787</v>
      </c>
      <c r="B372" s="127" t="s">
        <v>788</v>
      </c>
      <c r="C372" s="128">
        <v>0</v>
      </c>
      <c r="D372" s="128">
        <v>0</v>
      </c>
      <c r="E372" s="128">
        <v>0</v>
      </c>
      <c r="F372" s="128">
        <v>0</v>
      </c>
      <c r="G372" s="128">
        <v>0</v>
      </c>
      <c r="H372" s="128">
        <v>0</v>
      </c>
      <c r="I372" s="128">
        <v>0</v>
      </c>
      <c r="J372" s="128">
        <v>0</v>
      </c>
      <c r="K372" s="128">
        <v>0</v>
      </c>
      <c r="L372" s="128">
        <v>0</v>
      </c>
      <c r="M372" s="128">
        <v>0</v>
      </c>
      <c r="N372" s="128">
        <v>0</v>
      </c>
      <c r="O372" s="110"/>
      <c r="P372" s="110"/>
      <c r="Q372" s="110"/>
    </row>
    <row r="373" spans="1:17" x14ac:dyDescent="0.3">
      <c r="A373" s="77" t="s">
        <v>789</v>
      </c>
      <c r="B373" s="127" t="s">
        <v>790</v>
      </c>
      <c r="C373" s="128">
        <v>0</v>
      </c>
      <c r="D373" s="128">
        <v>0</v>
      </c>
      <c r="E373" s="128">
        <v>0</v>
      </c>
      <c r="F373" s="128">
        <v>0</v>
      </c>
      <c r="G373" s="128">
        <v>0</v>
      </c>
      <c r="H373" s="128">
        <v>0</v>
      </c>
      <c r="I373" s="128">
        <v>0</v>
      </c>
      <c r="J373" s="128">
        <v>0</v>
      </c>
      <c r="K373" s="128">
        <v>0</v>
      </c>
      <c r="L373" s="128">
        <v>0</v>
      </c>
      <c r="M373" s="128">
        <v>0</v>
      </c>
      <c r="N373" s="128">
        <v>0</v>
      </c>
      <c r="O373" s="110"/>
      <c r="P373" s="110"/>
      <c r="Q373" s="110"/>
    </row>
    <row r="374" spans="1:17" x14ac:dyDescent="0.3">
      <c r="A374" s="77" t="s">
        <v>791</v>
      </c>
      <c r="B374" s="127" t="s">
        <v>792</v>
      </c>
      <c r="C374" s="128">
        <v>0</v>
      </c>
      <c r="D374" s="128">
        <v>0</v>
      </c>
      <c r="E374" s="128">
        <v>0</v>
      </c>
      <c r="F374" s="128">
        <v>0</v>
      </c>
      <c r="G374" s="128">
        <v>0</v>
      </c>
      <c r="H374" s="128">
        <v>0</v>
      </c>
      <c r="I374" s="128">
        <v>0</v>
      </c>
      <c r="J374" s="128">
        <v>0</v>
      </c>
      <c r="K374" s="128">
        <v>0</v>
      </c>
      <c r="L374" s="128">
        <v>0</v>
      </c>
      <c r="M374" s="128">
        <v>0</v>
      </c>
      <c r="N374" s="128">
        <v>0</v>
      </c>
      <c r="O374" s="110"/>
      <c r="P374" s="110"/>
      <c r="Q374" s="110"/>
    </row>
    <row r="375" spans="1:17" x14ac:dyDescent="0.3">
      <c r="A375" s="77" t="s">
        <v>793</v>
      </c>
      <c r="B375" s="127" t="s">
        <v>794</v>
      </c>
      <c r="C375" s="128">
        <v>0</v>
      </c>
      <c r="D375" s="128">
        <v>0</v>
      </c>
      <c r="E375" s="128">
        <v>0</v>
      </c>
      <c r="F375" s="128">
        <v>0</v>
      </c>
      <c r="G375" s="128">
        <v>0</v>
      </c>
      <c r="H375" s="128">
        <v>0</v>
      </c>
      <c r="I375" s="128">
        <v>0</v>
      </c>
      <c r="J375" s="128">
        <v>0</v>
      </c>
      <c r="K375" s="128">
        <v>0</v>
      </c>
      <c r="L375" s="128">
        <v>0</v>
      </c>
      <c r="M375" s="128">
        <v>0</v>
      </c>
      <c r="N375" s="128">
        <v>0</v>
      </c>
      <c r="O375" s="110"/>
      <c r="P375" s="110"/>
      <c r="Q375" s="110"/>
    </row>
    <row r="376" spans="1:17" x14ac:dyDescent="0.3">
      <c r="A376" s="77" t="s">
        <v>795</v>
      </c>
      <c r="B376" s="127" t="s">
        <v>796</v>
      </c>
      <c r="C376" s="128">
        <v>0</v>
      </c>
      <c r="D376" s="128">
        <v>0</v>
      </c>
      <c r="E376" s="128">
        <v>0</v>
      </c>
      <c r="F376" s="128">
        <v>0</v>
      </c>
      <c r="G376" s="128">
        <v>0</v>
      </c>
      <c r="H376" s="128">
        <v>0</v>
      </c>
      <c r="I376" s="128">
        <v>0</v>
      </c>
      <c r="J376" s="128">
        <v>0</v>
      </c>
      <c r="K376" s="128">
        <v>0</v>
      </c>
      <c r="L376" s="128">
        <v>0</v>
      </c>
      <c r="M376" s="128">
        <v>0</v>
      </c>
      <c r="N376" s="128">
        <v>0</v>
      </c>
      <c r="O376" s="110"/>
      <c r="P376" s="110"/>
      <c r="Q376" s="110"/>
    </row>
    <row r="377" spans="1:17" x14ac:dyDescent="0.3">
      <c r="A377" s="77" t="s">
        <v>797</v>
      </c>
      <c r="B377" s="127" t="s">
        <v>798</v>
      </c>
      <c r="C377" s="128">
        <v>0</v>
      </c>
      <c r="D377" s="128">
        <v>0</v>
      </c>
      <c r="E377" s="128">
        <v>0</v>
      </c>
      <c r="F377" s="128">
        <v>0</v>
      </c>
      <c r="G377" s="128">
        <v>0</v>
      </c>
      <c r="H377" s="128">
        <v>0</v>
      </c>
      <c r="I377" s="128">
        <v>0</v>
      </c>
      <c r="J377" s="128">
        <v>0</v>
      </c>
      <c r="K377" s="128">
        <v>0</v>
      </c>
      <c r="L377" s="128">
        <v>0</v>
      </c>
      <c r="M377" s="128">
        <v>0</v>
      </c>
      <c r="N377" s="128">
        <v>0</v>
      </c>
      <c r="O377" s="110"/>
      <c r="P377" s="110"/>
      <c r="Q377" s="110"/>
    </row>
    <row r="378" spans="1:17" x14ac:dyDescent="0.3">
      <c r="A378" s="77" t="s">
        <v>799</v>
      </c>
      <c r="B378" s="127" t="s">
        <v>800</v>
      </c>
      <c r="C378" s="128">
        <v>0</v>
      </c>
      <c r="D378" s="128">
        <v>0</v>
      </c>
      <c r="E378" s="128">
        <v>0</v>
      </c>
      <c r="F378" s="128">
        <v>0</v>
      </c>
      <c r="G378" s="128">
        <v>0</v>
      </c>
      <c r="H378" s="128">
        <v>0</v>
      </c>
      <c r="I378" s="128">
        <v>0</v>
      </c>
      <c r="J378" s="128">
        <v>0</v>
      </c>
      <c r="K378" s="128">
        <v>0</v>
      </c>
      <c r="L378" s="128">
        <v>0</v>
      </c>
      <c r="M378" s="128">
        <v>0</v>
      </c>
      <c r="N378" s="128">
        <v>0</v>
      </c>
      <c r="O378" s="110"/>
      <c r="P378" s="110"/>
      <c r="Q378" s="110"/>
    </row>
    <row r="379" spans="1:17" x14ac:dyDescent="0.3">
      <c r="A379" s="77" t="s">
        <v>801</v>
      </c>
      <c r="B379" s="127" t="s">
        <v>802</v>
      </c>
      <c r="C379" s="128">
        <v>0</v>
      </c>
      <c r="D379" s="128">
        <v>0</v>
      </c>
      <c r="E379" s="128">
        <v>0</v>
      </c>
      <c r="F379" s="128">
        <v>0</v>
      </c>
      <c r="G379" s="128">
        <v>0</v>
      </c>
      <c r="H379" s="128">
        <v>0</v>
      </c>
      <c r="I379" s="128">
        <v>0</v>
      </c>
      <c r="J379" s="128">
        <v>0</v>
      </c>
      <c r="K379" s="128">
        <v>0</v>
      </c>
      <c r="L379" s="128">
        <v>0</v>
      </c>
      <c r="M379" s="128">
        <v>0</v>
      </c>
      <c r="N379" s="128">
        <v>0</v>
      </c>
      <c r="O379" s="110"/>
      <c r="P379" s="110"/>
      <c r="Q379" s="110"/>
    </row>
    <row r="380" spans="1:17" x14ac:dyDescent="0.3">
      <c r="A380" s="77" t="s">
        <v>803</v>
      </c>
      <c r="B380" s="127" t="s">
        <v>804</v>
      </c>
      <c r="C380" s="128">
        <v>0</v>
      </c>
      <c r="D380" s="128">
        <v>0</v>
      </c>
      <c r="E380" s="128">
        <v>0</v>
      </c>
      <c r="F380" s="128">
        <v>0</v>
      </c>
      <c r="G380" s="128">
        <v>0</v>
      </c>
      <c r="H380" s="128">
        <v>0</v>
      </c>
      <c r="I380" s="128">
        <v>0</v>
      </c>
      <c r="J380" s="128">
        <v>0</v>
      </c>
      <c r="K380" s="128">
        <v>0</v>
      </c>
      <c r="L380" s="128">
        <v>0</v>
      </c>
      <c r="M380" s="128">
        <v>0</v>
      </c>
      <c r="N380" s="128">
        <v>0</v>
      </c>
      <c r="O380" s="110"/>
      <c r="P380" s="110"/>
      <c r="Q380" s="110"/>
    </row>
    <row r="381" spans="1:17" x14ac:dyDescent="0.3">
      <c r="A381" s="77" t="s">
        <v>805</v>
      </c>
      <c r="B381" s="127" t="s">
        <v>806</v>
      </c>
      <c r="C381" s="128">
        <v>0</v>
      </c>
      <c r="D381" s="128">
        <v>0</v>
      </c>
      <c r="E381" s="128">
        <v>0</v>
      </c>
      <c r="F381" s="128">
        <v>0</v>
      </c>
      <c r="G381" s="128">
        <v>0</v>
      </c>
      <c r="H381" s="128">
        <v>0</v>
      </c>
      <c r="I381" s="128">
        <v>0</v>
      </c>
      <c r="J381" s="128">
        <v>0</v>
      </c>
      <c r="K381" s="128">
        <v>0</v>
      </c>
      <c r="L381" s="128">
        <v>0</v>
      </c>
      <c r="M381" s="128">
        <v>0</v>
      </c>
      <c r="N381" s="128">
        <v>0</v>
      </c>
      <c r="O381" s="110"/>
      <c r="P381" s="110"/>
      <c r="Q381" s="110"/>
    </row>
    <row r="382" spans="1:17" x14ac:dyDescent="0.3">
      <c r="A382" s="77" t="s">
        <v>807</v>
      </c>
      <c r="B382" s="127" t="s">
        <v>808</v>
      </c>
      <c r="C382" s="128">
        <v>0</v>
      </c>
      <c r="D382" s="128">
        <v>0</v>
      </c>
      <c r="E382" s="128">
        <v>0</v>
      </c>
      <c r="F382" s="128">
        <v>0</v>
      </c>
      <c r="G382" s="128">
        <v>0</v>
      </c>
      <c r="H382" s="128">
        <v>0</v>
      </c>
      <c r="I382" s="128">
        <v>0</v>
      </c>
      <c r="J382" s="128">
        <v>0</v>
      </c>
      <c r="K382" s="128">
        <v>0</v>
      </c>
      <c r="L382" s="128">
        <v>0</v>
      </c>
      <c r="M382" s="128">
        <v>0</v>
      </c>
      <c r="N382" s="128">
        <v>0</v>
      </c>
      <c r="O382" s="110"/>
      <c r="P382" s="110"/>
      <c r="Q382" s="110"/>
    </row>
    <row r="383" spans="1:17" x14ac:dyDescent="0.3">
      <c r="A383" s="77" t="s">
        <v>809</v>
      </c>
      <c r="B383" s="127" t="s">
        <v>810</v>
      </c>
      <c r="C383" s="128">
        <v>0</v>
      </c>
      <c r="D383" s="128">
        <v>0</v>
      </c>
      <c r="E383" s="128">
        <v>0</v>
      </c>
      <c r="F383" s="128">
        <v>0</v>
      </c>
      <c r="G383" s="128">
        <v>0</v>
      </c>
      <c r="H383" s="128">
        <v>0</v>
      </c>
      <c r="I383" s="128">
        <v>0</v>
      </c>
      <c r="J383" s="128">
        <v>0</v>
      </c>
      <c r="K383" s="128">
        <v>0</v>
      </c>
      <c r="L383" s="128">
        <v>0</v>
      </c>
      <c r="M383" s="128">
        <v>0</v>
      </c>
      <c r="N383" s="128">
        <v>0</v>
      </c>
      <c r="O383" s="110"/>
      <c r="P383" s="110"/>
      <c r="Q383" s="110"/>
    </row>
    <row r="384" spans="1:17" x14ac:dyDescent="0.3">
      <c r="A384" s="77" t="s">
        <v>811</v>
      </c>
      <c r="B384" s="127" t="s">
        <v>812</v>
      </c>
      <c r="C384" s="128">
        <v>0</v>
      </c>
      <c r="D384" s="128">
        <v>0</v>
      </c>
      <c r="E384" s="128">
        <v>0</v>
      </c>
      <c r="F384" s="128">
        <v>0</v>
      </c>
      <c r="G384" s="128">
        <v>0</v>
      </c>
      <c r="H384" s="128">
        <v>0</v>
      </c>
      <c r="I384" s="128">
        <v>0</v>
      </c>
      <c r="J384" s="128">
        <v>0</v>
      </c>
      <c r="K384" s="128">
        <v>0</v>
      </c>
      <c r="L384" s="128">
        <v>0</v>
      </c>
      <c r="M384" s="128">
        <v>0</v>
      </c>
      <c r="N384" s="128">
        <v>0</v>
      </c>
      <c r="O384" s="110"/>
      <c r="P384" s="110"/>
      <c r="Q384" s="110"/>
    </row>
    <row r="385" spans="1:17" x14ac:dyDescent="0.3">
      <c r="A385" s="77" t="s">
        <v>813</v>
      </c>
      <c r="B385" s="127" t="s">
        <v>814</v>
      </c>
      <c r="C385" s="128">
        <v>0</v>
      </c>
      <c r="D385" s="128">
        <v>0</v>
      </c>
      <c r="E385" s="128">
        <v>0</v>
      </c>
      <c r="F385" s="128">
        <v>0</v>
      </c>
      <c r="G385" s="128">
        <v>0</v>
      </c>
      <c r="H385" s="128">
        <v>0</v>
      </c>
      <c r="I385" s="128">
        <v>0</v>
      </c>
      <c r="J385" s="128">
        <v>0</v>
      </c>
      <c r="K385" s="128">
        <v>0</v>
      </c>
      <c r="L385" s="128">
        <v>0</v>
      </c>
      <c r="M385" s="128">
        <v>0</v>
      </c>
      <c r="N385" s="128">
        <v>0</v>
      </c>
      <c r="O385" s="110"/>
      <c r="P385" s="110"/>
      <c r="Q385" s="110"/>
    </row>
    <row r="386" spans="1:17" x14ac:dyDescent="0.3">
      <c r="A386" s="77" t="s">
        <v>815</v>
      </c>
      <c r="B386" s="127" t="s">
        <v>816</v>
      </c>
      <c r="C386" s="128">
        <v>0</v>
      </c>
      <c r="D386" s="128">
        <v>0</v>
      </c>
      <c r="E386" s="128">
        <v>0</v>
      </c>
      <c r="F386" s="128">
        <v>0</v>
      </c>
      <c r="G386" s="128">
        <v>0</v>
      </c>
      <c r="H386" s="128">
        <v>0</v>
      </c>
      <c r="I386" s="128">
        <v>0</v>
      </c>
      <c r="J386" s="128">
        <v>0</v>
      </c>
      <c r="K386" s="128">
        <v>0</v>
      </c>
      <c r="L386" s="128">
        <v>0</v>
      </c>
      <c r="M386" s="128">
        <v>0</v>
      </c>
      <c r="N386" s="128">
        <v>0</v>
      </c>
      <c r="O386" s="110"/>
      <c r="P386" s="110"/>
      <c r="Q386" s="110"/>
    </row>
    <row r="387" spans="1:17" x14ac:dyDescent="0.3">
      <c r="A387" s="77" t="s">
        <v>817</v>
      </c>
      <c r="B387" s="127" t="s">
        <v>818</v>
      </c>
      <c r="C387" s="128">
        <v>0</v>
      </c>
      <c r="D387" s="128">
        <v>0</v>
      </c>
      <c r="E387" s="128">
        <v>0</v>
      </c>
      <c r="F387" s="128">
        <v>0</v>
      </c>
      <c r="G387" s="128">
        <v>0</v>
      </c>
      <c r="H387" s="128">
        <v>0</v>
      </c>
      <c r="I387" s="128">
        <v>0</v>
      </c>
      <c r="J387" s="128">
        <v>0</v>
      </c>
      <c r="K387" s="128">
        <v>0</v>
      </c>
      <c r="L387" s="128">
        <v>0</v>
      </c>
      <c r="M387" s="128">
        <v>0</v>
      </c>
      <c r="N387" s="128">
        <v>0</v>
      </c>
      <c r="O387" s="110"/>
      <c r="P387" s="110"/>
      <c r="Q387" s="110"/>
    </row>
    <row r="388" spans="1:17" x14ac:dyDescent="0.3">
      <c r="A388" s="77" t="s">
        <v>819</v>
      </c>
      <c r="B388" s="127" t="s">
        <v>820</v>
      </c>
      <c r="C388" s="128">
        <v>0</v>
      </c>
      <c r="D388" s="128">
        <v>0</v>
      </c>
      <c r="E388" s="128">
        <v>0</v>
      </c>
      <c r="F388" s="128">
        <v>0</v>
      </c>
      <c r="G388" s="128">
        <v>0</v>
      </c>
      <c r="H388" s="128">
        <v>0</v>
      </c>
      <c r="I388" s="128">
        <v>0</v>
      </c>
      <c r="J388" s="128">
        <v>0</v>
      </c>
      <c r="K388" s="128">
        <v>0</v>
      </c>
      <c r="L388" s="128">
        <v>0</v>
      </c>
      <c r="M388" s="128">
        <v>0</v>
      </c>
      <c r="N388" s="128">
        <v>0</v>
      </c>
      <c r="O388" s="110"/>
      <c r="P388" s="110"/>
      <c r="Q388" s="110"/>
    </row>
    <row r="389" spans="1:17" x14ac:dyDescent="0.3">
      <c r="A389" s="77" t="s">
        <v>821</v>
      </c>
      <c r="B389" s="127" t="s">
        <v>822</v>
      </c>
      <c r="C389" s="128">
        <v>0</v>
      </c>
      <c r="D389" s="128">
        <v>0</v>
      </c>
      <c r="E389" s="128">
        <v>0</v>
      </c>
      <c r="F389" s="128">
        <v>0</v>
      </c>
      <c r="G389" s="128">
        <v>0</v>
      </c>
      <c r="H389" s="128">
        <v>0</v>
      </c>
      <c r="I389" s="128">
        <v>0</v>
      </c>
      <c r="J389" s="128">
        <v>0</v>
      </c>
      <c r="K389" s="128">
        <v>0</v>
      </c>
      <c r="L389" s="128">
        <v>0</v>
      </c>
      <c r="M389" s="128">
        <v>0</v>
      </c>
      <c r="N389" s="128">
        <v>0</v>
      </c>
      <c r="O389" s="110"/>
      <c r="P389" s="110"/>
      <c r="Q389" s="110"/>
    </row>
    <row r="390" spans="1:17" x14ac:dyDescent="0.3">
      <c r="A390" s="77" t="s">
        <v>823</v>
      </c>
      <c r="B390" s="127" t="s">
        <v>824</v>
      </c>
      <c r="C390" s="128">
        <v>0</v>
      </c>
      <c r="D390" s="128">
        <v>0</v>
      </c>
      <c r="E390" s="128">
        <v>0</v>
      </c>
      <c r="F390" s="128">
        <v>0</v>
      </c>
      <c r="G390" s="128">
        <v>0</v>
      </c>
      <c r="H390" s="128">
        <v>0</v>
      </c>
      <c r="I390" s="128">
        <v>0</v>
      </c>
      <c r="J390" s="128">
        <v>0</v>
      </c>
      <c r="K390" s="128">
        <v>0</v>
      </c>
      <c r="L390" s="128">
        <v>0</v>
      </c>
      <c r="M390" s="128">
        <v>0</v>
      </c>
      <c r="N390" s="128">
        <v>0</v>
      </c>
      <c r="O390" s="110"/>
      <c r="P390" s="110"/>
      <c r="Q390" s="110"/>
    </row>
    <row r="391" spans="1:17" x14ac:dyDescent="0.3">
      <c r="A391" s="77" t="s">
        <v>825</v>
      </c>
      <c r="B391" s="127" t="s">
        <v>826</v>
      </c>
      <c r="C391" s="128">
        <v>0</v>
      </c>
      <c r="D391" s="128">
        <v>0</v>
      </c>
      <c r="E391" s="128">
        <v>0</v>
      </c>
      <c r="F391" s="128">
        <v>0</v>
      </c>
      <c r="G391" s="128">
        <v>0</v>
      </c>
      <c r="H391" s="128">
        <v>0</v>
      </c>
      <c r="I391" s="128">
        <v>0</v>
      </c>
      <c r="J391" s="128">
        <v>0</v>
      </c>
      <c r="K391" s="128">
        <v>0</v>
      </c>
      <c r="L391" s="128">
        <v>0</v>
      </c>
      <c r="M391" s="128">
        <v>0</v>
      </c>
      <c r="N391" s="128">
        <v>0</v>
      </c>
      <c r="O391" s="110"/>
      <c r="P391" s="110"/>
      <c r="Q391" s="110"/>
    </row>
    <row r="392" spans="1:17" x14ac:dyDescent="0.3">
      <c r="A392" s="77" t="s">
        <v>827</v>
      </c>
      <c r="B392" s="127" t="s">
        <v>828</v>
      </c>
      <c r="C392" s="128">
        <v>0</v>
      </c>
      <c r="D392" s="128">
        <v>0</v>
      </c>
      <c r="E392" s="128">
        <v>0</v>
      </c>
      <c r="F392" s="128">
        <v>0</v>
      </c>
      <c r="G392" s="128">
        <v>0</v>
      </c>
      <c r="H392" s="128">
        <v>0</v>
      </c>
      <c r="I392" s="128">
        <v>0</v>
      </c>
      <c r="J392" s="128">
        <v>0</v>
      </c>
      <c r="K392" s="128">
        <v>0</v>
      </c>
      <c r="L392" s="128">
        <v>0</v>
      </c>
      <c r="M392" s="128">
        <v>0</v>
      </c>
      <c r="N392" s="128">
        <v>0</v>
      </c>
      <c r="O392" s="110"/>
      <c r="P392" s="110"/>
      <c r="Q392" s="110"/>
    </row>
    <row r="393" spans="1:17" x14ac:dyDescent="0.3">
      <c r="A393" s="77" t="s">
        <v>829</v>
      </c>
      <c r="B393" s="127" t="s">
        <v>830</v>
      </c>
      <c r="C393" s="128">
        <v>0</v>
      </c>
      <c r="D393" s="128">
        <v>0</v>
      </c>
      <c r="E393" s="128">
        <v>0</v>
      </c>
      <c r="F393" s="128">
        <v>0</v>
      </c>
      <c r="G393" s="128">
        <v>0</v>
      </c>
      <c r="H393" s="128">
        <v>0</v>
      </c>
      <c r="I393" s="128">
        <v>0</v>
      </c>
      <c r="J393" s="128">
        <v>0</v>
      </c>
      <c r="K393" s="128">
        <v>0</v>
      </c>
      <c r="L393" s="128">
        <v>0</v>
      </c>
      <c r="M393" s="128">
        <v>0</v>
      </c>
      <c r="N393" s="128">
        <v>0</v>
      </c>
      <c r="O393" s="110"/>
      <c r="P393" s="110"/>
      <c r="Q393" s="110"/>
    </row>
    <row r="394" spans="1:17" x14ac:dyDescent="0.3">
      <c r="A394" s="77" t="s">
        <v>831</v>
      </c>
      <c r="B394" s="127" t="s">
        <v>832</v>
      </c>
      <c r="C394" s="128">
        <v>0</v>
      </c>
      <c r="D394" s="128">
        <v>0</v>
      </c>
      <c r="E394" s="128">
        <v>0</v>
      </c>
      <c r="F394" s="128">
        <v>0</v>
      </c>
      <c r="G394" s="128">
        <v>0</v>
      </c>
      <c r="H394" s="128">
        <v>0</v>
      </c>
      <c r="I394" s="128">
        <v>0</v>
      </c>
      <c r="J394" s="128">
        <v>0</v>
      </c>
      <c r="K394" s="128">
        <v>0</v>
      </c>
      <c r="L394" s="128">
        <v>0</v>
      </c>
      <c r="M394" s="128">
        <v>0</v>
      </c>
      <c r="N394" s="128">
        <v>0</v>
      </c>
      <c r="O394" s="110"/>
      <c r="P394" s="110"/>
      <c r="Q394" s="110"/>
    </row>
    <row r="395" spans="1:17" x14ac:dyDescent="0.3">
      <c r="A395" s="77" t="s">
        <v>833</v>
      </c>
      <c r="B395" s="127" t="s">
        <v>834</v>
      </c>
      <c r="C395" s="128">
        <v>0</v>
      </c>
      <c r="D395" s="128">
        <v>0</v>
      </c>
      <c r="E395" s="128">
        <v>0</v>
      </c>
      <c r="F395" s="128">
        <v>0</v>
      </c>
      <c r="G395" s="128">
        <v>0</v>
      </c>
      <c r="H395" s="128">
        <v>0</v>
      </c>
      <c r="I395" s="128">
        <v>0</v>
      </c>
      <c r="J395" s="128">
        <v>0</v>
      </c>
      <c r="K395" s="128">
        <v>0</v>
      </c>
      <c r="L395" s="128">
        <v>0</v>
      </c>
      <c r="M395" s="128">
        <v>0</v>
      </c>
      <c r="N395" s="128">
        <v>0</v>
      </c>
      <c r="O395" s="110"/>
      <c r="P395" s="110"/>
      <c r="Q395" s="110"/>
    </row>
    <row r="396" spans="1:17" x14ac:dyDescent="0.3">
      <c r="A396" s="77" t="s">
        <v>835</v>
      </c>
      <c r="B396" s="127" t="s">
        <v>836</v>
      </c>
      <c r="C396" s="128">
        <v>0</v>
      </c>
      <c r="D396" s="128">
        <v>0</v>
      </c>
      <c r="E396" s="128">
        <v>0</v>
      </c>
      <c r="F396" s="128">
        <v>0</v>
      </c>
      <c r="G396" s="128">
        <v>0</v>
      </c>
      <c r="H396" s="128">
        <v>0</v>
      </c>
      <c r="I396" s="128">
        <v>0</v>
      </c>
      <c r="J396" s="128">
        <v>0</v>
      </c>
      <c r="K396" s="128">
        <v>0</v>
      </c>
      <c r="L396" s="128">
        <v>0</v>
      </c>
      <c r="M396" s="128">
        <v>0</v>
      </c>
      <c r="N396" s="128">
        <v>0</v>
      </c>
      <c r="O396" s="110"/>
      <c r="P396" s="110"/>
      <c r="Q396" s="110"/>
    </row>
    <row r="397" spans="1:17" x14ac:dyDescent="0.3">
      <c r="A397" s="77" t="s">
        <v>837</v>
      </c>
      <c r="B397" s="127" t="s">
        <v>838</v>
      </c>
      <c r="C397" s="128">
        <v>0</v>
      </c>
      <c r="D397" s="128">
        <v>0</v>
      </c>
      <c r="E397" s="128">
        <v>0</v>
      </c>
      <c r="F397" s="128">
        <v>0</v>
      </c>
      <c r="G397" s="128">
        <v>0</v>
      </c>
      <c r="H397" s="128">
        <v>0</v>
      </c>
      <c r="I397" s="128">
        <v>0</v>
      </c>
      <c r="J397" s="128">
        <v>0</v>
      </c>
      <c r="K397" s="128">
        <v>0</v>
      </c>
      <c r="L397" s="128">
        <v>0</v>
      </c>
      <c r="M397" s="128">
        <v>0</v>
      </c>
      <c r="N397" s="128">
        <v>0</v>
      </c>
      <c r="O397" s="110"/>
      <c r="P397" s="110"/>
      <c r="Q397" s="110"/>
    </row>
    <row r="398" spans="1:17" x14ac:dyDescent="0.3">
      <c r="A398" s="77" t="s">
        <v>839</v>
      </c>
      <c r="B398" s="127" t="s">
        <v>840</v>
      </c>
      <c r="C398" s="128">
        <v>0</v>
      </c>
      <c r="D398" s="128">
        <v>0</v>
      </c>
      <c r="E398" s="128">
        <v>0</v>
      </c>
      <c r="F398" s="128">
        <v>0</v>
      </c>
      <c r="G398" s="128">
        <v>0</v>
      </c>
      <c r="H398" s="128">
        <v>0</v>
      </c>
      <c r="I398" s="128">
        <v>0</v>
      </c>
      <c r="J398" s="128">
        <v>0</v>
      </c>
      <c r="K398" s="128">
        <v>0</v>
      </c>
      <c r="L398" s="128">
        <v>0</v>
      </c>
      <c r="M398" s="128">
        <v>0</v>
      </c>
      <c r="N398" s="128">
        <v>0</v>
      </c>
      <c r="O398" s="110"/>
      <c r="P398" s="110"/>
      <c r="Q398" s="110"/>
    </row>
    <row r="399" spans="1:17" x14ac:dyDescent="0.3">
      <c r="A399" s="77" t="s">
        <v>841</v>
      </c>
      <c r="B399" s="127" t="s">
        <v>842</v>
      </c>
      <c r="C399" s="128">
        <v>0</v>
      </c>
      <c r="D399" s="128">
        <v>0</v>
      </c>
      <c r="E399" s="128">
        <v>0</v>
      </c>
      <c r="F399" s="128">
        <v>0</v>
      </c>
      <c r="G399" s="128">
        <v>0</v>
      </c>
      <c r="H399" s="128">
        <v>0</v>
      </c>
      <c r="I399" s="128">
        <v>0</v>
      </c>
      <c r="J399" s="128">
        <v>0</v>
      </c>
      <c r="K399" s="128">
        <v>0</v>
      </c>
      <c r="L399" s="128">
        <v>0</v>
      </c>
      <c r="M399" s="128">
        <v>0</v>
      </c>
      <c r="N399" s="128">
        <v>0</v>
      </c>
      <c r="O399" s="110"/>
      <c r="P399" s="110"/>
      <c r="Q399" s="110"/>
    </row>
    <row r="400" spans="1:17" x14ac:dyDescent="0.3">
      <c r="A400" s="77" t="s">
        <v>843</v>
      </c>
      <c r="B400" s="127" t="s">
        <v>844</v>
      </c>
      <c r="C400" s="128">
        <v>0</v>
      </c>
      <c r="D400" s="128">
        <v>0</v>
      </c>
      <c r="E400" s="128">
        <v>0</v>
      </c>
      <c r="F400" s="128">
        <v>0</v>
      </c>
      <c r="G400" s="128">
        <v>0</v>
      </c>
      <c r="H400" s="128">
        <v>0</v>
      </c>
      <c r="I400" s="128">
        <v>0</v>
      </c>
      <c r="J400" s="128">
        <v>0</v>
      </c>
      <c r="K400" s="128">
        <v>0</v>
      </c>
      <c r="L400" s="128">
        <v>0</v>
      </c>
      <c r="M400" s="128">
        <v>0</v>
      </c>
      <c r="N400" s="128">
        <v>0</v>
      </c>
      <c r="O400" s="110"/>
      <c r="P400" s="110"/>
      <c r="Q400" s="110"/>
    </row>
    <row r="401" spans="1:17" x14ac:dyDescent="0.3">
      <c r="A401" s="77" t="s">
        <v>845</v>
      </c>
      <c r="B401" s="127" t="s">
        <v>846</v>
      </c>
      <c r="C401" s="128">
        <v>0</v>
      </c>
      <c r="D401" s="128">
        <v>0</v>
      </c>
      <c r="E401" s="128">
        <v>0</v>
      </c>
      <c r="F401" s="128">
        <v>0</v>
      </c>
      <c r="G401" s="128">
        <v>0</v>
      </c>
      <c r="H401" s="128">
        <v>0</v>
      </c>
      <c r="I401" s="128">
        <v>0</v>
      </c>
      <c r="J401" s="128">
        <v>0</v>
      </c>
      <c r="K401" s="128">
        <v>0</v>
      </c>
      <c r="L401" s="128">
        <v>0</v>
      </c>
      <c r="M401" s="128">
        <v>0</v>
      </c>
      <c r="N401" s="128">
        <v>0</v>
      </c>
      <c r="O401" s="110"/>
      <c r="P401" s="110"/>
      <c r="Q401" s="110"/>
    </row>
    <row r="402" spans="1:17" x14ac:dyDescent="0.3">
      <c r="A402" s="77" t="s">
        <v>847</v>
      </c>
      <c r="B402" s="127" t="s">
        <v>848</v>
      </c>
      <c r="C402" s="128">
        <v>0</v>
      </c>
      <c r="D402" s="128">
        <v>0</v>
      </c>
      <c r="E402" s="128">
        <v>0</v>
      </c>
      <c r="F402" s="128">
        <v>0</v>
      </c>
      <c r="G402" s="128">
        <v>0</v>
      </c>
      <c r="H402" s="128">
        <v>0</v>
      </c>
      <c r="I402" s="128">
        <v>0</v>
      </c>
      <c r="J402" s="128">
        <v>0</v>
      </c>
      <c r="K402" s="128">
        <v>0</v>
      </c>
      <c r="L402" s="128">
        <v>0</v>
      </c>
      <c r="M402" s="128">
        <v>0</v>
      </c>
      <c r="N402" s="128">
        <v>0</v>
      </c>
      <c r="O402" s="110"/>
      <c r="P402" s="110"/>
      <c r="Q402" s="110"/>
    </row>
    <row r="403" spans="1:17" x14ac:dyDescent="0.3">
      <c r="A403" s="77" t="s">
        <v>849</v>
      </c>
      <c r="B403" s="127" t="s">
        <v>850</v>
      </c>
      <c r="C403" s="128">
        <v>0</v>
      </c>
      <c r="D403" s="128">
        <v>0</v>
      </c>
      <c r="E403" s="128">
        <v>0</v>
      </c>
      <c r="F403" s="128">
        <v>0</v>
      </c>
      <c r="G403" s="128">
        <v>0</v>
      </c>
      <c r="H403" s="128">
        <v>0</v>
      </c>
      <c r="I403" s="128">
        <v>0</v>
      </c>
      <c r="J403" s="128">
        <v>0</v>
      </c>
      <c r="K403" s="128">
        <v>0</v>
      </c>
      <c r="L403" s="128">
        <v>0</v>
      </c>
      <c r="M403" s="128">
        <v>0</v>
      </c>
      <c r="N403" s="128">
        <v>0</v>
      </c>
      <c r="O403" s="110"/>
      <c r="P403" s="110"/>
      <c r="Q403" s="110"/>
    </row>
    <row r="404" spans="1:17" x14ac:dyDescent="0.3">
      <c r="A404" s="77" t="s">
        <v>851</v>
      </c>
      <c r="B404" s="127" t="s">
        <v>852</v>
      </c>
      <c r="C404" s="128">
        <v>0</v>
      </c>
      <c r="D404" s="128">
        <v>0</v>
      </c>
      <c r="E404" s="128">
        <v>0</v>
      </c>
      <c r="F404" s="128">
        <v>0</v>
      </c>
      <c r="G404" s="128">
        <v>0</v>
      </c>
      <c r="H404" s="128">
        <v>0</v>
      </c>
      <c r="I404" s="128">
        <v>0</v>
      </c>
      <c r="J404" s="128">
        <v>0</v>
      </c>
      <c r="K404" s="128">
        <v>0</v>
      </c>
      <c r="L404" s="128">
        <v>0</v>
      </c>
      <c r="M404" s="128">
        <v>0</v>
      </c>
      <c r="N404" s="128">
        <v>0</v>
      </c>
      <c r="O404" s="110"/>
      <c r="P404" s="110"/>
      <c r="Q404" s="110"/>
    </row>
    <row r="405" spans="1:17" x14ac:dyDescent="0.3">
      <c r="A405" s="77" t="s">
        <v>853</v>
      </c>
      <c r="B405" s="127" t="s">
        <v>854</v>
      </c>
      <c r="C405" s="128">
        <v>0</v>
      </c>
      <c r="D405" s="128">
        <v>0</v>
      </c>
      <c r="E405" s="128">
        <v>0</v>
      </c>
      <c r="F405" s="128">
        <v>0</v>
      </c>
      <c r="G405" s="128">
        <v>0</v>
      </c>
      <c r="H405" s="128">
        <v>0</v>
      </c>
      <c r="I405" s="128">
        <v>0</v>
      </c>
      <c r="J405" s="128">
        <v>0</v>
      </c>
      <c r="K405" s="128">
        <v>0</v>
      </c>
      <c r="L405" s="128">
        <v>0</v>
      </c>
      <c r="M405" s="128">
        <v>0</v>
      </c>
      <c r="N405" s="128">
        <v>0</v>
      </c>
      <c r="O405" s="110"/>
      <c r="P405" s="110"/>
      <c r="Q405" s="110"/>
    </row>
    <row r="406" spans="1:17" x14ac:dyDescent="0.3">
      <c r="A406" s="77" t="s">
        <v>855</v>
      </c>
      <c r="B406" s="127" t="s">
        <v>856</v>
      </c>
      <c r="C406" s="128">
        <v>0</v>
      </c>
      <c r="D406" s="128">
        <v>0</v>
      </c>
      <c r="E406" s="128">
        <v>0</v>
      </c>
      <c r="F406" s="128">
        <v>0</v>
      </c>
      <c r="G406" s="128">
        <v>0</v>
      </c>
      <c r="H406" s="128">
        <v>0</v>
      </c>
      <c r="I406" s="128">
        <v>0</v>
      </c>
      <c r="J406" s="128">
        <v>0</v>
      </c>
      <c r="K406" s="128">
        <v>0</v>
      </c>
      <c r="L406" s="128">
        <v>0</v>
      </c>
      <c r="M406" s="128">
        <v>0</v>
      </c>
      <c r="N406" s="128">
        <v>0</v>
      </c>
      <c r="O406" s="110"/>
      <c r="P406" s="110"/>
      <c r="Q406" s="110"/>
    </row>
    <row r="407" spans="1:17" x14ac:dyDescent="0.3">
      <c r="A407" s="77" t="s">
        <v>857</v>
      </c>
      <c r="B407" s="127" t="s">
        <v>858</v>
      </c>
      <c r="C407" s="128">
        <v>0</v>
      </c>
      <c r="D407" s="128">
        <v>0</v>
      </c>
      <c r="E407" s="128">
        <v>0</v>
      </c>
      <c r="F407" s="128">
        <v>0</v>
      </c>
      <c r="G407" s="128">
        <v>0</v>
      </c>
      <c r="H407" s="128">
        <v>0</v>
      </c>
      <c r="I407" s="128">
        <v>0</v>
      </c>
      <c r="J407" s="128">
        <v>0</v>
      </c>
      <c r="K407" s="128">
        <v>0</v>
      </c>
      <c r="L407" s="128">
        <v>0</v>
      </c>
      <c r="M407" s="128">
        <v>0</v>
      </c>
      <c r="N407" s="128">
        <v>0</v>
      </c>
      <c r="O407" s="110"/>
      <c r="P407" s="110"/>
      <c r="Q407" s="110"/>
    </row>
    <row r="408" spans="1:17" x14ac:dyDescent="0.3">
      <c r="A408" s="77" t="s">
        <v>859</v>
      </c>
      <c r="B408" s="127" t="s">
        <v>860</v>
      </c>
      <c r="C408" s="128">
        <v>0</v>
      </c>
      <c r="D408" s="128">
        <v>0</v>
      </c>
      <c r="E408" s="128">
        <v>0</v>
      </c>
      <c r="F408" s="128">
        <v>0</v>
      </c>
      <c r="G408" s="128">
        <v>0</v>
      </c>
      <c r="H408" s="128">
        <v>0</v>
      </c>
      <c r="I408" s="128">
        <v>0</v>
      </c>
      <c r="J408" s="128">
        <v>0</v>
      </c>
      <c r="K408" s="128">
        <v>0</v>
      </c>
      <c r="L408" s="128">
        <v>0</v>
      </c>
      <c r="M408" s="128">
        <v>0</v>
      </c>
      <c r="N408" s="128">
        <v>0</v>
      </c>
      <c r="O408" s="110"/>
      <c r="P408" s="110"/>
      <c r="Q408" s="110"/>
    </row>
    <row r="409" spans="1:17" x14ac:dyDescent="0.3">
      <c r="A409" s="77" t="s">
        <v>861</v>
      </c>
      <c r="B409" s="127" t="s">
        <v>862</v>
      </c>
      <c r="C409" s="128">
        <v>0</v>
      </c>
      <c r="D409" s="128">
        <v>0</v>
      </c>
      <c r="E409" s="128">
        <v>0</v>
      </c>
      <c r="F409" s="128">
        <v>0</v>
      </c>
      <c r="G409" s="128">
        <v>0</v>
      </c>
      <c r="H409" s="128">
        <v>0</v>
      </c>
      <c r="I409" s="128">
        <v>0</v>
      </c>
      <c r="J409" s="128">
        <v>0</v>
      </c>
      <c r="K409" s="128">
        <v>0</v>
      </c>
      <c r="L409" s="128">
        <v>0</v>
      </c>
      <c r="M409" s="128">
        <v>0</v>
      </c>
      <c r="N409" s="128">
        <v>0</v>
      </c>
      <c r="O409" s="110"/>
      <c r="P409" s="110"/>
      <c r="Q409" s="110"/>
    </row>
    <row r="410" spans="1:17" x14ac:dyDescent="0.3">
      <c r="A410" s="77" t="s">
        <v>863</v>
      </c>
      <c r="B410" s="127" t="s">
        <v>864</v>
      </c>
      <c r="C410" s="128">
        <v>0</v>
      </c>
      <c r="D410" s="128">
        <v>0</v>
      </c>
      <c r="E410" s="128">
        <v>0</v>
      </c>
      <c r="F410" s="128">
        <v>0</v>
      </c>
      <c r="G410" s="128">
        <v>0</v>
      </c>
      <c r="H410" s="128">
        <v>0</v>
      </c>
      <c r="I410" s="128">
        <v>0</v>
      </c>
      <c r="J410" s="128">
        <v>0</v>
      </c>
      <c r="K410" s="128">
        <v>0</v>
      </c>
      <c r="L410" s="128">
        <v>0</v>
      </c>
      <c r="M410" s="128">
        <v>0</v>
      </c>
      <c r="N410" s="128">
        <v>0</v>
      </c>
      <c r="O410" s="110"/>
      <c r="P410" s="110"/>
      <c r="Q410" s="110"/>
    </row>
    <row r="411" spans="1:17" x14ac:dyDescent="0.3">
      <c r="A411" s="77" t="s">
        <v>865</v>
      </c>
      <c r="B411" s="127" t="s">
        <v>866</v>
      </c>
      <c r="C411" s="128">
        <v>0</v>
      </c>
      <c r="D411" s="128">
        <v>0</v>
      </c>
      <c r="E411" s="128">
        <v>0</v>
      </c>
      <c r="F411" s="128">
        <v>0</v>
      </c>
      <c r="G411" s="128">
        <v>0</v>
      </c>
      <c r="H411" s="128">
        <v>0</v>
      </c>
      <c r="I411" s="128">
        <v>0</v>
      </c>
      <c r="J411" s="128">
        <v>0</v>
      </c>
      <c r="K411" s="128">
        <v>0</v>
      </c>
      <c r="L411" s="128">
        <v>0</v>
      </c>
      <c r="M411" s="128">
        <v>0</v>
      </c>
      <c r="N411" s="128">
        <v>0</v>
      </c>
      <c r="O411" s="110"/>
      <c r="P411" s="110"/>
      <c r="Q411" s="110"/>
    </row>
    <row r="412" spans="1:17" x14ac:dyDescent="0.3">
      <c r="A412" s="77" t="s">
        <v>867</v>
      </c>
      <c r="B412" s="127" t="s">
        <v>868</v>
      </c>
      <c r="C412" s="128">
        <v>0</v>
      </c>
      <c r="D412" s="128">
        <v>0</v>
      </c>
      <c r="E412" s="128">
        <v>0</v>
      </c>
      <c r="F412" s="128">
        <v>0</v>
      </c>
      <c r="G412" s="128">
        <v>0</v>
      </c>
      <c r="H412" s="128">
        <v>0</v>
      </c>
      <c r="I412" s="128">
        <v>0</v>
      </c>
      <c r="J412" s="128">
        <v>0</v>
      </c>
      <c r="K412" s="128">
        <v>0</v>
      </c>
      <c r="L412" s="128">
        <v>0</v>
      </c>
      <c r="M412" s="128">
        <v>0</v>
      </c>
      <c r="N412" s="128">
        <v>0</v>
      </c>
      <c r="O412" s="110"/>
      <c r="P412" s="110"/>
      <c r="Q412" s="110"/>
    </row>
    <row r="413" spans="1:17" x14ac:dyDescent="0.3">
      <c r="A413" s="77" t="s">
        <v>869</v>
      </c>
      <c r="B413" s="127" t="s">
        <v>870</v>
      </c>
      <c r="C413" s="128">
        <v>0</v>
      </c>
      <c r="D413" s="128">
        <v>0</v>
      </c>
      <c r="E413" s="128">
        <v>0</v>
      </c>
      <c r="F413" s="128">
        <v>0</v>
      </c>
      <c r="G413" s="128">
        <v>0</v>
      </c>
      <c r="H413" s="128">
        <v>0</v>
      </c>
      <c r="I413" s="128">
        <v>0</v>
      </c>
      <c r="J413" s="128">
        <v>0</v>
      </c>
      <c r="K413" s="128">
        <v>0</v>
      </c>
      <c r="L413" s="128">
        <v>0</v>
      </c>
      <c r="M413" s="128">
        <v>0</v>
      </c>
      <c r="N413" s="128">
        <v>0</v>
      </c>
      <c r="O413" s="110"/>
      <c r="P413" s="110"/>
      <c r="Q413" s="110"/>
    </row>
    <row r="414" spans="1:17" x14ac:dyDescent="0.3">
      <c r="A414" s="77" t="s">
        <v>871</v>
      </c>
      <c r="B414" s="127" t="s">
        <v>872</v>
      </c>
      <c r="C414" s="128">
        <v>0</v>
      </c>
      <c r="D414" s="128">
        <v>0</v>
      </c>
      <c r="E414" s="128">
        <v>0</v>
      </c>
      <c r="F414" s="128">
        <v>0</v>
      </c>
      <c r="G414" s="128">
        <v>0</v>
      </c>
      <c r="H414" s="128">
        <v>0</v>
      </c>
      <c r="I414" s="128">
        <v>0</v>
      </c>
      <c r="J414" s="128">
        <v>0</v>
      </c>
      <c r="K414" s="128">
        <v>0</v>
      </c>
      <c r="L414" s="128">
        <v>0</v>
      </c>
      <c r="M414" s="128">
        <v>0</v>
      </c>
      <c r="N414" s="128">
        <v>0</v>
      </c>
      <c r="O414" s="110"/>
      <c r="P414" s="110"/>
      <c r="Q414" s="110"/>
    </row>
    <row r="415" spans="1:17" x14ac:dyDescent="0.3">
      <c r="A415" s="77" t="s">
        <v>873</v>
      </c>
      <c r="B415" s="127" t="s">
        <v>874</v>
      </c>
      <c r="C415" s="128">
        <v>0</v>
      </c>
      <c r="D415" s="128">
        <v>0</v>
      </c>
      <c r="E415" s="128">
        <v>0</v>
      </c>
      <c r="F415" s="128">
        <v>0</v>
      </c>
      <c r="G415" s="128">
        <v>0</v>
      </c>
      <c r="H415" s="128">
        <v>0</v>
      </c>
      <c r="I415" s="128">
        <v>0</v>
      </c>
      <c r="J415" s="128">
        <v>0</v>
      </c>
      <c r="K415" s="128">
        <v>0</v>
      </c>
      <c r="L415" s="128">
        <v>0</v>
      </c>
      <c r="M415" s="128">
        <v>0</v>
      </c>
      <c r="N415" s="128">
        <v>0</v>
      </c>
      <c r="O415" s="110"/>
      <c r="P415" s="110"/>
      <c r="Q415" s="110"/>
    </row>
    <row r="416" spans="1:17" x14ac:dyDescent="0.3">
      <c r="A416" s="77" t="s">
        <v>875</v>
      </c>
      <c r="B416" s="127" t="s">
        <v>876</v>
      </c>
      <c r="C416" s="128">
        <v>0</v>
      </c>
      <c r="D416" s="128">
        <v>0</v>
      </c>
      <c r="E416" s="128">
        <v>0</v>
      </c>
      <c r="F416" s="128">
        <v>0</v>
      </c>
      <c r="G416" s="128">
        <v>0</v>
      </c>
      <c r="H416" s="128">
        <v>0</v>
      </c>
      <c r="I416" s="128">
        <v>0</v>
      </c>
      <c r="J416" s="128">
        <v>0</v>
      </c>
      <c r="K416" s="128">
        <v>0</v>
      </c>
      <c r="L416" s="128">
        <v>0</v>
      </c>
      <c r="M416" s="128">
        <v>0</v>
      </c>
      <c r="N416" s="128">
        <v>0</v>
      </c>
      <c r="O416" s="110"/>
      <c r="P416" s="110"/>
      <c r="Q416" s="110"/>
    </row>
    <row r="417" spans="1:17" x14ac:dyDescent="0.3">
      <c r="A417" s="77" t="s">
        <v>877</v>
      </c>
      <c r="B417" s="127" t="s">
        <v>878</v>
      </c>
      <c r="C417" s="128">
        <v>0</v>
      </c>
      <c r="D417" s="128">
        <v>0</v>
      </c>
      <c r="E417" s="128">
        <v>0</v>
      </c>
      <c r="F417" s="128">
        <v>0</v>
      </c>
      <c r="G417" s="128">
        <v>0</v>
      </c>
      <c r="H417" s="128">
        <v>0</v>
      </c>
      <c r="I417" s="128">
        <v>0</v>
      </c>
      <c r="J417" s="128">
        <v>0</v>
      </c>
      <c r="K417" s="128">
        <v>0</v>
      </c>
      <c r="L417" s="128">
        <v>0</v>
      </c>
      <c r="M417" s="128">
        <v>0</v>
      </c>
      <c r="N417" s="128">
        <v>0</v>
      </c>
      <c r="O417" s="110"/>
      <c r="P417" s="110"/>
      <c r="Q417" s="110"/>
    </row>
    <row r="418" spans="1:17" x14ac:dyDescent="0.3">
      <c r="A418" s="77" t="s">
        <v>879</v>
      </c>
      <c r="B418" s="127" t="s">
        <v>880</v>
      </c>
      <c r="C418" s="128">
        <v>0</v>
      </c>
      <c r="D418" s="128">
        <v>0</v>
      </c>
      <c r="E418" s="128">
        <v>0</v>
      </c>
      <c r="F418" s="128">
        <v>0</v>
      </c>
      <c r="G418" s="128">
        <v>0</v>
      </c>
      <c r="H418" s="128">
        <v>0</v>
      </c>
      <c r="I418" s="128">
        <v>0</v>
      </c>
      <c r="J418" s="128">
        <v>0</v>
      </c>
      <c r="K418" s="128">
        <v>0</v>
      </c>
      <c r="L418" s="128">
        <v>0</v>
      </c>
      <c r="M418" s="128">
        <v>0</v>
      </c>
      <c r="N418" s="128">
        <v>0</v>
      </c>
      <c r="O418" s="110"/>
      <c r="P418" s="110"/>
      <c r="Q418" s="110"/>
    </row>
    <row r="419" spans="1:17" x14ac:dyDescent="0.3">
      <c r="A419" s="77" t="s">
        <v>881</v>
      </c>
      <c r="B419" s="127" t="s">
        <v>882</v>
      </c>
      <c r="C419" s="128">
        <v>0</v>
      </c>
      <c r="D419" s="128">
        <v>0</v>
      </c>
      <c r="E419" s="128">
        <v>0</v>
      </c>
      <c r="F419" s="128">
        <v>0</v>
      </c>
      <c r="G419" s="128">
        <v>0</v>
      </c>
      <c r="H419" s="128">
        <v>0</v>
      </c>
      <c r="I419" s="128">
        <v>0</v>
      </c>
      <c r="J419" s="128">
        <v>0</v>
      </c>
      <c r="K419" s="128">
        <v>0</v>
      </c>
      <c r="L419" s="128">
        <v>0</v>
      </c>
      <c r="M419" s="128">
        <v>0</v>
      </c>
      <c r="N419" s="128">
        <v>0</v>
      </c>
      <c r="O419" s="110"/>
      <c r="P419" s="110"/>
      <c r="Q419" s="110"/>
    </row>
    <row r="420" spans="1:17" x14ac:dyDescent="0.3">
      <c r="A420" s="77" t="s">
        <v>883</v>
      </c>
      <c r="B420" s="127" t="s">
        <v>884</v>
      </c>
      <c r="C420" s="128">
        <v>0</v>
      </c>
      <c r="D420" s="128">
        <v>0</v>
      </c>
      <c r="E420" s="128">
        <v>0</v>
      </c>
      <c r="F420" s="128">
        <v>0</v>
      </c>
      <c r="G420" s="128">
        <v>0</v>
      </c>
      <c r="H420" s="128">
        <v>0</v>
      </c>
      <c r="I420" s="128">
        <v>0</v>
      </c>
      <c r="J420" s="128">
        <v>0</v>
      </c>
      <c r="K420" s="128">
        <v>0</v>
      </c>
      <c r="L420" s="128">
        <v>0</v>
      </c>
      <c r="M420" s="128">
        <v>0</v>
      </c>
      <c r="N420" s="128">
        <v>0</v>
      </c>
      <c r="O420" s="110"/>
      <c r="P420" s="110"/>
      <c r="Q420" s="110"/>
    </row>
    <row r="421" spans="1:17" x14ac:dyDescent="0.3">
      <c r="A421" s="77" t="s">
        <v>885</v>
      </c>
      <c r="B421" s="127" t="s">
        <v>886</v>
      </c>
      <c r="C421" s="128">
        <v>0</v>
      </c>
      <c r="D421" s="128">
        <v>0</v>
      </c>
      <c r="E421" s="128">
        <v>0</v>
      </c>
      <c r="F421" s="128">
        <v>0</v>
      </c>
      <c r="G421" s="128">
        <v>0</v>
      </c>
      <c r="H421" s="128">
        <v>0</v>
      </c>
      <c r="I421" s="128">
        <v>0</v>
      </c>
      <c r="J421" s="128">
        <v>0</v>
      </c>
      <c r="K421" s="128">
        <v>0</v>
      </c>
      <c r="L421" s="128">
        <v>0</v>
      </c>
      <c r="M421" s="128">
        <v>0</v>
      </c>
      <c r="N421" s="128">
        <v>0</v>
      </c>
      <c r="O421" s="110"/>
      <c r="P421" s="110"/>
      <c r="Q421" s="110"/>
    </row>
    <row r="422" spans="1:17" x14ac:dyDescent="0.3">
      <c r="A422" s="77" t="s">
        <v>887</v>
      </c>
      <c r="B422" s="127" t="s">
        <v>888</v>
      </c>
      <c r="C422" s="128">
        <v>0</v>
      </c>
      <c r="D422" s="128">
        <v>0</v>
      </c>
      <c r="E422" s="128">
        <v>0</v>
      </c>
      <c r="F422" s="128">
        <v>0</v>
      </c>
      <c r="G422" s="128">
        <v>0</v>
      </c>
      <c r="H422" s="128">
        <v>0</v>
      </c>
      <c r="I422" s="128">
        <v>0</v>
      </c>
      <c r="J422" s="128">
        <v>0</v>
      </c>
      <c r="K422" s="128">
        <v>0</v>
      </c>
      <c r="L422" s="128">
        <v>0</v>
      </c>
      <c r="M422" s="128">
        <v>0</v>
      </c>
      <c r="N422" s="128">
        <v>0</v>
      </c>
      <c r="O422" s="110"/>
      <c r="P422" s="110"/>
      <c r="Q422" s="110"/>
    </row>
    <row r="423" spans="1:17" x14ac:dyDescent="0.3">
      <c r="A423" s="77" t="s">
        <v>889</v>
      </c>
      <c r="B423" s="127" t="s">
        <v>890</v>
      </c>
      <c r="C423" s="128">
        <v>0</v>
      </c>
      <c r="D423" s="128">
        <v>0</v>
      </c>
      <c r="E423" s="128">
        <v>0</v>
      </c>
      <c r="F423" s="128">
        <v>0</v>
      </c>
      <c r="G423" s="128">
        <v>0</v>
      </c>
      <c r="H423" s="128">
        <v>0</v>
      </c>
      <c r="I423" s="128">
        <v>0</v>
      </c>
      <c r="J423" s="128">
        <v>0</v>
      </c>
      <c r="K423" s="128">
        <v>0</v>
      </c>
      <c r="L423" s="128">
        <v>0</v>
      </c>
      <c r="M423" s="128">
        <v>0</v>
      </c>
      <c r="N423" s="128">
        <v>0</v>
      </c>
      <c r="O423" s="110"/>
      <c r="P423" s="110"/>
      <c r="Q423" s="110"/>
    </row>
    <row r="424" spans="1:17" x14ac:dyDescent="0.3">
      <c r="A424" s="77" t="s">
        <v>891</v>
      </c>
      <c r="B424" s="127" t="s">
        <v>892</v>
      </c>
      <c r="C424" s="128">
        <v>0</v>
      </c>
      <c r="D424" s="128">
        <v>0</v>
      </c>
      <c r="E424" s="128">
        <v>0</v>
      </c>
      <c r="F424" s="128">
        <v>0</v>
      </c>
      <c r="G424" s="128">
        <v>0</v>
      </c>
      <c r="H424" s="128">
        <v>0</v>
      </c>
      <c r="I424" s="128">
        <v>0</v>
      </c>
      <c r="J424" s="128">
        <v>0</v>
      </c>
      <c r="K424" s="128">
        <v>0</v>
      </c>
      <c r="L424" s="128">
        <v>0</v>
      </c>
      <c r="M424" s="128">
        <v>0</v>
      </c>
      <c r="N424" s="128">
        <v>0</v>
      </c>
      <c r="O424" s="110"/>
      <c r="P424" s="110"/>
      <c r="Q424" s="110"/>
    </row>
    <row r="425" spans="1:17" x14ac:dyDescent="0.3">
      <c r="A425" s="77" t="s">
        <v>893</v>
      </c>
      <c r="B425" s="127" t="s">
        <v>894</v>
      </c>
      <c r="C425" s="128">
        <v>0</v>
      </c>
      <c r="D425" s="128">
        <v>0</v>
      </c>
      <c r="E425" s="128">
        <v>0</v>
      </c>
      <c r="F425" s="128">
        <v>0</v>
      </c>
      <c r="G425" s="128">
        <v>0</v>
      </c>
      <c r="H425" s="128">
        <v>0</v>
      </c>
      <c r="I425" s="128">
        <v>0</v>
      </c>
      <c r="J425" s="128">
        <v>0</v>
      </c>
      <c r="K425" s="128">
        <v>0</v>
      </c>
      <c r="L425" s="128">
        <v>0</v>
      </c>
      <c r="M425" s="128">
        <v>0</v>
      </c>
      <c r="N425" s="128">
        <v>0</v>
      </c>
      <c r="O425" s="110"/>
      <c r="P425" s="110"/>
      <c r="Q425" s="110"/>
    </row>
    <row r="426" spans="1:17" x14ac:dyDescent="0.3">
      <c r="A426" s="77" t="s">
        <v>895</v>
      </c>
      <c r="B426" s="127" t="s">
        <v>896</v>
      </c>
      <c r="C426" s="128">
        <v>0</v>
      </c>
      <c r="D426" s="128">
        <v>0</v>
      </c>
      <c r="E426" s="128">
        <v>0</v>
      </c>
      <c r="F426" s="128">
        <v>0</v>
      </c>
      <c r="G426" s="128">
        <v>0</v>
      </c>
      <c r="H426" s="128">
        <v>0</v>
      </c>
      <c r="I426" s="128">
        <v>0</v>
      </c>
      <c r="J426" s="128">
        <v>0</v>
      </c>
      <c r="K426" s="128">
        <v>0</v>
      </c>
      <c r="L426" s="128">
        <v>0</v>
      </c>
      <c r="M426" s="128">
        <v>0</v>
      </c>
      <c r="N426" s="128">
        <v>0</v>
      </c>
      <c r="O426" s="110"/>
      <c r="P426" s="110"/>
      <c r="Q426" s="110"/>
    </row>
    <row r="427" spans="1:17" x14ac:dyDescent="0.3">
      <c r="A427" s="77" t="s">
        <v>897</v>
      </c>
      <c r="B427" s="127" t="s">
        <v>898</v>
      </c>
      <c r="C427" s="128">
        <v>0</v>
      </c>
      <c r="D427" s="128">
        <v>0</v>
      </c>
      <c r="E427" s="128">
        <v>0</v>
      </c>
      <c r="F427" s="128">
        <v>0</v>
      </c>
      <c r="G427" s="128">
        <v>0</v>
      </c>
      <c r="H427" s="128">
        <v>0</v>
      </c>
      <c r="I427" s="128">
        <v>0</v>
      </c>
      <c r="J427" s="128">
        <v>0</v>
      </c>
      <c r="K427" s="128">
        <v>0</v>
      </c>
      <c r="L427" s="128">
        <v>0</v>
      </c>
      <c r="M427" s="128">
        <v>0</v>
      </c>
      <c r="N427" s="128">
        <v>0</v>
      </c>
      <c r="O427" s="110"/>
      <c r="P427" s="110"/>
      <c r="Q427" s="110"/>
    </row>
    <row r="428" spans="1:17" x14ac:dyDescent="0.3">
      <c r="A428" s="77" t="s">
        <v>899</v>
      </c>
      <c r="B428" s="127" t="s">
        <v>900</v>
      </c>
      <c r="C428" s="128">
        <v>0</v>
      </c>
      <c r="D428" s="128">
        <v>0</v>
      </c>
      <c r="E428" s="128">
        <v>0</v>
      </c>
      <c r="F428" s="128">
        <v>0</v>
      </c>
      <c r="G428" s="128">
        <v>0</v>
      </c>
      <c r="H428" s="128">
        <v>0</v>
      </c>
      <c r="I428" s="128">
        <v>0</v>
      </c>
      <c r="J428" s="128">
        <v>0</v>
      </c>
      <c r="K428" s="128">
        <v>0</v>
      </c>
      <c r="L428" s="128">
        <v>0</v>
      </c>
      <c r="M428" s="128">
        <v>0</v>
      </c>
      <c r="N428" s="128">
        <v>0</v>
      </c>
      <c r="O428" s="110"/>
      <c r="P428" s="110"/>
      <c r="Q428" s="110"/>
    </row>
    <row r="429" spans="1:17" x14ac:dyDescent="0.3">
      <c r="A429" s="77" t="s">
        <v>901</v>
      </c>
      <c r="B429" s="127" t="s">
        <v>902</v>
      </c>
      <c r="C429" s="128">
        <v>0</v>
      </c>
      <c r="D429" s="128">
        <v>0</v>
      </c>
      <c r="E429" s="128">
        <v>0</v>
      </c>
      <c r="F429" s="128">
        <v>0</v>
      </c>
      <c r="G429" s="128">
        <v>0</v>
      </c>
      <c r="H429" s="128">
        <v>0</v>
      </c>
      <c r="I429" s="128">
        <v>0</v>
      </c>
      <c r="J429" s="128">
        <v>0</v>
      </c>
      <c r="K429" s="128">
        <v>0</v>
      </c>
      <c r="L429" s="128">
        <v>0</v>
      </c>
      <c r="M429" s="128">
        <v>0</v>
      </c>
      <c r="N429" s="128">
        <v>0</v>
      </c>
      <c r="O429" s="110"/>
      <c r="P429" s="110"/>
      <c r="Q429" s="110"/>
    </row>
    <row r="430" spans="1:17" x14ac:dyDescent="0.3">
      <c r="A430" s="77" t="s">
        <v>903</v>
      </c>
      <c r="B430" s="127" t="s">
        <v>904</v>
      </c>
      <c r="C430" s="128">
        <v>0</v>
      </c>
      <c r="D430" s="128">
        <v>0</v>
      </c>
      <c r="E430" s="128">
        <v>0</v>
      </c>
      <c r="F430" s="128">
        <v>0</v>
      </c>
      <c r="G430" s="128">
        <v>0</v>
      </c>
      <c r="H430" s="128">
        <v>0</v>
      </c>
      <c r="I430" s="128">
        <v>0</v>
      </c>
      <c r="J430" s="128">
        <v>0</v>
      </c>
      <c r="K430" s="128">
        <v>0</v>
      </c>
      <c r="L430" s="128">
        <v>0</v>
      </c>
      <c r="M430" s="128">
        <v>0</v>
      </c>
      <c r="N430" s="128">
        <v>0</v>
      </c>
      <c r="O430" s="110"/>
      <c r="P430" s="110"/>
      <c r="Q430" s="110"/>
    </row>
    <row r="431" spans="1:17" x14ac:dyDescent="0.3">
      <c r="A431" s="77" t="s">
        <v>905</v>
      </c>
      <c r="B431" s="127" t="s">
        <v>906</v>
      </c>
      <c r="C431" s="128">
        <v>0</v>
      </c>
      <c r="D431" s="128">
        <v>0</v>
      </c>
      <c r="E431" s="128">
        <v>0</v>
      </c>
      <c r="F431" s="128">
        <v>0</v>
      </c>
      <c r="G431" s="128">
        <v>0</v>
      </c>
      <c r="H431" s="128">
        <v>0</v>
      </c>
      <c r="I431" s="128">
        <v>0</v>
      </c>
      <c r="J431" s="128">
        <v>0</v>
      </c>
      <c r="K431" s="128">
        <v>0</v>
      </c>
      <c r="L431" s="128">
        <v>0</v>
      </c>
      <c r="M431" s="128">
        <v>0</v>
      </c>
      <c r="N431" s="128">
        <v>0</v>
      </c>
      <c r="O431" s="110"/>
      <c r="P431" s="110"/>
      <c r="Q431" s="110"/>
    </row>
    <row r="432" spans="1:17" x14ac:dyDescent="0.3">
      <c r="A432" s="77" t="s">
        <v>907</v>
      </c>
      <c r="B432" s="127" t="s">
        <v>908</v>
      </c>
      <c r="C432" s="128">
        <v>0</v>
      </c>
      <c r="D432" s="128">
        <v>0</v>
      </c>
      <c r="E432" s="128">
        <v>0</v>
      </c>
      <c r="F432" s="128">
        <v>0</v>
      </c>
      <c r="G432" s="128">
        <v>0</v>
      </c>
      <c r="H432" s="128">
        <v>0</v>
      </c>
      <c r="I432" s="128">
        <v>0</v>
      </c>
      <c r="J432" s="128">
        <v>0</v>
      </c>
      <c r="K432" s="128">
        <v>0</v>
      </c>
      <c r="L432" s="128">
        <v>0</v>
      </c>
      <c r="M432" s="128">
        <v>0</v>
      </c>
      <c r="N432" s="128">
        <v>0</v>
      </c>
      <c r="O432" s="110"/>
      <c r="P432" s="110"/>
      <c r="Q432" s="110"/>
    </row>
    <row r="433" spans="1:17" x14ac:dyDescent="0.3">
      <c r="A433" s="77" t="s">
        <v>909</v>
      </c>
      <c r="B433" s="127" t="s">
        <v>910</v>
      </c>
      <c r="C433" s="128">
        <v>0</v>
      </c>
      <c r="D433" s="128">
        <v>0</v>
      </c>
      <c r="E433" s="128">
        <v>0</v>
      </c>
      <c r="F433" s="128">
        <v>0</v>
      </c>
      <c r="G433" s="128">
        <v>0</v>
      </c>
      <c r="H433" s="128">
        <v>0</v>
      </c>
      <c r="I433" s="128">
        <v>0</v>
      </c>
      <c r="J433" s="128">
        <v>0</v>
      </c>
      <c r="K433" s="128">
        <v>0</v>
      </c>
      <c r="L433" s="128">
        <v>0</v>
      </c>
      <c r="M433" s="128">
        <v>0</v>
      </c>
      <c r="N433" s="128">
        <v>0</v>
      </c>
      <c r="O433" s="110"/>
      <c r="P433" s="110"/>
      <c r="Q433" s="110"/>
    </row>
    <row r="434" spans="1:17" x14ac:dyDescent="0.3">
      <c r="A434" s="77" t="s">
        <v>911</v>
      </c>
      <c r="B434" s="127" t="s">
        <v>912</v>
      </c>
      <c r="C434" s="128">
        <v>0</v>
      </c>
      <c r="D434" s="128">
        <v>0</v>
      </c>
      <c r="E434" s="128">
        <v>0</v>
      </c>
      <c r="F434" s="128">
        <v>0</v>
      </c>
      <c r="G434" s="128">
        <v>0</v>
      </c>
      <c r="H434" s="128">
        <v>0</v>
      </c>
      <c r="I434" s="128">
        <v>0</v>
      </c>
      <c r="J434" s="128">
        <v>0</v>
      </c>
      <c r="K434" s="128">
        <v>0</v>
      </c>
      <c r="L434" s="128">
        <v>0</v>
      </c>
      <c r="M434" s="128">
        <v>0</v>
      </c>
      <c r="N434" s="128">
        <v>0</v>
      </c>
      <c r="O434" s="110"/>
      <c r="P434" s="110"/>
      <c r="Q434" s="110"/>
    </row>
    <row r="435" spans="1:17" x14ac:dyDescent="0.3">
      <c r="A435" s="77" t="s">
        <v>913</v>
      </c>
      <c r="B435" s="127" t="s">
        <v>914</v>
      </c>
      <c r="C435" s="128">
        <v>0</v>
      </c>
      <c r="D435" s="128">
        <v>0</v>
      </c>
      <c r="E435" s="128">
        <v>0</v>
      </c>
      <c r="F435" s="128">
        <v>0</v>
      </c>
      <c r="G435" s="128">
        <v>0</v>
      </c>
      <c r="H435" s="128">
        <v>0</v>
      </c>
      <c r="I435" s="128">
        <v>0</v>
      </c>
      <c r="J435" s="128">
        <v>0</v>
      </c>
      <c r="K435" s="128">
        <v>0</v>
      </c>
      <c r="L435" s="128">
        <v>0</v>
      </c>
      <c r="M435" s="128">
        <v>0</v>
      </c>
      <c r="N435" s="128">
        <v>0</v>
      </c>
      <c r="O435" s="110"/>
      <c r="P435" s="110"/>
      <c r="Q435" s="110"/>
    </row>
    <row r="436" spans="1:17" x14ac:dyDescent="0.3">
      <c r="A436" s="77" t="s">
        <v>915</v>
      </c>
      <c r="B436" s="127" t="s">
        <v>916</v>
      </c>
      <c r="C436" s="128">
        <v>0</v>
      </c>
      <c r="D436" s="128">
        <v>0</v>
      </c>
      <c r="E436" s="128">
        <v>0</v>
      </c>
      <c r="F436" s="128">
        <v>0</v>
      </c>
      <c r="G436" s="128">
        <v>0</v>
      </c>
      <c r="H436" s="128">
        <v>0</v>
      </c>
      <c r="I436" s="128">
        <v>0</v>
      </c>
      <c r="J436" s="128">
        <v>0</v>
      </c>
      <c r="K436" s="128">
        <v>0</v>
      </c>
      <c r="L436" s="128">
        <v>0</v>
      </c>
      <c r="M436" s="128">
        <v>0</v>
      </c>
      <c r="N436" s="128">
        <v>0</v>
      </c>
      <c r="O436" s="110"/>
      <c r="P436" s="110"/>
      <c r="Q436" s="110"/>
    </row>
    <row r="437" spans="1:17" x14ac:dyDescent="0.3">
      <c r="A437" s="77" t="s">
        <v>917</v>
      </c>
      <c r="B437" s="127" t="s">
        <v>918</v>
      </c>
      <c r="C437" s="128">
        <v>0</v>
      </c>
      <c r="D437" s="128">
        <v>0</v>
      </c>
      <c r="E437" s="128">
        <v>0</v>
      </c>
      <c r="F437" s="128">
        <v>0</v>
      </c>
      <c r="G437" s="128">
        <v>0</v>
      </c>
      <c r="H437" s="128">
        <v>0</v>
      </c>
      <c r="I437" s="128">
        <v>0</v>
      </c>
      <c r="J437" s="128">
        <v>0</v>
      </c>
      <c r="K437" s="128">
        <v>0</v>
      </c>
      <c r="L437" s="128">
        <v>0</v>
      </c>
      <c r="M437" s="128">
        <v>0</v>
      </c>
      <c r="N437" s="128">
        <v>0</v>
      </c>
      <c r="O437" s="110"/>
      <c r="P437" s="110"/>
      <c r="Q437" s="110"/>
    </row>
    <row r="438" spans="1:17" x14ac:dyDescent="0.3">
      <c r="A438" s="77" t="s">
        <v>919</v>
      </c>
      <c r="B438" s="127" t="s">
        <v>920</v>
      </c>
      <c r="C438" s="128">
        <v>0</v>
      </c>
      <c r="D438" s="128">
        <v>0</v>
      </c>
      <c r="E438" s="128">
        <v>0</v>
      </c>
      <c r="F438" s="128">
        <v>0</v>
      </c>
      <c r="G438" s="128">
        <v>0</v>
      </c>
      <c r="H438" s="128">
        <v>0</v>
      </c>
      <c r="I438" s="128">
        <v>0</v>
      </c>
      <c r="J438" s="128">
        <v>0</v>
      </c>
      <c r="K438" s="128">
        <v>0</v>
      </c>
      <c r="L438" s="128">
        <v>0</v>
      </c>
      <c r="M438" s="128">
        <v>0</v>
      </c>
      <c r="N438" s="128">
        <v>0</v>
      </c>
      <c r="O438" s="110"/>
      <c r="P438" s="110"/>
      <c r="Q438" s="110"/>
    </row>
    <row r="439" spans="1:17" x14ac:dyDescent="0.3">
      <c r="A439" s="77" t="s">
        <v>921</v>
      </c>
      <c r="B439" s="127" t="s">
        <v>922</v>
      </c>
      <c r="C439" s="128">
        <v>0</v>
      </c>
      <c r="D439" s="128">
        <v>0</v>
      </c>
      <c r="E439" s="128">
        <v>0</v>
      </c>
      <c r="F439" s="128">
        <v>0</v>
      </c>
      <c r="G439" s="128">
        <v>0</v>
      </c>
      <c r="H439" s="128">
        <v>0</v>
      </c>
      <c r="I439" s="128">
        <v>0</v>
      </c>
      <c r="J439" s="128">
        <v>0</v>
      </c>
      <c r="K439" s="128">
        <v>0</v>
      </c>
      <c r="L439" s="128">
        <v>0</v>
      </c>
      <c r="M439" s="128">
        <v>0</v>
      </c>
      <c r="N439" s="128">
        <v>0</v>
      </c>
      <c r="O439" s="110"/>
      <c r="P439" s="110"/>
      <c r="Q439" s="110"/>
    </row>
    <row r="440" spans="1:17" x14ac:dyDescent="0.3">
      <c r="A440" s="77" t="s">
        <v>923</v>
      </c>
      <c r="B440" s="127" t="s">
        <v>924</v>
      </c>
      <c r="C440" s="128">
        <v>0</v>
      </c>
      <c r="D440" s="128">
        <v>0</v>
      </c>
      <c r="E440" s="128">
        <v>0</v>
      </c>
      <c r="F440" s="128">
        <v>0</v>
      </c>
      <c r="G440" s="128">
        <v>0</v>
      </c>
      <c r="H440" s="128">
        <v>0</v>
      </c>
      <c r="I440" s="128">
        <v>0</v>
      </c>
      <c r="J440" s="128">
        <v>0</v>
      </c>
      <c r="K440" s="128">
        <v>0</v>
      </c>
      <c r="L440" s="128">
        <v>0</v>
      </c>
      <c r="M440" s="128">
        <v>0</v>
      </c>
      <c r="N440" s="128">
        <v>0</v>
      </c>
      <c r="O440" s="110"/>
      <c r="P440" s="110"/>
      <c r="Q440" s="110"/>
    </row>
    <row r="441" spans="1:17" x14ac:dyDescent="0.3">
      <c r="A441" s="77" t="s">
        <v>925</v>
      </c>
      <c r="B441" s="127" t="s">
        <v>926</v>
      </c>
      <c r="C441" s="128">
        <v>0</v>
      </c>
      <c r="D441" s="128">
        <v>0</v>
      </c>
      <c r="E441" s="128">
        <v>0</v>
      </c>
      <c r="F441" s="128">
        <v>0</v>
      </c>
      <c r="G441" s="128">
        <v>0</v>
      </c>
      <c r="H441" s="128">
        <v>0</v>
      </c>
      <c r="I441" s="128">
        <v>0</v>
      </c>
      <c r="J441" s="128">
        <v>0</v>
      </c>
      <c r="K441" s="128">
        <v>0</v>
      </c>
      <c r="L441" s="128">
        <v>0</v>
      </c>
      <c r="M441" s="128">
        <v>0</v>
      </c>
      <c r="N441" s="128">
        <v>0</v>
      </c>
      <c r="O441" s="110"/>
      <c r="P441" s="110"/>
      <c r="Q441" s="110"/>
    </row>
    <row r="442" spans="1:17" x14ac:dyDescent="0.3">
      <c r="A442" s="77" t="s">
        <v>927</v>
      </c>
      <c r="B442" s="127" t="s">
        <v>928</v>
      </c>
      <c r="C442" s="128">
        <v>0</v>
      </c>
      <c r="D442" s="128">
        <v>0</v>
      </c>
      <c r="E442" s="128">
        <v>0</v>
      </c>
      <c r="F442" s="128">
        <v>0</v>
      </c>
      <c r="G442" s="128">
        <v>0</v>
      </c>
      <c r="H442" s="128">
        <v>0</v>
      </c>
      <c r="I442" s="128">
        <v>0</v>
      </c>
      <c r="J442" s="128">
        <v>0</v>
      </c>
      <c r="K442" s="128">
        <v>0</v>
      </c>
      <c r="L442" s="128">
        <v>0</v>
      </c>
      <c r="M442" s="128">
        <v>0</v>
      </c>
      <c r="N442" s="128">
        <v>0</v>
      </c>
      <c r="O442" s="110"/>
      <c r="P442" s="110"/>
      <c r="Q442" s="110"/>
    </row>
    <row r="443" spans="1:17" x14ac:dyDescent="0.3">
      <c r="A443" s="77" t="s">
        <v>929</v>
      </c>
      <c r="B443" s="127" t="s">
        <v>930</v>
      </c>
      <c r="C443" s="128">
        <v>0</v>
      </c>
      <c r="D443" s="128">
        <v>0</v>
      </c>
      <c r="E443" s="128">
        <v>0</v>
      </c>
      <c r="F443" s="128">
        <v>0</v>
      </c>
      <c r="G443" s="128">
        <v>0</v>
      </c>
      <c r="H443" s="128">
        <v>0</v>
      </c>
      <c r="I443" s="128">
        <v>0</v>
      </c>
      <c r="J443" s="128">
        <v>0</v>
      </c>
      <c r="K443" s="128">
        <v>0</v>
      </c>
      <c r="L443" s="128">
        <v>0</v>
      </c>
      <c r="M443" s="128">
        <v>0</v>
      </c>
      <c r="N443" s="128">
        <v>0</v>
      </c>
      <c r="O443" s="110"/>
      <c r="P443" s="110"/>
      <c r="Q443" s="110"/>
    </row>
    <row r="444" spans="1:17" x14ac:dyDescent="0.3">
      <c r="A444" s="77" t="s">
        <v>931</v>
      </c>
      <c r="B444" s="127" t="s">
        <v>932</v>
      </c>
      <c r="C444" s="128">
        <v>0</v>
      </c>
      <c r="D444" s="128">
        <v>0</v>
      </c>
      <c r="E444" s="128">
        <v>0</v>
      </c>
      <c r="F444" s="128">
        <v>0</v>
      </c>
      <c r="G444" s="128">
        <v>0</v>
      </c>
      <c r="H444" s="128">
        <v>0</v>
      </c>
      <c r="I444" s="128">
        <v>0</v>
      </c>
      <c r="J444" s="128">
        <v>0</v>
      </c>
      <c r="K444" s="128">
        <v>0</v>
      </c>
      <c r="L444" s="128">
        <v>0</v>
      </c>
      <c r="M444" s="128">
        <v>0</v>
      </c>
      <c r="N444" s="128">
        <v>0</v>
      </c>
      <c r="O444" s="110"/>
      <c r="P444" s="110"/>
      <c r="Q444" s="110"/>
    </row>
    <row r="445" spans="1:17" x14ac:dyDescent="0.3">
      <c r="A445" s="77" t="s">
        <v>933</v>
      </c>
      <c r="B445" s="127" t="s">
        <v>934</v>
      </c>
      <c r="C445" s="128">
        <v>0</v>
      </c>
      <c r="D445" s="128">
        <v>0</v>
      </c>
      <c r="E445" s="128">
        <v>0</v>
      </c>
      <c r="F445" s="128">
        <v>0</v>
      </c>
      <c r="G445" s="128">
        <v>0</v>
      </c>
      <c r="H445" s="128">
        <v>0</v>
      </c>
      <c r="I445" s="128">
        <v>0</v>
      </c>
      <c r="J445" s="128">
        <v>0</v>
      </c>
      <c r="K445" s="128">
        <v>0</v>
      </c>
      <c r="L445" s="128">
        <v>0</v>
      </c>
      <c r="M445" s="128">
        <v>0</v>
      </c>
      <c r="N445" s="128">
        <v>0</v>
      </c>
      <c r="O445" s="110"/>
      <c r="P445" s="110"/>
      <c r="Q445" s="110"/>
    </row>
    <row r="446" spans="1:17" x14ac:dyDescent="0.3">
      <c r="A446" s="77" t="s">
        <v>935</v>
      </c>
      <c r="B446" s="127" t="s">
        <v>936</v>
      </c>
      <c r="C446" s="128">
        <v>0</v>
      </c>
      <c r="D446" s="128">
        <v>0</v>
      </c>
      <c r="E446" s="128">
        <v>0</v>
      </c>
      <c r="F446" s="128">
        <v>0</v>
      </c>
      <c r="G446" s="128">
        <v>0</v>
      </c>
      <c r="H446" s="128">
        <v>0</v>
      </c>
      <c r="I446" s="128">
        <v>0</v>
      </c>
      <c r="J446" s="128">
        <v>0</v>
      </c>
      <c r="K446" s="128">
        <v>0</v>
      </c>
      <c r="L446" s="128">
        <v>0</v>
      </c>
      <c r="M446" s="128">
        <v>0</v>
      </c>
      <c r="N446" s="128">
        <v>0</v>
      </c>
      <c r="O446" s="110"/>
      <c r="P446" s="110"/>
      <c r="Q446" s="110"/>
    </row>
    <row r="447" spans="1:17" x14ac:dyDescent="0.3">
      <c r="A447" s="77" t="s">
        <v>937</v>
      </c>
      <c r="B447" s="127" t="s">
        <v>938</v>
      </c>
      <c r="C447" s="128">
        <v>0</v>
      </c>
      <c r="D447" s="128">
        <v>0</v>
      </c>
      <c r="E447" s="128">
        <v>0</v>
      </c>
      <c r="F447" s="128">
        <v>0</v>
      </c>
      <c r="G447" s="128">
        <v>0</v>
      </c>
      <c r="H447" s="128">
        <v>0</v>
      </c>
      <c r="I447" s="128">
        <v>0</v>
      </c>
      <c r="J447" s="128">
        <v>0</v>
      </c>
      <c r="K447" s="128">
        <v>0</v>
      </c>
      <c r="L447" s="128">
        <v>0</v>
      </c>
      <c r="M447" s="128">
        <v>0</v>
      </c>
      <c r="N447" s="128">
        <v>0</v>
      </c>
      <c r="O447" s="110"/>
      <c r="P447" s="110"/>
      <c r="Q447" s="110"/>
    </row>
    <row r="448" spans="1:17" x14ac:dyDescent="0.3">
      <c r="A448" s="77" t="s">
        <v>939</v>
      </c>
      <c r="B448" s="127" t="s">
        <v>940</v>
      </c>
      <c r="C448" s="128">
        <v>0</v>
      </c>
      <c r="D448" s="128">
        <v>0</v>
      </c>
      <c r="E448" s="128">
        <v>0</v>
      </c>
      <c r="F448" s="128">
        <v>0</v>
      </c>
      <c r="G448" s="128">
        <v>0</v>
      </c>
      <c r="H448" s="128">
        <v>0</v>
      </c>
      <c r="I448" s="128">
        <v>0</v>
      </c>
      <c r="J448" s="128">
        <v>0</v>
      </c>
      <c r="K448" s="128">
        <v>0</v>
      </c>
      <c r="L448" s="128">
        <v>0</v>
      </c>
      <c r="M448" s="128">
        <v>0</v>
      </c>
      <c r="N448" s="128">
        <v>0</v>
      </c>
      <c r="O448" s="110"/>
      <c r="P448" s="110"/>
      <c r="Q448" s="110"/>
    </row>
    <row r="449" spans="1:17" x14ac:dyDescent="0.3">
      <c r="A449" s="77" t="s">
        <v>941</v>
      </c>
      <c r="B449" s="127" t="s">
        <v>942</v>
      </c>
      <c r="C449" s="128">
        <v>0</v>
      </c>
      <c r="D449" s="128">
        <v>0</v>
      </c>
      <c r="E449" s="128">
        <v>0</v>
      </c>
      <c r="F449" s="128">
        <v>0</v>
      </c>
      <c r="G449" s="128">
        <v>0</v>
      </c>
      <c r="H449" s="128">
        <v>0</v>
      </c>
      <c r="I449" s="128">
        <v>0</v>
      </c>
      <c r="J449" s="128">
        <v>0</v>
      </c>
      <c r="K449" s="128">
        <v>0</v>
      </c>
      <c r="L449" s="128">
        <v>0</v>
      </c>
      <c r="M449" s="128">
        <v>0</v>
      </c>
      <c r="N449" s="128">
        <v>0</v>
      </c>
      <c r="O449" s="110"/>
      <c r="P449" s="110"/>
      <c r="Q449" s="110"/>
    </row>
    <row r="450" spans="1:17" x14ac:dyDescent="0.3">
      <c r="A450" s="77" t="s">
        <v>943</v>
      </c>
      <c r="B450" s="127" t="s">
        <v>944</v>
      </c>
      <c r="C450" s="128">
        <v>0</v>
      </c>
      <c r="D450" s="128">
        <v>0</v>
      </c>
      <c r="E450" s="128">
        <v>0</v>
      </c>
      <c r="F450" s="128">
        <v>0</v>
      </c>
      <c r="G450" s="128">
        <v>0</v>
      </c>
      <c r="H450" s="128">
        <v>0</v>
      </c>
      <c r="I450" s="128">
        <v>0</v>
      </c>
      <c r="J450" s="128">
        <v>0</v>
      </c>
      <c r="K450" s="128">
        <v>0</v>
      </c>
      <c r="L450" s="128">
        <v>0</v>
      </c>
      <c r="M450" s="128">
        <v>0</v>
      </c>
      <c r="N450" s="128">
        <v>0</v>
      </c>
      <c r="O450" s="110"/>
      <c r="P450" s="110"/>
      <c r="Q450" s="110"/>
    </row>
    <row r="451" spans="1:17" x14ac:dyDescent="0.3">
      <c r="A451" s="77" t="s">
        <v>945</v>
      </c>
      <c r="B451" s="127" t="s">
        <v>946</v>
      </c>
      <c r="C451" s="128">
        <v>0</v>
      </c>
      <c r="D451" s="128">
        <v>0</v>
      </c>
      <c r="E451" s="128">
        <v>0</v>
      </c>
      <c r="F451" s="128">
        <v>0</v>
      </c>
      <c r="G451" s="128">
        <v>0</v>
      </c>
      <c r="H451" s="128">
        <v>0</v>
      </c>
      <c r="I451" s="128">
        <v>0</v>
      </c>
      <c r="J451" s="128">
        <v>0</v>
      </c>
      <c r="K451" s="128">
        <v>0</v>
      </c>
      <c r="L451" s="128">
        <v>0</v>
      </c>
      <c r="M451" s="128">
        <v>0</v>
      </c>
      <c r="N451" s="128">
        <v>0</v>
      </c>
      <c r="O451" s="110"/>
      <c r="P451" s="110"/>
      <c r="Q451" s="110"/>
    </row>
    <row r="452" spans="1:17" x14ac:dyDescent="0.3">
      <c r="A452" s="77" t="s">
        <v>947</v>
      </c>
      <c r="B452" s="127" t="s">
        <v>948</v>
      </c>
      <c r="C452" s="128">
        <v>0</v>
      </c>
      <c r="D452" s="128">
        <v>0</v>
      </c>
      <c r="E452" s="128">
        <v>0</v>
      </c>
      <c r="F452" s="128">
        <v>0</v>
      </c>
      <c r="G452" s="128">
        <v>0</v>
      </c>
      <c r="H452" s="128">
        <v>0</v>
      </c>
      <c r="I452" s="128">
        <v>0</v>
      </c>
      <c r="J452" s="128">
        <v>0</v>
      </c>
      <c r="K452" s="128">
        <v>0</v>
      </c>
      <c r="L452" s="128">
        <v>0</v>
      </c>
      <c r="M452" s="128">
        <v>0</v>
      </c>
      <c r="N452" s="128">
        <v>0</v>
      </c>
      <c r="O452" s="110"/>
      <c r="P452" s="110"/>
      <c r="Q452" s="110"/>
    </row>
    <row r="453" spans="1:17" x14ac:dyDescent="0.3">
      <c r="A453" s="77" t="s">
        <v>949</v>
      </c>
      <c r="B453" s="127" t="s">
        <v>950</v>
      </c>
      <c r="C453" s="128">
        <v>0</v>
      </c>
      <c r="D453" s="128">
        <v>0</v>
      </c>
      <c r="E453" s="128">
        <v>0</v>
      </c>
      <c r="F453" s="128">
        <v>0</v>
      </c>
      <c r="G453" s="128">
        <v>0</v>
      </c>
      <c r="H453" s="128">
        <v>0</v>
      </c>
      <c r="I453" s="128">
        <v>0</v>
      </c>
      <c r="J453" s="128">
        <v>0</v>
      </c>
      <c r="K453" s="128">
        <v>0</v>
      </c>
      <c r="L453" s="128">
        <v>0</v>
      </c>
      <c r="M453" s="128">
        <v>0</v>
      </c>
      <c r="N453" s="128">
        <v>0</v>
      </c>
      <c r="O453" s="110"/>
      <c r="P453" s="110"/>
      <c r="Q453" s="110"/>
    </row>
    <row r="454" spans="1:17" x14ac:dyDescent="0.3">
      <c r="A454" s="77" t="s">
        <v>951</v>
      </c>
      <c r="B454" s="127" t="s">
        <v>952</v>
      </c>
      <c r="C454" s="128">
        <v>0</v>
      </c>
      <c r="D454" s="128">
        <v>0</v>
      </c>
      <c r="E454" s="128">
        <v>0</v>
      </c>
      <c r="F454" s="128">
        <v>0</v>
      </c>
      <c r="G454" s="128">
        <v>0</v>
      </c>
      <c r="H454" s="128">
        <v>0</v>
      </c>
      <c r="I454" s="128">
        <v>0</v>
      </c>
      <c r="J454" s="128">
        <v>0</v>
      </c>
      <c r="K454" s="128">
        <v>0</v>
      </c>
      <c r="L454" s="128">
        <v>0</v>
      </c>
      <c r="M454" s="128">
        <v>0</v>
      </c>
      <c r="N454" s="128">
        <v>0</v>
      </c>
      <c r="O454" s="110"/>
      <c r="P454" s="110"/>
      <c r="Q454" s="110"/>
    </row>
    <row r="455" spans="1:17" x14ac:dyDescent="0.3">
      <c r="A455" s="77" t="s">
        <v>953</v>
      </c>
      <c r="B455" s="127" t="s">
        <v>954</v>
      </c>
      <c r="C455" s="128">
        <v>0</v>
      </c>
      <c r="D455" s="128">
        <v>0</v>
      </c>
      <c r="E455" s="128">
        <v>0</v>
      </c>
      <c r="F455" s="128">
        <v>0</v>
      </c>
      <c r="G455" s="128">
        <v>0</v>
      </c>
      <c r="H455" s="128">
        <v>0</v>
      </c>
      <c r="I455" s="128">
        <v>0</v>
      </c>
      <c r="J455" s="128">
        <v>0</v>
      </c>
      <c r="K455" s="128">
        <v>0</v>
      </c>
      <c r="L455" s="128">
        <v>0</v>
      </c>
      <c r="M455" s="128">
        <v>0</v>
      </c>
      <c r="N455" s="128">
        <v>0</v>
      </c>
      <c r="O455" s="110"/>
      <c r="P455" s="110"/>
      <c r="Q455" s="110"/>
    </row>
    <row r="456" spans="1:17" x14ac:dyDescent="0.3">
      <c r="A456" s="77" t="s">
        <v>955</v>
      </c>
      <c r="B456" s="127" t="s">
        <v>956</v>
      </c>
      <c r="C456" s="128">
        <v>0</v>
      </c>
      <c r="D456" s="128">
        <v>0</v>
      </c>
      <c r="E456" s="128">
        <v>0</v>
      </c>
      <c r="F456" s="128">
        <v>0</v>
      </c>
      <c r="G456" s="128">
        <v>0</v>
      </c>
      <c r="H456" s="128">
        <v>0</v>
      </c>
      <c r="I456" s="128">
        <v>0</v>
      </c>
      <c r="J456" s="128">
        <v>0</v>
      </c>
      <c r="K456" s="128">
        <v>0</v>
      </c>
      <c r="L456" s="128">
        <v>0</v>
      </c>
      <c r="M456" s="128">
        <v>0</v>
      </c>
      <c r="N456" s="128">
        <v>0</v>
      </c>
      <c r="O456" s="110"/>
      <c r="P456" s="110"/>
      <c r="Q456" s="110"/>
    </row>
    <row r="457" spans="1:17" x14ac:dyDescent="0.3">
      <c r="A457" s="77" t="s">
        <v>957</v>
      </c>
      <c r="B457" s="127" t="s">
        <v>958</v>
      </c>
      <c r="C457" s="128">
        <v>0</v>
      </c>
      <c r="D457" s="128">
        <v>0</v>
      </c>
      <c r="E457" s="128">
        <v>0</v>
      </c>
      <c r="F457" s="128">
        <v>0</v>
      </c>
      <c r="G457" s="128">
        <v>0</v>
      </c>
      <c r="H457" s="128">
        <v>0</v>
      </c>
      <c r="I457" s="128">
        <v>0</v>
      </c>
      <c r="J457" s="128">
        <v>0</v>
      </c>
      <c r="K457" s="128">
        <v>0</v>
      </c>
      <c r="L457" s="128">
        <v>0</v>
      </c>
      <c r="M457" s="128">
        <v>0</v>
      </c>
      <c r="N457" s="128">
        <v>0</v>
      </c>
      <c r="O457" s="110"/>
      <c r="P457" s="110"/>
      <c r="Q457" s="110"/>
    </row>
    <row r="458" spans="1:17" x14ac:dyDescent="0.3">
      <c r="A458" s="77" t="s">
        <v>959</v>
      </c>
      <c r="B458" s="127" t="s">
        <v>960</v>
      </c>
      <c r="C458" s="128">
        <v>0</v>
      </c>
      <c r="D458" s="128">
        <v>0</v>
      </c>
      <c r="E458" s="128">
        <v>0</v>
      </c>
      <c r="F458" s="128">
        <v>0</v>
      </c>
      <c r="G458" s="128">
        <v>0</v>
      </c>
      <c r="H458" s="128">
        <v>0</v>
      </c>
      <c r="I458" s="128">
        <v>0</v>
      </c>
      <c r="J458" s="128">
        <v>0</v>
      </c>
      <c r="K458" s="128">
        <v>0</v>
      </c>
      <c r="L458" s="128">
        <v>0</v>
      </c>
      <c r="M458" s="128">
        <v>0</v>
      </c>
      <c r="N458" s="128">
        <v>0</v>
      </c>
      <c r="O458" s="110"/>
      <c r="P458" s="110"/>
      <c r="Q458" s="110"/>
    </row>
    <row r="459" spans="1:17" x14ac:dyDescent="0.3">
      <c r="A459" s="77" t="s">
        <v>961</v>
      </c>
      <c r="B459" s="127" t="s">
        <v>962</v>
      </c>
      <c r="C459" s="128">
        <v>0</v>
      </c>
      <c r="D459" s="128">
        <v>0</v>
      </c>
      <c r="E459" s="128">
        <v>0</v>
      </c>
      <c r="F459" s="128">
        <v>0</v>
      </c>
      <c r="G459" s="128">
        <v>0</v>
      </c>
      <c r="H459" s="128">
        <v>0</v>
      </c>
      <c r="I459" s="128">
        <v>0</v>
      </c>
      <c r="J459" s="128">
        <v>0</v>
      </c>
      <c r="K459" s="128">
        <v>0</v>
      </c>
      <c r="L459" s="128">
        <v>0</v>
      </c>
      <c r="M459" s="128">
        <v>0</v>
      </c>
      <c r="N459" s="128">
        <v>0</v>
      </c>
      <c r="O459" s="110"/>
      <c r="P459" s="110"/>
      <c r="Q459" s="110"/>
    </row>
    <row r="460" spans="1:17" x14ac:dyDescent="0.3">
      <c r="A460" s="77" t="s">
        <v>963</v>
      </c>
      <c r="B460" s="127" t="s">
        <v>964</v>
      </c>
      <c r="C460" s="128">
        <v>0</v>
      </c>
      <c r="D460" s="128">
        <v>0</v>
      </c>
      <c r="E460" s="128">
        <v>0</v>
      </c>
      <c r="F460" s="128">
        <v>0</v>
      </c>
      <c r="G460" s="128">
        <v>0</v>
      </c>
      <c r="H460" s="128">
        <v>0</v>
      </c>
      <c r="I460" s="128">
        <v>0</v>
      </c>
      <c r="J460" s="128">
        <v>0</v>
      </c>
      <c r="K460" s="128">
        <v>0</v>
      </c>
      <c r="L460" s="128">
        <v>0</v>
      </c>
      <c r="M460" s="128">
        <v>0</v>
      </c>
      <c r="N460" s="128">
        <v>0</v>
      </c>
      <c r="O460" s="110"/>
      <c r="P460" s="110"/>
      <c r="Q460" s="110"/>
    </row>
    <row r="461" spans="1:17" x14ac:dyDescent="0.3">
      <c r="A461" s="77" t="s">
        <v>965</v>
      </c>
      <c r="B461" s="127" t="s">
        <v>966</v>
      </c>
      <c r="C461" s="128">
        <v>0</v>
      </c>
      <c r="D461" s="128">
        <v>0</v>
      </c>
      <c r="E461" s="128">
        <v>0</v>
      </c>
      <c r="F461" s="128">
        <v>0</v>
      </c>
      <c r="G461" s="128">
        <v>0</v>
      </c>
      <c r="H461" s="128">
        <v>0</v>
      </c>
      <c r="I461" s="128">
        <v>0</v>
      </c>
      <c r="J461" s="128">
        <v>0</v>
      </c>
      <c r="K461" s="128">
        <v>0</v>
      </c>
      <c r="L461" s="128">
        <v>0</v>
      </c>
      <c r="M461" s="128">
        <v>0</v>
      </c>
      <c r="N461" s="128">
        <v>0</v>
      </c>
      <c r="O461" s="110"/>
      <c r="P461" s="110"/>
      <c r="Q461" s="110"/>
    </row>
    <row r="462" spans="1:17" x14ac:dyDescent="0.3">
      <c r="A462" s="77" t="s">
        <v>967</v>
      </c>
      <c r="B462" s="127" t="s">
        <v>968</v>
      </c>
      <c r="C462" s="128">
        <v>0</v>
      </c>
      <c r="D462" s="128">
        <v>0</v>
      </c>
      <c r="E462" s="128">
        <v>0</v>
      </c>
      <c r="F462" s="128">
        <v>0</v>
      </c>
      <c r="G462" s="128">
        <v>0</v>
      </c>
      <c r="H462" s="128">
        <v>0</v>
      </c>
      <c r="I462" s="128">
        <v>0</v>
      </c>
      <c r="J462" s="128">
        <v>0</v>
      </c>
      <c r="K462" s="128">
        <v>0</v>
      </c>
      <c r="L462" s="128">
        <v>0</v>
      </c>
      <c r="M462" s="128">
        <v>0</v>
      </c>
      <c r="N462" s="128">
        <v>0</v>
      </c>
      <c r="O462" s="110"/>
      <c r="P462" s="110"/>
      <c r="Q462" s="110"/>
    </row>
    <row r="463" spans="1:17" x14ac:dyDescent="0.3">
      <c r="A463" s="77" t="s">
        <v>969</v>
      </c>
      <c r="B463" s="127" t="s">
        <v>970</v>
      </c>
      <c r="C463" s="128">
        <v>0</v>
      </c>
      <c r="D463" s="128">
        <v>0</v>
      </c>
      <c r="E463" s="128">
        <v>0</v>
      </c>
      <c r="F463" s="128">
        <v>0</v>
      </c>
      <c r="G463" s="128">
        <v>0</v>
      </c>
      <c r="H463" s="128">
        <v>0</v>
      </c>
      <c r="I463" s="128">
        <v>0</v>
      </c>
      <c r="J463" s="128">
        <v>0</v>
      </c>
      <c r="K463" s="128">
        <v>0</v>
      </c>
      <c r="L463" s="128">
        <v>0</v>
      </c>
      <c r="M463" s="128">
        <v>0</v>
      </c>
      <c r="N463" s="128">
        <v>0</v>
      </c>
      <c r="O463" s="110"/>
      <c r="P463" s="110"/>
      <c r="Q463" s="110"/>
    </row>
    <row r="464" spans="1:17" x14ac:dyDescent="0.3">
      <c r="A464" s="77" t="s">
        <v>971</v>
      </c>
      <c r="B464" s="127" t="s">
        <v>972</v>
      </c>
      <c r="C464" s="128">
        <v>0</v>
      </c>
      <c r="D464" s="128">
        <v>0</v>
      </c>
      <c r="E464" s="128">
        <v>0</v>
      </c>
      <c r="F464" s="128">
        <v>0</v>
      </c>
      <c r="G464" s="128">
        <v>0</v>
      </c>
      <c r="H464" s="128">
        <v>0</v>
      </c>
      <c r="I464" s="128">
        <v>0</v>
      </c>
      <c r="J464" s="128">
        <v>0</v>
      </c>
      <c r="K464" s="128">
        <v>0</v>
      </c>
      <c r="L464" s="128">
        <v>0</v>
      </c>
      <c r="M464" s="128">
        <v>0</v>
      </c>
      <c r="N464" s="128">
        <v>0</v>
      </c>
      <c r="O464" s="110"/>
      <c r="P464" s="110"/>
      <c r="Q464" s="110"/>
    </row>
    <row r="465" spans="1:17" x14ac:dyDescent="0.3">
      <c r="A465" s="77" t="s">
        <v>973</v>
      </c>
      <c r="B465" s="127" t="s">
        <v>974</v>
      </c>
      <c r="C465" s="128">
        <v>0</v>
      </c>
      <c r="D465" s="128">
        <v>0</v>
      </c>
      <c r="E465" s="128">
        <v>0</v>
      </c>
      <c r="F465" s="128">
        <v>0</v>
      </c>
      <c r="G465" s="128">
        <v>0</v>
      </c>
      <c r="H465" s="128">
        <v>0</v>
      </c>
      <c r="I465" s="128">
        <v>0</v>
      </c>
      <c r="J465" s="128">
        <v>0</v>
      </c>
      <c r="K465" s="128">
        <v>0</v>
      </c>
      <c r="L465" s="128">
        <v>0</v>
      </c>
      <c r="M465" s="128">
        <v>0</v>
      </c>
      <c r="N465" s="128">
        <v>0</v>
      </c>
      <c r="O465" s="110"/>
      <c r="P465" s="110"/>
      <c r="Q465" s="110"/>
    </row>
    <row r="466" spans="1:17" x14ac:dyDescent="0.3">
      <c r="A466" s="77" t="s">
        <v>975</v>
      </c>
      <c r="B466" s="127" t="s">
        <v>976</v>
      </c>
      <c r="C466" s="128">
        <v>0</v>
      </c>
      <c r="D466" s="128">
        <v>0</v>
      </c>
      <c r="E466" s="128">
        <v>0</v>
      </c>
      <c r="F466" s="128">
        <v>0</v>
      </c>
      <c r="G466" s="128">
        <v>0</v>
      </c>
      <c r="H466" s="128">
        <v>0</v>
      </c>
      <c r="I466" s="128">
        <v>0</v>
      </c>
      <c r="J466" s="128">
        <v>0</v>
      </c>
      <c r="K466" s="128">
        <v>0</v>
      </c>
      <c r="L466" s="128">
        <v>0</v>
      </c>
      <c r="M466" s="128">
        <v>0</v>
      </c>
      <c r="N466" s="128">
        <v>0</v>
      </c>
      <c r="O466" s="110"/>
      <c r="P466" s="110"/>
      <c r="Q466" s="110"/>
    </row>
    <row r="467" spans="1:17" x14ac:dyDescent="0.3">
      <c r="A467" s="77" t="s">
        <v>977</v>
      </c>
      <c r="B467" s="127" t="s">
        <v>978</v>
      </c>
      <c r="C467" s="128">
        <v>0</v>
      </c>
      <c r="D467" s="128">
        <v>0</v>
      </c>
      <c r="E467" s="128">
        <v>0</v>
      </c>
      <c r="F467" s="128">
        <v>0</v>
      </c>
      <c r="G467" s="128">
        <v>0</v>
      </c>
      <c r="H467" s="128">
        <v>0</v>
      </c>
      <c r="I467" s="128">
        <v>0</v>
      </c>
      <c r="J467" s="128">
        <v>0</v>
      </c>
      <c r="K467" s="128">
        <v>0</v>
      </c>
      <c r="L467" s="128">
        <v>0</v>
      </c>
      <c r="M467" s="128">
        <v>0</v>
      </c>
      <c r="N467" s="128">
        <v>0</v>
      </c>
      <c r="O467" s="110"/>
      <c r="P467" s="110"/>
      <c r="Q467" s="110"/>
    </row>
    <row r="468" spans="1:17" x14ac:dyDescent="0.3">
      <c r="A468" s="77" t="s">
        <v>979</v>
      </c>
      <c r="B468" s="127" t="s">
        <v>980</v>
      </c>
      <c r="C468" s="128">
        <v>0</v>
      </c>
      <c r="D468" s="128">
        <v>0</v>
      </c>
      <c r="E468" s="128">
        <v>0</v>
      </c>
      <c r="F468" s="128">
        <v>0</v>
      </c>
      <c r="G468" s="128">
        <v>0</v>
      </c>
      <c r="H468" s="128">
        <v>0</v>
      </c>
      <c r="I468" s="128">
        <v>0</v>
      </c>
      <c r="J468" s="128">
        <v>0</v>
      </c>
      <c r="K468" s="128">
        <v>0</v>
      </c>
      <c r="L468" s="128">
        <v>0</v>
      </c>
      <c r="M468" s="128">
        <v>0</v>
      </c>
      <c r="N468" s="128">
        <v>0</v>
      </c>
      <c r="O468" s="110"/>
      <c r="P468" s="110"/>
      <c r="Q468" s="110"/>
    </row>
    <row r="469" spans="1:17" x14ac:dyDescent="0.3">
      <c r="A469" s="77" t="s">
        <v>981</v>
      </c>
      <c r="B469" s="127" t="s">
        <v>982</v>
      </c>
      <c r="C469" s="128">
        <v>0</v>
      </c>
      <c r="D469" s="128">
        <v>0</v>
      </c>
      <c r="E469" s="128">
        <v>0</v>
      </c>
      <c r="F469" s="128">
        <v>0</v>
      </c>
      <c r="G469" s="128">
        <v>0</v>
      </c>
      <c r="H469" s="128">
        <v>0</v>
      </c>
      <c r="I469" s="128">
        <v>0</v>
      </c>
      <c r="J469" s="128">
        <v>0</v>
      </c>
      <c r="K469" s="128">
        <v>0</v>
      </c>
      <c r="L469" s="128">
        <v>0</v>
      </c>
      <c r="M469" s="128">
        <v>0</v>
      </c>
      <c r="N469" s="128">
        <v>0</v>
      </c>
      <c r="O469" s="110"/>
      <c r="P469" s="110"/>
      <c r="Q469" s="110"/>
    </row>
    <row r="470" spans="1:17" x14ac:dyDescent="0.3">
      <c r="A470" s="77" t="s">
        <v>983</v>
      </c>
      <c r="B470" s="127" t="s">
        <v>984</v>
      </c>
      <c r="C470" s="128">
        <v>0</v>
      </c>
      <c r="D470" s="128">
        <v>0</v>
      </c>
      <c r="E470" s="128">
        <v>0</v>
      </c>
      <c r="F470" s="128">
        <v>0</v>
      </c>
      <c r="G470" s="128">
        <v>0</v>
      </c>
      <c r="H470" s="128">
        <v>0</v>
      </c>
      <c r="I470" s="128">
        <v>0</v>
      </c>
      <c r="J470" s="128">
        <v>0</v>
      </c>
      <c r="K470" s="128">
        <v>0</v>
      </c>
      <c r="L470" s="128">
        <v>0</v>
      </c>
      <c r="M470" s="128">
        <v>0</v>
      </c>
      <c r="N470" s="128">
        <v>0</v>
      </c>
      <c r="O470" s="110"/>
      <c r="P470" s="110"/>
      <c r="Q470" s="110"/>
    </row>
    <row r="471" spans="1:17" x14ac:dyDescent="0.3">
      <c r="A471" s="77" t="s">
        <v>985</v>
      </c>
      <c r="B471" s="127" t="s">
        <v>986</v>
      </c>
      <c r="C471" s="128">
        <v>0</v>
      </c>
      <c r="D471" s="128">
        <v>0</v>
      </c>
      <c r="E471" s="128">
        <v>0</v>
      </c>
      <c r="F471" s="128">
        <v>0</v>
      </c>
      <c r="G471" s="128">
        <v>0</v>
      </c>
      <c r="H471" s="128">
        <v>0</v>
      </c>
      <c r="I471" s="128">
        <v>0</v>
      </c>
      <c r="J471" s="128">
        <v>0</v>
      </c>
      <c r="K471" s="128">
        <v>0</v>
      </c>
      <c r="L471" s="128">
        <v>0</v>
      </c>
      <c r="M471" s="128">
        <v>0</v>
      </c>
      <c r="N471" s="128">
        <v>0</v>
      </c>
      <c r="O471" s="110"/>
      <c r="P471" s="110"/>
      <c r="Q471" s="110"/>
    </row>
    <row r="472" spans="1:17" x14ac:dyDescent="0.3">
      <c r="A472" s="77" t="s">
        <v>987</v>
      </c>
      <c r="B472" s="127" t="s">
        <v>988</v>
      </c>
      <c r="C472" s="128">
        <v>0</v>
      </c>
      <c r="D472" s="128">
        <v>0</v>
      </c>
      <c r="E472" s="128">
        <v>0</v>
      </c>
      <c r="F472" s="128">
        <v>0</v>
      </c>
      <c r="G472" s="128">
        <v>0</v>
      </c>
      <c r="H472" s="128">
        <v>0</v>
      </c>
      <c r="I472" s="128">
        <v>0</v>
      </c>
      <c r="J472" s="128">
        <v>0</v>
      </c>
      <c r="K472" s="128">
        <v>0</v>
      </c>
      <c r="L472" s="128">
        <v>0</v>
      </c>
      <c r="M472" s="128">
        <v>0</v>
      </c>
      <c r="N472" s="128">
        <v>0</v>
      </c>
      <c r="O472" s="110"/>
      <c r="P472" s="110"/>
      <c r="Q472" s="110"/>
    </row>
    <row r="473" spans="1:17" x14ac:dyDescent="0.3">
      <c r="A473" s="77" t="s">
        <v>989</v>
      </c>
      <c r="B473" s="127" t="s">
        <v>990</v>
      </c>
      <c r="C473" s="128">
        <v>0</v>
      </c>
      <c r="D473" s="128">
        <v>0</v>
      </c>
      <c r="E473" s="128">
        <v>0</v>
      </c>
      <c r="F473" s="128">
        <v>0</v>
      </c>
      <c r="G473" s="128">
        <v>0</v>
      </c>
      <c r="H473" s="128">
        <v>0</v>
      </c>
      <c r="I473" s="128">
        <v>0</v>
      </c>
      <c r="J473" s="128">
        <v>0</v>
      </c>
      <c r="K473" s="128">
        <v>0</v>
      </c>
      <c r="L473" s="128">
        <v>0</v>
      </c>
      <c r="M473" s="128">
        <v>0</v>
      </c>
      <c r="N473" s="128">
        <v>0</v>
      </c>
      <c r="O473" s="110"/>
      <c r="P473" s="110"/>
      <c r="Q473" s="110"/>
    </row>
    <row r="474" spans="1:17" x14ac:dyDescent="0.3">
      <c r="A474" s="77" t="s">
        <v>991</v>
      </c>
      <c r="B474" s="127" t="s">
        <v>992</v>
      </c>
      <c r="C474" s="128">
        <v>0</v>
      </c>
      <c r="D474" s="128">
        <v>0</v>
      </c>
      <c r="E474" s="128">
        <v>0</v>
      </c>
      <c r="F474" s="128">
        <v>0</v>
      </c>
      <c r="G474" s="128">
        <v>0</v>
      </c>
      <c r="H474" s="128">
        <v>0</v>
      </c>
      <c r="I474" s="128">
        <v>0</v>
      </c>
      <c r="J474" s="128">
        <v>0</v>
      </c>
      <c r="K474" s="128">
        <v>0</v>
      </c>
      <c r="L474" s="128">
        <v>0</v>
      </c>
      <c r="M474" s="128">
        <v>0</v>
      </c>
      <c r="N474" s="128">
        <v>0</v>
      </c>
      <c r="O474" s="110"/>
      <c r="P474" s="110"/>
      <c r="Q474" s="110"/>
    </row>
    <row r="475" spans="1:17" x14ac:dyDescent="0.3">
      <c r="A475" s="77" t="s">
        <v>993</v>
      </c>
      <c r="B475" s="127" t="s">
        <v>994</v>
      </c>
      <c r="C475" s="128">
        <v>0</v>
      </c>
      <c r="D475" s="128">
        <v>0</v>
      </c>
      <c r="E475" s="128">
        <v>0</v>
      </c>
      <c r="F475" s="128">
        <v>0</v>
      </c>
      <c r="G475" s="128">
        <v>0</v>
      </c>
      <c r="H475" s="128">
        <v>0</v>
      </c>
      <c r="I475" s="128">
        <v>0</v>
      </c>
      <c r="J475" s="128">
        <v>0</v>
      </c>
      <c r="K475" s="128">
        <v>0</v>
      </c>
      <c r="L475" s="128">
        <v>0</v>
      </c>
      <c r="M475" s="128">
        <v>0</v>
      </c>
      <c r="N475" s="128">
        <v>0</v>
      </c>
      <c r="O475" s="110"/>
      <c r="P475" s="110"/>
      <c r="Q475" s="110"/>
    </row>
    <row r="476" spans="1:17" x14ac:dyDescent="0.3">
      <c r="A476" s="77" t="s">
        <v>995</v>
      </c>
      <c r="B476" s="127" t="s">
        <v>996</v>
      </c>
      <c r="C476" s="128">
        <v>0</v>
      </c>
      <c r="D476" s="128">
        <v>0</v>
      </c>
      <c r="E476" s="128">
        <v>0</v>
      </c>
      <c r="F476" s="128">
        <v>0</v>
      </c>
      <c r="G476" s="128">
        <v>0</v>
      </c>
      <c r="H476" s="128">
        <v>0</v>
      </c>
      <c r="I476" s="128">
        <v>0</v>
      </c>
      <c r="J476" s="128">
        <v>0</v>
      </c>
      <c r="K476" s="128">
        <v>0</v>
      </c>
      <c r="L476" s="128">
        <v>0</v>
      </c>
      <c r="M476" s="128">
        <v>0</v>
      </c>
      <c r="N476" s="128">
        <v>0</v>
      </c>
      <c r="O476" s="110"/>
      <c r="P476" s="110"/>
      <c r="Q476" s="110"/>
    </row>
    <row r="477" spans="1:17" x14ac:dyDescent="0.3">
      <c r="A477" s="77" t="s">
        <v>997</v>
      </c>
      <c r="B477" s="127" t="s">
        <v>998</v>
      </c>
      <c r="C477" s="128">
        <v>0</v>
      </c>
      <c r="D477" s="128">
        <v>0</v>
      </c>
      <c r="E477" s="128">
        <v>0</v>
      </c>
      <c r="F477" s="128">
        <v>0</v>
      </c>
      <c r="G477" s="128">
        <v>0</v>
      </c>
      <c r="H477" s="128">
        <v>0</v>
      </c>
      <c r="I477" s="128">
        <v>0</v>
      </c>
      <c r="J477" s="128">
        <v>0</v>
      </c>
      <c r="K477" s="128">
        <v>0</v>
      </c>
      <c r="L477" s="128">
        <v>0</v>
      </c>
      <c r="M477" s="128">
        <v>0</v>
      </c>
      <c r="N477" s="128">
        <v>0</v>
      </c>
      <c r="O477" s="110"/>
      <c r="P477" s="110"/>
      <c r="Q477" s="110"/>
    </row>
    <row r="478" spans="1:17" x14ac:dyDescent="0.3">
      <c r="A478" s="77" t="s">
        <v>999</v>
      </c>
      <c r="B478" s="127" t="s">
        <v>1000</v>
      </c>
      <c r="C478" s="128">
        <v>0</v>
      </c>
      <c r="D478" s="128">
        <v>0</v>
      </c>
      <c r="E478" s="128">
        <v>0</v>
      </c>
      <c r="F478" s="128">
        <v>0</v>
      </c>
      <c r="G478" s="128">
        <v>0</v>
      </c>
      <c r="H478" s="128">
        <v>0</v>
      </c>
      <c r="I478" s="128">
        <v>0</v>
      </c>
      <c r="J478" s="128">
        <v>0</v>
      </c>
      <c r="K478" s="128">
        <v>0</v>
      </c>
      <c r="L478" s="128">
        <v>0</v>
      </c>
      <c r="M478" s="128">
        <v>0</v>
      </c>
      <c r="N478" s="128">
        <v>0</v>
      </c>
      <c r="O478" s="110"/>
      <c r="P478" s="110"/>
      <c r="Q478" s="110"/>
    </row>
    <row r="479" spans="1:17" x14ac:dyDescent="0.3">
      <c r="A479" s="77" t="s">
        <v>1001</v>
      </c>
      <c r="B479" s="127" t="s">
        <v>1002</v>
      </c>
      <c r="C479" s="128">
        <v>0</v>
      </c>
      <c r="D479" s="128">
        <v>0</v>
      </c>
      <c r="E479" s="128">
        <v>0</v>
      </c>
      <c r="F479" s="128">
        <v>0</v>
      </c>
      <c r="G479" s="128">
        <v>0</v>
      </c>
      <c r="H479" s="128">
        <v>0</v>
      </c>
      <c r="I479" s="128">
        <v>0</v>
      </c>
      <c r="J479" s="128">
        <v>0</v>
      </c>
      <c r="K479" s="128">
        <v>0</v>
      </c>
      <c r="L479" s="128">
        <v>0</v>
      </c>
      <c r="M479" s="128">
        <v>0</v>
      </c>
      <c r="N479" s="128">
        <v>0</v>
      </c>
      <c r="O479" s="110"/>
      <c r="P479" s="110"/>
      <c r="Q479" s="110"/>
    </row>
    <row r="480" spans="1:17" x14ac:dyDescent="0.3">
      <c r="A480" s="77" t="s">
        <v>1003</v>
      </c>
      <c r="B480" s="127" t="s">
        <v>1004</v>
      </c>
      <c r="C480" s="128">
        <v>0</v>
      </c>
      <c r="D480" s="128">
        <v>0</v>
      </c>
      <c r="E480" s="128">
        <v>0</v>
      </c>
      <c r="F480" s="128">
        <v>0</v>
      </c>
      <c r="G480" s="128">
        <v>0</v>
      </c>
      <c r="H480" s="128">
        <v>0</v>
      </c>
      <c r="I480" s="128">
        <v>0</v>
      </c>
      <c r="J480" s="128">
        <v>0</v>
      </c>
      <c r="K480" s="128">
        <v>0</v>
      </c>
      <c r="L480" s="128">
        <v>0</v>
      </c>
      <c r="M480" s="128">
        <v>0</v>
      </c>
      <c r="N480" s="128">
        <v>0</v>
      </c>
      <c r="O480" s="110"/>
      <c r="P480" s="110"/>
      <c r="Q480" s="110"/>
    </row>
    <row r="481" spans="1:17" x14ac:dyDescent="0.3">
      <c r="A481" s="77" t="s">
        <v>1005</v>
      </c>
      <c r="B481" s="127" t="s">
        <v>1006</v>
      </c>
      <c r="C481" s="128">
        <v>0</v>
      </c>
      <c r="D481" s="128">
        <v>0</v>
      </c>
      <c r="E481" s="128">
        <v>0</v>
      </c>
      <c r="F481" s="128">
        <v>0</v>
      </c>
      <c r="G481" s="128">
        <v>0</v>
      </c>
      <c r="H481" s="128">
        <v>0</v>
      </c>
      <c r="I481" s="128">
        <v>0</v>
      </c>
      <c r="J481" s="128">
        <v>0</v>
      </c>
      <c r="K481" s="128">
        <v>0</v>
      </c>
      <c r="L481" s="128">
        <v>0</v>
      </c>
      <c r="M481" s="128">
        <v>0</v>
      </c>
      <c r="N481" s="128">
        <v>0</v>
      </c>
      <c r="O481" s="110"/>
      <c r="P481" s="110"/>
      <c r="Q481" s="110"/>
    </row>
    <row r="482" spans="1:17" x14ac:dyDescent="0.3">
      <c r="A482" s="77" t="s">
        <v>1007</v>
      </c>
      <c r="B482" s="127" t="s">
        <v>1008</v>
      </c>
      <c r="C482" s="128">
        <v>0</v>
      </c>
      <c r="D482" s="128">
        <v>0</v>
      </c>
      <c r="E482" s="128">
        <v>0</v>
      </c>
      <c r="F482" s="128">
        <v>0</v>
      </c>
      <c r="G482" s="128">
        <v>0</v>
      </c>
      <c r="H482" s="128">
        <v>0</v>
      </c>
      <c r="I482" s="128">
        <v>0</v>
      </c>
      <c r="J482" s="128">
        <v>0</v>
      </c>
      <c r="K482" s="128">
        <v>0</v>
      </c>
      <c r="L482" s="128">
        <v>0</v>
      </c>
      <c r="M482" s="128">
        <v>0</v>
      </c>
      <c r="N482" s="128">
        <v>0</v>
      </c>
      <c r="O482" s="110"/>
      <c r="P482" s="110"/>
      <c r="Q482" s="110"/>
    </row>
    <row r="483" spans="1:17" x14ac:dyDescent="0.3">
      <c r="A483" s="77" t="s">
        <v>1009</v>
      </c>
      <c r="B483" s="127" t="s">
        <v>1010</v>
      </c>
      <c r="C483" s="128">
        <v>0</v>
      </c>
      <c r="D483" s="128">
        <v>0</v>
      </c>
      <c r="E483" s="128">
        <v>0</v>
      </c>
      <c r="F483" s="128">
        <v>0</v>
      </c>
      <c r="G483" s="128">
        <v>0</v>
      </c>
      <c r="H483" s="128">
        <v>0</v>
      </c>
      <c r="I483" s="128">
        <v>0</v>
      </c>
      <c r="J483" s="128">
        <v>0</v>
      </c>
      <c r="K483" s="128">
        <v>0</v>
      </c>
      <c r="L483" s="128">
        <v>0</v>
      </c>
      <c r="M483" s="128">
        <v>0</v>
      </c>
      <c r="N483" s="128">
        <v>0</v>
      </c>
      <c r="O483" s="110"/>
      <c r="P483" s="110"/>
      <c r="Q483" s="110"/>
    </row>
    <row r="484" spans="1:17" x14ac:dyDescent="0.3">
      <c r="A484" s="77" t="s">
        <v>1011</v>
      </c>
      <c r="B484" s="127" t="s">
        <v>1012</v>
      </c>
      <c r="C484" s="128">
        <v>0</v>
      </c>
      <c r="D484" s="128">
        <v>0</v>
      </c>
      <c r="E484" s="128">
        <v>0</v>
      </c>
      <c r="F484" s="128">
        <v>0</v>
      </c>
      <c r="G484" s="128">
        <v>0</v>
      </c>
      <c r="H484" s="128">
        <v>0</v>
      </c>
      <c r="I484" s="128">
        <v>0</v>
      </c>
      <c r="J484" s="128">
        <v>0</v>
      </c>
      <c r="K484" s="128">
        <v>0</v>
      </c>
      <c r="L484" s="128">
        <v>0</v>
      </c>
      <c r="M484" s="128">
        <v>0</v>
      </c>
      <c r="N484" s="128">
        <v>0</v>
      </c>
      <c r="O484" s="110"/>
      <c r="P484" s="110"/>
      <c r="Q484" s="110"/>
    </row>
    <row r="485" spans="1:17" x14ac:dyDescent="0.3">
      <c r="A485" s="77" t="s">
        <v>1013</v>
      </c>
      <c r="B485" s="127" t="s">
        <v>1014</v>
      </c>
      <c r="C485" s="128">
        <v>0</v>
      </c>
      <c r="D485" s="128">
        <v>0</v>
      </c>
      <c r="E485" s="128">
        <v>0</v>
      </c>
      <c r="F485" s="128">
        <v>0</v>
      </c>
      <c r="G485" s="128">
        <v>0</v>
      </c>
      <c r="H485" s="128">
        <v>0</v>
      </c>
      <c r="I485" s="128">
        <v>0</v>
      </c>
      <c r="J485" s="128">
        <v>0</v>
      </c>
      <c r="K485" s="128">
        <v>0</v>
      </c>
      <c r="L485" s="128">
        <v>0</v>
      </c>
      <c r="M485" s="128">
        <v>0</v>
      </c>
      <c r="N485" s="128">
        <v>0</v>
      </c>
      <c r="O485" s="110"/>
      <c r="P485" s="110"/>
      <c r="Q485" s="110"/>
    </row>
    <row r="486" spans="1:17" x14ac:dyDescent="0.3">
      <c r="A486" s="77" t="s">
        <v>1015</v>
      </c>
      <c r="B486" s="127" t="s">
        <v>1016</v>
      </c>
      <c r="C486" s="128">
        <v>0</v>
      </c>
      <c r="D486" s="128">
        <v>0</v>
      </c>
      <c r="E486" s="128">
        <v>0</v>
      </c>
      <c r="F486" s="128">
        <v>0</v>
      </c>
      <c r="G486" s="128">
        <v>0</v>
      </c>
      <c r="H486" s="128">
        <v>0</v>
      </c>
      <c r="I486" s="128">
        <v>0</v>
      </c>
      <c r="J486" s="128">
        <v>0</v>
      </c>
      <c r="K486" s="128">
        <v>0</v>
      </c>
      <c r="L486" s="128">
        <v>0</v>
      </c>
      <c r="M486" s="128">
        <v>0</v>
      </c>
      <c r="N486" s="128">
        <v>0</v>
      </c>
      <c r="O486" s="110"/>
      <c r="P486" s="110"/>
      <c r="Q486" s="110"/>
    </row>
    <row r="487" spans="1:17" x14ac:dyDescent="0.3">
      <c r="A487" s="77" t="s">
        <v>1017</v>
      </c>
      <c r="B487" s="127" t="s">
        <v>1018</v>
      </c>
      <c r="C487" s="128">
        <v>0</v>
      </c>
      <c r="D487" s="128">
        <v>0</v>
      </c>
      <c r="E487" s="128">
        <v>0</v>
      </c>
      <c r="F487" s="128">
        <v>0</v>
      </c>
      <c r="G487" s="128">
        <v>0</v>
      </c>
      <c r="H487" s="128">
        <v>0</v>
      </c>
      <c r="I487" s="128">
        <v>0</v>
      </c>
      <c r="J487" s="128">
        <v>0</v>
      </c>
      <c r="K487" s="128">
        <v>0</v>
      </c>
      <c r="L487" s="128">
        <v>0</v>
      </c>
      <c r="M487" s="128">
        <v>0</v>
      </c>
      <c r="N487" s="128">
        <v>0</v>
      </c>
      <c r="O487" s="110"/>
      <c r="P487" s="110"/>
      <c r="Q487" s="110"/>
    </row>
    <row r="488" spans="1:17" x14ac:dyDescent="0.3">
      <c r="A488" s="77" t="s">
        <v>1019</v>
      </c>
      <c r="B488" s="127" t="s">
        <v>1020</v>
      </c>
      <c r="C488" s="128">
        <v>0</v>
      </c>
      <c r="D488" s="128">
        <v>0</v>
      </c>
      <c r="E488" s="128">
        <v>0</v>
      </c>
      <c r="F488" s="128">
        <v>0</v>
      </c>
      <c r="G488" s="128">
        <v>0</v>
      </c>
      <c r="H488" s="128">
        <v>0</v>
      </c>
      <c r="I488" s="128">
        <v>0</v>
      </c>
      <c r="J488" s="128">
        <v>0</v>
      </c>
      <c r="K488" s="128">
        <v>0</v>
      </c>
      <c r="L488" s="128">
        <v>0</v>
      </c>
      <c r="M488" s="128">
        <v>0</v>
      </c>
      <c r="N488" s="128">
        <v>0</v>
      </c>
      <c r="O488" s="110"/>
      <c r="P488" s="110"/>
      <c r="Q488" s="110"/>
    </row>
    <row r="489" spans="1:17" x14ac:dyDescent="0.3">
      <c r="A489" s="77" t="s">
        <v>1021</v>
      </c>
      <c r="B489" s="127" t="s">
        <v>1022</v>
      </c>
      <c r="C489" s="128">
        <v>0</v>
      </c>
      <c r="D489" s="128">
        <v>0</v>
      </c>
      <c r="E489" s="128">
        <v>0</v>
      </c>
      <c r="F489" s="128">
        <v>0</v>
      </c>
      <c r="G489" s="128">
        <v>0</v>
      </c>
      <c r="H489" s="128">
        <v>0</v>
      </c>
      <c r="I489" s="128">
        <v>0</v>
      </c>
      <c r="J489" s="128">
        <v>0</v>
      </c>
      <c r="K489" s="128">
        <v>0</v>
      </c>
      <c r="L489" s="128">
        <v>0</v>
      </c>
      <c r="M489" s="128">
        <v>0</v>
      </c>
      <c r="N489" s="128">
        <v>0</v>
      </c>
      <c r="O489" s="110"/>
      <c r="P489" s="110"/>
      <c r="Q489" s="110"/>
    </row>
    <row r="490" spans="1:17" x14ac:dyDescent="0.3">
      <c r="A490" s="77" t="s">
        <v>1023</v>
      </c>
      <c r="B490" s="127" t="s">
        <v>1024</v>
      </c>
      <c r="C490" s="128">
        <v>0</v>
      </c>
      <c r="D490" s="128">
        <v>0</v>
      </c>
      <c r="E490" s="128">
        <v>0</v>
      </c>
      <c r="F490" s="128">
        <v>0</v>
      </c>
      <c r="G490" s="128">
        <v>0</v>
      </c>
      <c r="H490" s="128">
        <v>0</v>
      </c>
      <c r="I490" s="128">
        <v>0</v>
      </c>
      <c r="J490" s="128">
        <v>0</v>
      </c>
      <c r="K490" s="128">
        <v>0</v>
      </c>
      <c r="L490" s="128">
        <v>0</v>
      </c>
      <c r="M490" s="128">
        <v>0</v>
      </c>
      <c r="N490" s="128">
        <v>0</v>
      </c>
      <c r="O490" s="110"/>
      <c r="P490" s="110"/>
      <c r="Q490" s="110"/>
    </row>
    <row r="491" spans="1:17" x14ac:dyDescent="0.3">
      <c r="A491" s="77" t="s">
        <v>1025</v>
      </c>
      <c r="B491" s="127" t="s">
        <v>1026</v>
      </c>
      <c r="C491" s="128">
        <v>0</v>
      </c>
      <c r="D491" s="128">
        <v>0</v>
      </c>
      <c r="E491" s="128">
        <v>0</v>
      </c>
      <c r="F491" s="128">
        <v>0</v>
      </c>
      <c r="G491" s="128">
        <v>0</v>
      </c>
      <c r="H491" s="128">
        <v>0</v>
      </c>
      <c r="I491" s="128">
        <v>0</v>
      </c>
      <c r="J491" s="128">
        <v>0</v>
      </c>
      <c r="K491" s="128">
        <v>0</v>
      </c>
      <c r="L491" s="128">
        <v>0</v>
      </c>
      <c r="M491" s="128">
        <v>0</v>
      </c>
      <c r="N491" s="128">
        <v>0</v>
      </c>
      <c r="O491" s="110"/>
      <c r="P491" s="110"/>
      <c r="Q491" s="110"/>
    </row>
    <row r="492" spans="1:17" x14ac:dyDescent="0.3">
      <c r="A492" s="77" t="s">
        <v>1027</v>
      </c>
      <c r="B492" s="127" t="s">
        <v>1028</v>
      </c>
      <c r="C492" s="128">
        <v>0</v>
      </c>
      <c r="D492" s="128">
        <v>0</v>
      </c>
      <c r="E492" s="128">
        <v>0</v>
      </c>
      <c r="F492" s="128">
        <v>0</v>
      </c>
      <c r="G492" s="128">
        <v>0</v>
      </c>
      <c r="H492" s="128">
        <v>0</v>
      </c>
      <c r="I492" s="128">
        <v>0</v>
      </c>
      <c r="J492" s="128">
        <v>0</v>
      </c>
      <c r="K492" s="128">
        <v>0</v>
      </c>
      <c r="L492" s="128">
        <v>0</v>
      </c>
      <c r="M492" s="128">
        <v>0</v>
      </c>
      <c r="N492" s="128">
        <v>0</v>
      </c>
      <c r="O492" s="110"/>
      <c r="P492" s="110"/>
      <c r="Q492" s="110"/>
    </row>
    <row r="493" spans="1:17" x14ac:dyDescent="0.3">
      <c r="A493" s="77" t="s">
        <v>1029</v>
      </c>
      <c r="B493" s="127" t="s">
        <v>1030</v>
      </c>
      <c r="C493" s="128">
        <v>0</v>
      </c>
      <c r="D493" s="128">
        <v>0</v>
      </c>
      <c r="E493" s="128">
        <v>0</v>
      </c>
      <c r="F493" s="128">
        <v>0</v>
      </c>
      <c r="G493" s="128">
        <v>0</v>
      </c>
      <c r="H493" s="128">
        <v>0</v>
      </c>
      <c r="I493" s="128">
        <v>0</v>
      </c>
      <c r="J493" s="128">
        <v>0</v>
      </c>
      <c r="K493" s="128">
        <v>0</v>
      </c>
      <c r="L493" s="128">
        <v>0</v>
      </c>
      <c r="M493" s="128">
        <v>0</v>
      </c>
      <c r="N493" s="128">
        <v>0</v>
      </c>
      <c r="O493" s="110"/>
      <c r="P493" s="110"/>
      <c r="Q493" s="110"/>
    </row>
    <row r="494" spans="1:17" x14ac:dyDescent="0.3">
      <c r="A494" s="77" t="s">
        <v>1031</v>
      </c>
      <c r="B494" s="127" t="s">
        <v>1032</v>
      </c>
      <c r="C494" s="128">
        <v>0</v>
      </c>
      <c r="D494" s="128">
        <v>0</v>
      </c>
      <c r="E494" s="128">
        <v>0</v>
      </c>
      <c r="F494" s="128">
        <v>0</v>
      </c>
      <c r="G494" s="128">
        <v>0</v>
      </c>
      <c r="H494" s="128">
        <v>0</v>
      </c>
      <c r="I494" s="128">
        <v>0</v>
      </c>
      <c r="J494" s="128">
        <v>0</v>
      </c>
      <c r="K494" s="128">
        <v>0</v>
      </c>
      <c r="L494" s="128">
        <v>0</v>
      </c>
      <c r="M494" s="128">
        <v>0</v>
      </c>
      <c r="N494" s="128">
        <v>0</v>
      </c>
      <c r="O494" s="110"/>
      <c r="P494" s="110"/>
      <c r="Q494" s="110"/>
    </row>
    <row r="495" spans="1:17" x14ac:dyDescent="0.3">
      <c r="A495" s="77" t="s">
        <v>1033</v>
      </c>
      <c r="B495" s="127" t="s">
        <v>1034</v>
      </c>
      <c r="C495" s="128">
        <v>0</v>
      </c>
      <c r="D495" s="128">
        <v>0</v>
      </c>
      <c r="E495" s="128">
        <v>0</v>
      </c>
      <c r="F495" s="128">
        <v>0</v>
      </c>
      <c r="G495" s="128">
        <v>0</v>
      </c>
      <c r="H495" s="128">
        <v>0</v>
      </c>
      <c r="I495" s="128">
        <v>0</v>
      </c>
      <c r="J495" s="128">
        <v>0</v>
      </c>
      <c r="K495" s="128">
        <v>0</v>
      </c>
      <c r="L495" s="128">
        <v>0</v>
      </c>
      <c r="M495" s="128">
        <v>0</v>
      </c>
      <c r="N495" s="128">
        <v>0</v>
      </c>
      <c r="O495" s="110"/>
      <c r="P495" s="110"/>
      <c r="Q495" s="110"/>
    </row>
    <row r="496" spans="1:17" x14ac:dyDescent="0.3">
      <c r="A496" s="77" t="s">
        <v>1035</v>
      </c>
      <c r="B496" s="127" t="s">
        <v>1036</v>
      </c>
      <c r="C496" s="128">
        <v>0</v>
      </c>
      <c r="D496" s="128">
        <v>0</v>
      </c>
      <c r="E496" s="128">
        <v>0</v>
      </c>
      <c r="F496" s="128">
        <v>0</v>
      </c>
      <c r="G496" s="128">
        <v>0</v>
      </c>
      <c r="H496" s="128">
        <v>0</v>
      </c>
      <c r="I496" s="128">
        <v>0</v>
      </c>
      <c r="J496" s="128">
        <v>0</v>
      </c>
      <c r="K496" s="128">
        <v>0</v>
      </c>
      <c r="L496" s="128">
        <v>0</v>
      </c>
      <c r="M496" s="128">
        <v>0</v>
      </c>
      <c r="N496" s="128">
        <v>0</v>
      </c>
      <c r="O496" s="110"/>
      <c r="P496" s="110"/>
      <c r="Q496" s="110"/>
    </row>
    <row r="497" spans="1:17" x14ac:dyDescent="0.3">
      <c r="A497" s="77" t="s">
        <v>1037</v>
      </c>
      <c r="B497" s="127" t="s">
        <v>1038</v>
      </c>
      <c r="C497" s="128">
        <v>0</v>
      </c>
      <c r="D497" s="128">
        <v>0</v>
      </c>
      <c r="E497" s="128">
        <v>0</v>
      </c>
      <c r="F497" s="128">
        <v>0</v>
      </c>
      <c r="G497" s="128">
        <v>0</v>
      </c>
      <c r="H497" s="128">
        <v>0</v>
      </c>
      <c r="I497" s="128">
        <v>0</v>
      </c>
      <c r="J497" s="128">
        <v>0</v>
      </c>
      <c r="K497" s="128">
        <v>0</v>
      </c>
      <c r="L497" s="128">
        <v>0</v>
      </c>
      <c r="M497" s="128">
        <v>0</v>
      </c>
      <c r="N497" s="128">
        <v>0</v>
      </c>
      <c r="O497" s="110"/>
      <c r="P497" s="110"/>
      <c r="Q497" s="110"/>
    </row>
    <row r="498" spans="1:17" x14ac:dyDescent="0.3">
      <c r="A498" s="77" t="s">
        <v>1039</v>
      </c>
      <c r="B498" s="127" t="s">
        <v>1040</v>
      </c>
      <c r="C498" s="128">
        <v>0</v>
      </c>
      <c r="D498" s="128">
        <v>0</v>
      </c>
      <c r="E498" s="128">
        <v>0</v>
      </c>
      <c r="F498" s="128">
        <v>0</v>
      </c>
      <c r="G498" s="128">
        <v>0</v>
      </c>
      <c r="H498" s="128">
        <v>0</v>
      </c>
      <c r="I498" s="128">
        <v>0</v>
      </c>
      <c r="J498" s="128">
        <v>0</v>
      </c>
      <c r="K498" s="128">
        <v>0</v>
      </c>
      <c r="L498" s="128">
        <v>0</v>
      </c>
      <c r="M498" s="128">
        <v>0</v>
      </c>
      <c r="N498" s="128">
        <v>0</v>
      </c>
      <c r="O498" s="110"/>
      <c r="P498" s="110"/>
      <c r="Q498" s="110"/>
    </row>
    <row r="499" spans="1:17" x14ac:dyDescent="0.3">
      <c r="A499" s="77" t="s">
        <v>1041</v>
      </c>
      <c r="B499" s="127" t="s">
        <v>1042</v>
      </c>
      <c r="C499" s="128">
        <v>0</v>
      </c>
      <c r="D499" s="128">
        <v>0</v>
      </c>
      <c r="E499" s="128">
        <v>0</v>
      </c>
      <c r="F499" s="128">
        <v>0</v>
      </c>
      <c r="G499" s="128">
        <v>0</v>
      </c>
      <c r="H499" s="128">
        <v>0</v>
      </c>
      <c r="I499" s="128">
        <v>0</v>
      </c>
      <c r="J499" s="128">
        <v>0</v>
      </c>
      <c r="K499" s="128">
        <v>0</v>
      </c>
      <c r="L499" s="128">
        <v>0</v>
      </c>
      <c r="M499" s="128">
        <v>0</v>
      </c>
      <c r="N499" s="128">
        <v>0</v>
      </c>
      <c r="O499" s="110"/>
      <c r="P499" s="110"/>
      <c r="Q499" s="110"/>
    </row>
    <row r="500" spans="1:17" x14ac:dyDescent="0.3">
      <c r="A500" s="77" t="s">
        <v>1043</v>
      </c>
      <c r="B500" s="127" t="s">
        <v>1044</v>
      </c>
      <c r="C500" s="128">
        <v>0</v>
      </c>
      <c r="D500" s="128">
        <v>0</v>
      </c>
      <c r="E500" s="128">
        <v>0</v>
      </c>
      <c r="F500" s="128">
        <v>0</v>
      </c>
      <c r="G500" s="128">
        <v>0</v>
      </c>
      <c r="H500" s="128">
        <v>0</v>
      </c>
      <c r="I500" s="128">
        <v>0</v>
      </c>
      <c r="J500" s="128">
        <v>0</v>
      </c>
      <c r="K500" s="128">
        <v>0</v>
      </c>
      <c r="L500" s="128">
        <v>0</v>
      </c>
      <c r="M500" s="128">
        <v>0</v>
      </c>
      <c r="N500" s="128">
        <v>0</v>
      </c>
      <c r="O500" s="110"/>
      <c r="P500" s="110"/>
      <c r="Q500" s="110"/>
    </row>
    <row r="501" spans="1:17" x14ac:dyDescent="0.3">
      <c r="A501" s="77" t="s">
        <v>1045</v>
      </c>
      <c r="B501" s="127" t="s">
        <v>1046</v>
      </c>
      <c r="C501" s="128">
        <v>0</v>
      </c>
      <c r="D501" s="128">
        <v>0</v>
      </c>
      <c r="E501" s="128">
        <v>0</v>
      </c>
      <c r="F501" s="128">
        <v>0</v>
      </c>
      <c r="G501" s="128">
        <v>0</v>
      </c>
      <c r="H501" s="128">
        <v>0</v>
      </c>
      <c r="I501" s="128">
        <v>0</v>
      </c>
      <c r="J501" s="128">
        <v>0</v>
      </c>
      <c r="K501" s="128">
        <v>0</v>
      </c>
      <c r="L501" s="128">
        <v>0</v>
      </c>
      <c r="M501" s="128">
        <v>0</v>
      </c>
      <c r="N501" s="128">
        <v>0</v>
      </c>
      <c r="O501" s="110"/>
      <c r="P501" s="110"/>
      <c r="Q501" s="110"/>
    </row>
    <row r="502" spans="1:17" x14ac:dyDescent="0.3">
      <c r="A502" s="77" t="s">
        <v>1047</v>
      </c>
      <c r="B502" s="127" t="s">
        <v>1048</v>
      </c>
      <c r="C502" s="128">
        <v>0</v>
      </c>
      <c r="D502" s="128">
        <v>0</v>
      </c>
      <c r="E502" s="128">
        <v>0</v>
      </c>
      <c r="F502" s="128">
        <v>0</v>
      </c>
      <c r="G502" s="128">
        <v>0</v>
      </c>
      <c r="H502" s="128">
        <v>0</v>
      </c>
      <c r="I502" s="128">
        <v>0</v>
      </c>
      <c r="J502" s="128">
        <v>0</v>
      </c>
      <c r="K502" s="128">
        <v>0</v>
      </c>
      <c r="L502" s="128">
        <v>0</v>
      </c>
      <c r="M502" s="128">
        <v>0</v>
      </c>
      <c r="N502" s="128">
        <v>0</v>
      </c>
      <c r="O502" s="110"/>
      <c r="P502" s="110"/>
      <c r="Q502" s="110"/>
    </row>
    <row r="503" spans="1:17" x14ac:dyDescent="0.3">
      <c r="A503" s="77" t="s">
        <v>1049</v>
      </c>
      <c r="B503" s="127" t="s">
        <v>1050</v>
      </c>
      <c r="C503" s="128">
        <v>0</v>
      </c>
      <c r="D503" s="128">
        <v>0</v>
      </c>
      <c r="E503" s="128">
        <v>0</v>
      </c>
      <c r="F503" s="128">
        <v>0</v>
      </c>
      <c r="G503" s="128">
        <v>0</v>
      </c>
      <c r="H503" s="128">
        <v>0</v>
      </c>
      <c r="I503" s="128">
        <v>0</v>
      </c>
      <c r="J503" s="128">
        <v>0</v>
      </c>
      <c r="K503" s="128">
        <v>0</v>
      </c>
      <c r="L503" s="128">
        <v>0</v>
      </c>
      <c r="M503" s="128">
        <v>0</v>
      </c>
      <c r="N503" s="128">
        <v>0</v>
      </c>
      <c r="O503" s="110"/>
      <c r="P503" s="110"/>
      <c r="Q503" s="110"/>
    </row>
    <row r="504" spans="1:17" x14ac:dyDescent="0.3">
      <c r="A504" s="77" t="s">
        <v>1051</v>
      </c>
      <c r="B504" s="127" t="s">
        <v>1052</v>
      </c>
      <c r="C504" s="128">
        <v>1000000</v>
      </c>
      <c r="D504" s="128">
        <v>1000000</v>
      </c>
      <c r="E504" s="128">
        <v>1000000</v>
      </c>
      <c r="F504" s="128">
        <v>1000000</v>
      </c>
      <c r="G504" s="128">
        <v>1000000</v>
      </c>
      <c r="H504" s="128">
        <v>1000000</v>
      </c>
      <c r="I504" s="128">
        <v>1000000</v>
      </c>
      <c r="J504" s="128">
        <v>1000000</v>
      </c>
      <c r="K504" s="128">
        <v>1000000</v>
      </c>
      <c r="L504" s="128">
        <v>1000000</v>
      </c>
      <c r="M504" s="128">
        <v>1000000</v>
      </c>
      <c r="N504" s="128">
        <v>1000000</v>
      </c>
      <c r="O504" s="110"/>
      <c r="P504" s="110"/>
      <c r="Q504" s="110"/>
    </row>
    <row r="505" spans="1:17" x14ac:dyDescent="0.3">
      <c r="A505" s="77" t="s">
        <v>1053</v>
      </c>
      <c r="B505" s="127" t="s">
        <v>1054</v>
      </c>
      <c r="C505" s="128">
        <v>0</v>
      </c>
      <c r="D505" s="128">
        <v>0</v>
      </c>
      <c r="E505" s="128">
        <v>0</v>
      </c>
      <c r="F505" s="128">
        <v>0</v>
      </c>
      <c r="G505" s="128">
        <v>0</v>
      </c>
      <c r="H505" s="128">
        <v>0</v>
      </c>
      <c r="I505" s="128">
        <v>0</v>
      </c>
      <c r="J505" s="128">
        <v>0</v>
      </c>
      <c r="K505" s="128">
        <v>0</v>
      </c>
      <c r="L505" s="128">
        <v>0</v>
      </c>
      <c r="M505" s="128">
        <v>0</v>
      </c>
      <c r="N505" s="128">
        <v>0</v>
      </c>
      <c r="O505" s="110"/>
      <c r="P505" s="110"/>
      <c r="Q505" s="110"/>
    </row>
    <row r="506" spans="1:17" x14ac:dyDescent="0.3">
      <c r="A506" s="77" t="s">
        <v>1055</v>
      </c>
      <c r="B506" s="127" t="s">
        <v>1056</v>
      </c>
      <c r="C506" s="128">
        <v>0</v>
      </c>
      <c r="D506" s="128">
        <v>0</v>
      </c>
      <c r="E506" s="128">
        <v>0</v>
      </c>
      <c r="F506" s="128">
        <v>0</v>
      </c>
      <c r="G506" s="128">
        <v>0</v>
      </c>
      <c r="H506" s="128">
        <v>0</v>
      </c>
      <c r="I506" s="128">
        <v>0</v>
      </c>
      <c r="J506" s="128">
        <v>0</v>
      </c>
      <c r="K506" s="128">
        <v>0</v>
      </c>
      <c r="L506" s="128">
        <v>0</v>
      </c>
      <c r="M506" s="128">
        <v>0</v>
      </c>
      <c r="N506" s="128">
        <v>0</v>
      </c>
      <c r="O506" s="110"/>
      <c r="P506" s="110"/>
      <c r="Q506" s="110"/>
    </row>
    <row r="507" spans="1:17" x14ac:dyDescent="0.3">
      <c r="A507" s="77" t="s">
        <v>1057</v>
      </c>
      <c r="B507" s="127" t="s">
        <v>1058</v>
      </c>
      <c r="C507" s="128">
        <v>0</v>
      </c>
      <c r="D507" s="128">
        <v>0</v>
      </c>
      <c r="E507" s="128">
        <v>0</v>
      </c>
      <c r="F507" s="128">
        <v>0</v>
      </c>
      <c r="G507" s="128">
        <v>0</v>
      </c>
      <c r="H507" s="128">
        <v>0</v>
      </c>
      <c r="I507" s="128">
        <v>0</v>
      </c>
      <c r="J507" s="128">
        <v>0</v>
      </c>
      <c r="K507" s="128">
        <v>0</v>
      </c>
      <c r="L507" s="128">
        <v>0</v>
      </c>
      <c r="M507" s="128">
        <v>0</v>
      </c>
      <c r="N507" s="128">
        <v>0</v>
      </c>
      <c r="O507" s="110"/>
      <c r="P507" s="110"/>
      <c r="Q507" s="110"/>
    </row>
    <row r="508" spans="1:17" x14ac:dyDescent="0.3">
      <c r="A508" s="77" t="s">
        <v>1059</v>
      </c>
      <c r="B508" s="127" t="s">
        <v>1060</v>
      </c>
      <c r="C508" s="128">
        <v>0</v>
      </c>
      <c r="D508" s="128">
        <v>0</v>
      </c>
      <c r="E508" s="128">
        <v>0</v>
      </c>
      <c r="F508" s="128">
        <v>0</v>
      </c>
      <c r="G508" s="128">
        <v>0</v>
      </c>
      <c r="H508" s="128">
        <v>0</v>
      </c>
      <c r="I508" s="128">
        <v>0</v>
      </c>
      <c r="J508" s="128">
        <v>0</v>
      </c>
      <c r="K508" s="128">
        <v>0</v>
      </c>
      <c r="L508" s="128">
        <v>0</v>
      </c>
      <c r="M508" s="128">
        <v>0</v>
      </c>
      <c r="N508" s="128">
        <v>0</v>
      </c>
      <c r="O508" s="110"/>
      <c r="P508" s="110"/>
      <c r="Q508" s="110"/>
    </row>
    <row r="509" spans="1:17" x14ac:dyDescent="0.3">
      <c r="A509" s="77" t="s">
        <v>1061</v>
      </c>
      <c r="B509" s="127" t="s">
        <v>1062</v>
      </c>
      <c r="C509" s="128">
        <v>0</v>
      </c>
      <c r="D509" s="128">
        <v>0</v>
      </c>
      <c r="E509" s="128">
        <v>0</v>
      </c>
      <c r="F509" s="128">
        <v>0</v>
      </c>
      <c r="G509" s="128">
        <v>0</v>
      </c>
      <c r="H509" s="128">
        <v>0</v>
      </c>
      <c r="I509" s="128">
        <v>0</v>
      </c>
      <c r="J509" s="128">
        <v>0</v>
      </c>
      <c r="K509" s="128">
        <v>0</v>
      </c>
      <c r="L509" s="128">
        <v>0</v>
      </c>
      <c r="M509" s="128">
        <v>0</v>
      </c>
      <c r="N509" s="128">
        <v>0</v>
      </c>
      <c r="O509" s="110"/>
      <c r="P509" s="110"/>
      <c r="Q509" s="110"/>
    </row>
    <row r="510" spans="1:17" x14ac:dyDescent="0.3">
      <c r="A510" s="77" t="s">
        <v>1063</v>
      </c>
      <c r="B510" s="127" t="s">
        <v>1064</v>
      </c>
      <c r="C510" s="128">
        <v>0</v>
      </c>
      <c r="D510" s="128">
        <v>0</v>
      </c>
      <c r="E510" s="128">
        <v>0</v>
      </c>
      <c r="F510" s="128">
        <v>0</v>
      </c>
      <c r="G510" s="128">
        <v>0</v>
      </c>
      <c r="H510" s="128">
        <v>0</v>
      </c>
      <c r="I510" s="128">
        <v>0</v>
      </c>
      <c r="J510" s="128">
        <v>0</v>
      </c>
      <c r="K510" s="128">
        <v>0</v>
      </c>
      <c r="L510" s="128">
        <v>0</v>
      </c>
      <c r="M510" s="128">
        <v>0</v>
      </c>
      <c r="N510" s="128">
        <v>0</v>
      </c>
      <c r="O510" s="110"/>
      <c r="P510" s="110"/>
      <c r="Q510" s="110"/>
    </row>
    <row r="511" spans="1:17" x14ac:dyDescent="0.3">
      <c r="A511" s="77" t="s">
        <v>1065</v>
      </c>
      <c r="B511" s="127" t="s">
        <v>1066</v>
      </c>
      <c r="C511" s="128">
        <v>0</v>
      </c>
      <c r="D511" s="128">
        <v>0</v>
      </c>
      <c r="E511" s="128">
        <v>0</v>
      </c>
      <c r="F511" s="128">
        <v>0</v>
      </c>
      <c r="G511" s="128">
        <v>0</v>
      </c>
      <c r="H511" s="128">
        <v>0</v>
      </c>
      <c r="I511" s="128">
        <v>0</v>
      </c>
      <c r="J511" s="128">
        <v>0</v>
      </c>
      <c r="K511" s="128">
        <v>0</v>
      </c>
      <c r="L511" s="128">
        <v>0</v>
      </c>
      <c r="M511" s="128">
        <v>0</v>
      </c>
      <c r="N511" s="128">
        <v>0</v>
      </c>
      <c r="O511" s="110"/>
      <c r="P511" s="110"/>
      <c r="Q511" s="110"/>
    </row>
    <row r="512" spans="1:17" x14ac:dyDescent="0.3">
      <c r="A512" s="77" t="s">
        <v>1067</v>
      </c>
      <c r="B512" s="127" t="s">
        <v>1068</v>
      </c>
      <c r="C512" s="128">
        <v>0</v>
      </c>
      <c r="D512" s="128">
        <v>0</v>
      </c>
      <c r="E512" s="128">
        <v>0</v>
      </c>
      <c r="F512" s="128">
        <v>0</v>
      </c>
      <c r="G512" s="128">
        <v>0</v>
      </c>
      <c r="H512" s="128">
        <v>0</v>
      </c>
      <c r="I512" s="128">
        <v>0</v>
      </c>
      <c r="J512" s="128">
        <v>0</v>
      </c>
      <c r="K512" s="128">
        <v>0</v>
      </c>
      <c r="L512" s="128">
        <v>0</v>
      </c>
      <c r="M512" s="128">
        <v>0</v>
      </c>
      <c r="N512" s="128">
        <v>0</v>
      </c>
      <c r="O512" s="110"/>
      <c r="P512" s="110"/>
      <c r="Q512" s="110"/>
    </row>
    <row r="513" spans="1:17" x14ac:dyDescent="0.3">
      <c r="A513" s="77" t="s">
        <v>1069</v>
      </c>
      <c r="B513" s="127" t="s">
        <v>1070</v>
      </c>
      <c r="C513" s="128">
        <v>0</v>
      </c>
      <c r="D513" s="128">
        <v>0</v>
      </c>
      <c r="E513" s="128">
        <v>0</v>
      </c>
      <c r="F513" s="128">
        <v>0</v>
      </c>
      <c r="G513" s="128">
        <v>0</v>
      </c>
      <c r="H513" s="128">
        <v>0</v>
      </c>
      <c r="I513" s="128">
        <v>0</v>
      </c>
      <c r="J513" s="128">
        <v>0</v>
      </c>
      <c r="K513" s="128">
        <v>0</v>
      </c>
      <c r="L513" s="128">
        <v>0</v>
      </c>
      <c r="M513" s="128">
        <v>0</v>
      </c>
      <c r="N513" s="128">
        <v>0</v>
      </c>
      <c r="O513" s="110"/>
      <c r="P513" s="110"/>
      <c r="Q513" s="110"/>
    </row>
    <row r="514" spans="1:17" x14ac:dyDescent="0.3">
      <c r="A514" s="77" t="s">
        <v>1071</v>
      </c>
      <c r="B514" s="127" t="s">
        <v>1072</v>
      </c>
      <c r="C514" s="128">
        <v>0</v>
      </c>
      <c r="D514" s="128">
        <v>0</v>
      </c>
      <c r="E514" s="128">
        <v>0</v>
      </c>
      <c r="F514" s="128">
        <v>0</v>
      </c>
      <c r="G514" s="128">
        <v>0</v>
      </c>
      <c r="H514" s="128">
        <v>0</v>
      </c>
      <c r="I514" s="128">
        <v>0</v>
      </c>
      <c r="J514" s="128">
        <v>0</v>
      </c>
      <c r="K514" s="128">
        <v>0</v>
      </c>
      <c r="L514" s="128">
        <v>0</v>
      </c>
      <c r="M514" s="128">
        <v>0</v>
      </c>
      <c r="N514" s="128">
        <v>0</v>
      </c>
      <c r="O514" s="110"/>
      <c r="P514" s="110"/>
      <c r="Q514" s="110"/>
    </row>
    <row r="515" spans="1:17" x14ac:dyDescent="0.3">
      <c r="A515" s="77" t="s">
        <v>1073</v>
      </c>
      <c r="B515" s="127" t="s">
        <v>1074</v>
      </c>
      <c r="C515" s="128">
        <v>0</v>
      </c>
      <c r="D515" s="128">
        <v>0</v>
      </c>
      <c r="E515" s="128">
        <v>0</v>
      </c>
      <c r="F515" s="128">
        <v>0</v>
      </c>
      <c r="G515" s="128">
        <v>0</v>
      </c>
      <c r="H515" s="128">
        <v>0</v>
      </c>
      <c r="I515" s="128">
        <v>0</v>
      </c>
      <c r="J515" s="128">
        <v>0</v>
      </c>
      <c r="K515" s="128">
        <v>0</v>
      </c>
      <c r="L515" s="128">
        <v>0</v>
      </c>
      <c r="M515" s="128">
        <v>0</v>
      </c>
      <c r="N515" s="128">
        <v>0</v>
      </c>
      <c r="O515" s="110"/>
      <c r="P515" s="110"/>
      <c r="Q515" s="110"/>
    </row>
    <row r="516" spans="1:17" x14ac:dyDescent="0.3">
      <c r="A516" s="77" t="s">
        <v>1075</v>
      </c>
      <c r="B516" s="127" t="s">
        <v>1076</v>
      </c>
      <c r="C516" s="128">
        <v>0</v>
      </c>
      <c r="D516" s="128">
        <v>0</v>
      </c>
      <c r="E516" s="128">
        <v>0</v>
      </c>
      <c r="F516" s="128">
        <v>0</v>
      </c>
      <c r="G516" s="128">
        <v>0</v>
      </c>
      <c r="H516" s="128">
        <v>0</v>
      </c>
      <c r="I516" s="128">
        <v>0</v>
      </c>
      <c r="J516" s="128">
        <v>0</v>
      </c>
      <c r="K516" s="128">
        <v>0</v>
      </c>
      <c r="L516" s="128">
        <v>0</v>
      </c>
      <c r="M516" s="128">
        <v>0</v>
      </c>
      <c r="N516" s="128">
        <v>0</v>
      </c>
      <c r="O516" s="110"/>
      <c r="P516" s="110"/>
      <c r="Q516" s="110"/>
    </row>
    <row r="517" spans="1:17" x14ac:dyDescent="0.3">
      <c r="A517" s="77" t="s">
        <v>1077</v>
      </c>
      <c r="B517" s="127" t="s">
        <v>1078</v>
      </c>
      <c r="C517" s="128">
        <v>0</v>
      </c>
      <c r="D517" s="128">
        <v>0</v>
      </c>
      <c r="E517" s="128">
        <v>0</v>
      </c>
      <c r="F517" s="128">
        <v>0</v>
      </c>
      <c r="G517" s="128">
        <v>0</v>
      </c>
      <c r="H517" s="128">
        <v>0</v>
      </c>
      <c r="I517" s="128">
        <v>0</v>
      </c>
      <c r="J517" s="128">
        <v>0</v>
      </c>
      <c r="K517" s="128">
        <v>0</v>
      </c>
      <c r="L517" s="128">
        <v>0</v>
      </c>
      <c r="M517" s="128">
        <v>0</v>
      </c>
      <c r="N517" s="128">
        <v>0</v>
      </c>
      <c r="O517" s="110"/>
      <c r="P517" s="110"/>
      <c r="Q517" s="110"/>
    </row>
    <row r="518" spans="1:17" x14ac:dyDescent="0.3">
      <c r="A518" s="77" t="s">
        <v>1079</v>
      </c>
      <c r="B518" s="127" t="s">
        <v>1080</v>
      </c>
      <c r="C518" s="128">
        <v>0</v>
      </c>
      <c r="D518" s="128">
        <v>0</v>
      </c>
      <c r="E518" s="128">
        <v>0</v>
      </c>
      <c r="F518" s="128">
        <v>0</v>
      </c>
      <c r="G518" s="128">
        <v>0</v>
      </c>
      <c r="H518" s="128">
        <v>0</v>
      </c>
      <c r="I518" s="128">
        <v>0</v>
      </c>
      <c r="J518" s="128">
        <v>0</v>
      </c>
      <c r="K518" s="128">
        <v>0</v>
      </c>
      <c r="L518" s="128">
        <v>0</v>
      </c>
      <c r="M518" s="128">
        <v>0</v>
      </c>
      <c r="N518" s="128">
        <v>0</v>
      </c>
      <c r="O518" s="110"/>
      <c r="P518" s="110"/>
      <c r="Q518" s="110"/>
    </row>
    <row r="519" spans="1:17" x14ac:dyDescent="0.3">
      <c r="A519" s="77" t="s">
        <v>1081</v>
      </c>
      <c r="B519" s="127" t="s">
        <v>1082</v>
      </c>
      <c r="C519" s="128">
        <v>0</v>
      </c>
      <c r="D519" s="128">
        <v>0</v>
      </c>
      <c r="E519" s="128">
        <v>0</v>
      </c>
      <c r="F519" s="128">
        <v>0</v>
      </c>
      <c r="G519" s="128">
        <v>0</v>
      </c>
      <c r="H519" s="128">
        <v>0</v>
      </c>
      <c r="I519" s="128">
        <v>0</v>
      </c>
      <c r="J519" s="128">
        <v>0</v>
      </c>
      <c r="K519" s="128">
        <v>0</v>
      </c>
      <c r="L519" s="128">
        <v>0</v>
      </c>
      <c r="M519" s="128">
        <v>0</v>
      </c>
      <c r="N519" s="128">
        <v>0</v>
      </c>
      <c r="O519" s="110"/>
      <c r="P519" s="110"/>
      <c r="Q519" s="110"/>
    </row>
    <row r="520" spans="1:17" x14ac:dyDescent="0.3">
      <c r="A520" s="77" t="s">
        <v>1083</v>
      </c>
      <c r="B520" s="127" t="s">
        <v>1084</v>
      </c>
      <c r="C520" s="128">
        <v>0</v>
      </c>
      <c r="D520" s="128">
        <v>0</v>
      </c>
      <c r="E520" s="128">
        <v>0</v>
      </c>
      <c r="F520" s="128">
        <v>0</v>
      </c>
      <c r="G520" s="128">
        <v>0</v>
      </c>
      <c r="H520" s="128">
        <v>0</v>
      </c>
      <c r="I520" s="128">
        <v>0</v>
      </c>
      <c r="J520" s="128">
        <v>0</v>
      </c>
      <c r="K520" s="128">
        <v>0</v>
      </c>
      <c r="L520" s="128">
        <v>0</v>
      </c>
      <c r="M520" s="128">
        <v>0</v>
      </c>
      <c r="N520" s="128">
        <v>0</v>
      </c>
      <c r="O520" s="110"/>
      <c r="P520" s="110"/>
      <c r="Q520" s="110"/>
    </row>
    <row r="521" spans="1:17" x14ac:dyDescent="0.3">
      <c r="A521" s="77" t="s">
        <v>1085</v>
      </c>
      <c r="B521" s="127" t="s">
        <v>1086</v>
      </c>
      <c r="C521" s="128">
        <v>0</v>
      </c>
      <c r="D521" s="128">
        <v>0</v>
      </c>
      <c r="E521" s="128">
        <v>0</v>
      </c>
      <c r="F521" s="128">
        <v>0</v>
      </c>
      <c r="G521" s="128">
        <v>0</v>
      </c>
      <c r="H521" s="128">
        <v>0</v>
      </c>
      <c r="I521" s="128">
        <v>0</v>
      </c>
      <c r="J521" s="128">
        <v>0</v>
      </c>
      <c r="K521" s="128">
        <v>0</v>
      </c>
      <c r="L521" s="128">
        <v>0</v>
      </c>
      <c r="M521" s="128">
        <v>0</v>
      </c>
      <c r="N521" s="128">
        <v>0</v>
      </c>
      <c r="O521" s="110"/>
      <c r="P521" s="110"/>
      <c r="Q521" s="110"/>
    </row>
    <row r="522" spans="1:17" x14ac:dyDescent="0.3">
      <c r="A522" s="77" t="s">
        <v>1087</v>
      </c>
      <c r="B522" s="127" t="s">
        <v>1088</v>
      </c>
      <c r="C522" s="128">
        <v>0</v>
      </c>
      <c r="D522" s="128">
        <v>0</v>
      </c>
      <c r="E522" s="128">
        <v>0</v>
      </c>
      <c r="F522" s="128">
        <v>0</v>
      </c>
      <c r="G522" s="128">
        <v>0</v>
      </c>
      <c r="H522" s="128">
        <v>0</v>
      </c>
      <c r="I522" s="128">
        <v>0</v>
      </c>
      <c r="J522" s="128">
        <v>0</v>
      </c>
      <c r="K522" s="128">
        <v>0</v>
      </c>
      <c r="L522" s="128">
        <v>0</v>
      </c>
      <c r="M522" s="128">
        <v>0</v>
      </c>
      <c r="N522" s="128">
        <v>0</v>
      </c>
      <c r="O522" s="110"/>
      <c r="P522" s="110"/>
      <c r="Q522" s="110"/>
    </row>
    <row r="523" spans="1:17" x14ac:dyDescent="0.3">
      <c r="A523" s="77" t="s">
        <v>1089</v>
      </c>
      <c r="B523" s="127" t="s">
        <v>1090</v>
      </c>
      <c r="C523" s="128">
        <v>0</v>
      </c>
      <c r="D523" s="128">
        <v>0</v>
      </c>
      <c r="E523" s="128">
        <v>0</v>
      </c>
      <c r="F523" s="128">
        <v>0</v>
      </c>
      <c r="G523" s="128">
        <v>0</v>
      </c>
      <c r="H523" s="128">
        <v>0</v>
      </c>
      <c r="I523" s="128">
        <v>0</v>
      </c>
      <c r="J523" s="128">
        <v>0</v>
      </c>
      <c r="K523" s="128">
        <v>0</v>
      </c>
      <c r="L523" s="128">
        <v>0</v>
      </c>
      <c r="M523" s="128">
        <v>0</v>
      </c>
      <c r="N523" s="128">
        <v>0</v>
      </c>
      <c r="O523" s="110"/>
      <c r="P523" s="110"/>
      <c r="Q523" s="110"/>
    </row>
    <row r="524" spans="1:17" x14ac:dyDescent="0.3">
      <c r="A524" s="77" t="s">
        <v>1091</v>
      </c>
      <c r="B524" s="127" t="s">
        <v>1092</v>
      </c>
      <c r="C524" s="128">
        <v>0</v>
      </c>
      <c r="D524" s="128">
        <v>0</v>
      </c>
      <c r="E524" s="128">
        <v>0</v>
      </c>
      <c r="F524" s="128">
        <v>0</v>
      </c>
      <c r="G524" s="128">
        <v>0</v>
      </c>
      <c r="H524" s="128">
        <v>0</v>
      </c>
      <c r="I524" s="128">
        <v>0</v>
      </c>
      <c r="J524" s="128">
        <v>0</v>
      </c>
      <c r="K524" s="128">
        <v>0</v>
      </c>
      <c r="L524" s="128">
        <v>0</v>
      </c>
      <c r="M524" s="128">
        <v>0</v>
      </c>
      <c r="N524" s="128">
        <v>0</v>
      </c>
      <c r="O524" s="110"/>
      <c r="P524" s="110"/>
      <c r="Q524" s="110"/>
    </row>
    <row r="525" spans="1:17" x14ac:dyDescent="0.3">
      <c r="A525" s="77" t="s">
        <v>1093</v>
      </c>
      <c r="B525" s="127" t="s">
        <v>1094</v>
      </c>
      <c r="C525" s="128">
        <v>0</v>
      </c>
      <c r="D525" s="128">
        <v>0</v>
      </c>
      <c r="E525" s="128">
        <v>0</v>
      </c>
      <c r="F525" s="128">
        <v>0</v>
      </c>
      <c r="G525" s="128">
        <v>0</v>
      </c>
      <c r="H525" s="128">
        <v>0</v>
      </c>
      <c r="I525" s="128">
        <v>0</v>
      </c>
      <c r="J525" s="128">
        <v>0</v>
      </c>
      <c r="K525" s="128">
        <v>0</v>
      </c>
      <c r="L525" s="128">
        <v>0</v>
      </c>
      <c r="M525" s="128">
        <v>0</v>
      </c>
      <c r="N525" s="128">
        <v>0</v>
      </c>
      <c r="O525" s="110"/>
      <c r="P525" s="110"/>
      <c r="Q525" s="110"/>
    </row>
    <row r="526" spans="1:17" x14ac:dyDescent="0.3">
      <c r="A526" s="77" t="s">
        <v>1095</v>
      </c>
      <c r="B526" s="127" t="s">
        <v>1096</v>
      </c>
      <c r="C526" s="128">
        <v>0</v>
      </c>
      <c r="D526" s="128">
        <v>0</v>
      </c>
      <c r="E526" s="128">
        <v>0</v>
      </c>
      <c r="F526" s="128">
        <v>0</v>
      </c>
      <c r="G526" s="128">
        <v>0</v>
      </c>
      <c r="H526" s="128">
        <v>0</v>
      </c>
      <c r="I526" s="128">
        <v>0</v>
      </c>
      <c r="J526" s="128">
        <v>0</v>
      </c>
      <c r="K526" s="128">
        <v>0</v>
      </c>
      <c r="L526" s="128">
        <v>0</v>
      </c>
      <c r="M526" s="128">
        <v>0</v>
      </c>
      <c r="N526" s="128">
        <v>0</v>
      </c>
      <c r="O526" s="110"/>
      <c r="P526" s="110"/>
      <c r="Q526" s="110"/>
    </row>
    <row r="527" spans="1:17" x14ac:dyDescent="0.3">
      <c r="A527" s="77" t="s">
        <v>1097</v>
      </c>
      <c r="B527" s="127" t="s">
        <v>1098</v>
      </c>
      <c r="C527" s="128">
        <v>0</v>
      </c>
      <c r="D527" s="128">
        <v>0</v>
      </c>
      <c r="E527" s="128">
        <v>0</v>
      </c>
      <c r="F527" s="128">
        <v>0</v>
      </c>
      <c r="G527" s="128">
        <v>0</v>
      </c>
      <c r="H527" s="128">
        <v>0</v>
      </c>
      <c r="I527" s="128">
        <v>0</v>
      </c>
      <c r="J527" s="128">
        <v>0</v>
      </c>
      <c r="K527" s="128">
        <v>0</v>
      </c>
      <c r="L527" s="128">
        <v>0</v>
      </c>
      <c r="M527" s="128">
        <v>0</v>
      </c>
      <c r="N527" s="128">
        <v>0</v>
      </c>
      <c r="O527" s="110"/>
      <c r="P527" s="110"/>
      <c r="Q527" s="110"/>
    </row>
    <row r="528" spans="1:17" x14ac:dyDescent="0.3">
      <c r="A528" s="77" t="s">
        <v>1099</v>
      </c>
      <c r="B528" s="127" t="s">
        <v>1100</v>
      </c>
      <c r="C528" s="128">
        <v>0</v>
      </c>
      <c r="D528" s="128">
        <v>0</v>
      </c>
      <c r="E528" s="128">
        <v>0</v>
      </c>
      <c r="F528" s="128">
        <v>0</v>
      </c>
      <c r="G528" s="128">
        <v>0</v>
      </c>
      <c r="H528" s="128">
        <v>0</v>
      </c>
      <c r="I528" s="128">
        <v>0</v>
      </c>
      <c r="J528" s="128">
        <v>0</v>
      </c>
      <c r="K528" s="128">
        <v>0</v>
      </c>
      <c r="L528" s="128">
        <v>0</v>
      </c>
      <c r="M528" s="128">
        <v>0</v>
      </c>
      <c r="N528" s="128">
        <v>0</v>
      </c>
      <c r="O528" s="110"/>
      <c r="P528" s="110"/>
      <c r="Q528" s="110"/>
    </row>
    <row r="529" spans="1:17" x14ac:dyDescent="0.3">
      <c r="A529" s="77" t="s">
        <v>1101</v>
      </c>
      <c r="B529" s="127" t="s">
        <v>1102</v>
      </c>
      <c r="C529" s="128">
        <v>0</v>
      </c>
      <c r="D529" s="128">
        <v>0</v>
      </c>
      <c r="E529" s="128">
        <v>0</v>
      </c>
      <c r="F529" s="128">
        <v>0</v>
      </c>
      <c r="G529" s="128">
        <v>0</v>
      </c>
      <c r="H529" s="128">
        <v>0</v>
      </c>
      <c r="I529" s="128">
        <v>0</v>
      </c>
      <c r="J529" s="128">
        <v>0</v>
      </c>
      <c r="K529" s="128">
        <v>0</v>
      </c>
      <c r="L529" s="128">
        <v>0</v>
      </c>
      <c r="M529" s="128">
        <v>0</v>
      </c>
      <c r="N529" s="128">
        <v>0</v>
      </c>
      <c r="O529" s="110"/>
      <c r="P529" s="110"/>
      <c r="Q529" s="110"/>
    </row>
    <row r="530" spans="1:17" x14ac:dyDescent="0.3">
      <c r="A530" s="77" t="s">
        <v>1103</v>
      </c>
      <c r="B530" s="127" t="s">
        <v>1104</v>
      </c>
      <c r="C530" s="128">
        <v>0</v>
      </c>
      <c r="D530" s="128">
        <v>0</v>
      </c>
      <c r="E530" s="128">
        <v>0</v>
      </c>
      <c r="F530" s="128">
        <v>0</v>
      </c>
      <c r="G530" s="128">
        <v>0</v>
      </c>
      <c r="H530" s="128">
        <v>0</v>
      </c>
      <c r="I530" s="128">
        <v>0</v>
      </c>
      <c r="J530" s="128">
        <v>0</v>
      </c>
      <c r="K530" s="128">
        <v>0</v>
      </c>
      <c r="L530" s="128">
        <v>0</v>
      </c>
      <c r="M530" s="128">
        <v>0</v>
      </c>
      <c r="N530" s="128">
        <v>0</v>
      </c>
      <c r="O530" s="110"/>
      <c r="P530" s="110"/>
      <c r="Q530" s="110"/>
    </row>
    <row r="531" spans="1:17" x14ac:dyDescent="0.3">
      <c r="A531" s="77" t="s">
        <v>1105</v>
      </c>
      <c r="B531" s="127" t="s">
        <v>1106</v>
      </c>
      <c r="C531" s="128">
        <v>0</v>
      </c>
      <c r="D531" s="128">
        <v>0</v>
      </c>
      <c r="E531" s="128">
        <v>0</v>
      </c>
      <c r="F531" s="128">
        <v>0</v>
      </c>
      <c r="G531" s="128">
        <v>0</v>
      </c>
      <c r="H531" s="128">
        <v>0</v>
      </c>
      <c r="I531" s="128">
        <v>0</v>
      </c>
      <c r="J531" s="128">
        <v>0</v>
      </c>
      <c r="K531" s="128">
        <v>0</v>
      </c>
      <c r="L531" s="128">
        <v>0</v>
      </c>
      <c r="M531" s="128">
        <v>0</v>
      </c>
      <c r="N531" s="128">
        <v>0</v>
      </c>
      <c r="O531" s="110"/>
      <c r="P531" s="110"/>
      <c r="Q531" s="110"/>
    </row>
    <row r="532" spans="1:17" x14ac:dyDescent="0.3">
      <c r="A532" s="77" t="s">
        <v>1107</v>
      </c>
      <c r="B532" s="127" t="s">
        <v>1108</v>
      </c>
      <c r="C532" s="128">
        <v>0</v>
      </c>
      <c r="D532" s="128">
        <v>0</v>
      </c>
      <c r="E532" s="128">
        <v>0</v>
      </c>
      <c r="F532" s="128">
        <v>0</v>
      </c>
      <c r="G532" s="128">
        <v>0</v>
      </c>
      <c r="H532" s="128">
        <v>0</v>
      </c>
      <c r="I532" s="128">
        <v>0</v>
      </c>
      <c r="J532" s="128">
        <v>0</v>
      </c>
      <c r="K532" s="128">
        <v>0</v>
      </c>
      <c r="L532" s="128">
        <v>0</v>
      </c>
      <c r="M532" s="128">
        <v>0</v>
      </c>
      <c r="N532" s="128">
        <v>0</v>
      </c>
      <c r="O532" s="110"/>
      <c r="P532" s="110"/>
      <c r="Q532" s="110"/>
    </row>
    <row r="533" spans="1:17" x14ac:dyDescent="0.3">
      <c r="A533" s="77" t="s">
        <v>1109</v>
      </c>
      <c r="B533" s="127" t="s">
        <v>1110</v>
      </c>
      <c r="C533" s="128">
        <v>0</v>
      </c>
      <c r="D533" s="128">
        <v>0</v>
      </c>
      <c r="E533" s="128">
        <v>0</v>
      </c>
      <c r="F533" s="128">
        <v>0</v>
      </c>
      <c r="G533" s="128">
        <v>0</v>
      </c>
      <c r="H533" s="128">
        <v>0</v>
      </c>
      <c r="I533" s="128">
        <v>0</v>
      </c>
      <c r="J533" s="128">
        <v>0</v>
      </c>
      <c r="K533" s="128">
        <v>0</v>
      </c>
      <c r="L533" s="128">
        <v>0</v>
      </c>
      <c r="M533" s="128">
        <v>0</v>
      </c>
      <c r="N533" s="128">
        <v>0</v>
      </c>
      <c r="O533" s="110"/>
      <c r="P533" s="110"/>
      <c r="Q533" s="110"/>
    </row>
    <row r="534" spans="1:17" x14ac:dyDescent="0.3">
      <c r="A534" s="77" t="s">
        <v>1111</v>
      </c>
      <c r="B534" s="127" t="s">
        <v>1112</v>
      </c>
      <c r="C534" s="128">
        <v>0</v>
      </c>
      <c r="D534" s="128">
        <v>0</v>
      </c>
      <c r="E534" s="128">
        <v>0</v>
      </c>
      <c r="F534" s="128">
        <v>0</v>
      </c>
      <c r="G534" s="128">
        <v>0</v>
      </c>
      <c r="H534" s="128">
        <v>0</v>
      </c>
      <c r="I534" s="128">
        <v>0</v>
      </c>
      <c r="J534" s="128">
        <v>0</v>
      </c>
      <c r="K534" s="128">
        <v>0</v>
      </c>
      <c r="L534" s="128">
        <v>0</v>
      </c>
      <c r="M534" s="128">
        <v>0</v>
      </c>
      <c r="N534" s="128">
        <v>0</v>
      </c>
      <c r="O534" s="110"/>
      <c r="P534" s="110"/>
      <c r="Q534" s="110"/>
    </row>
    <row r="535" spans="1:17" x14ac:dyDescent="0.3">
      <c r="A535" s="77" t="s">
        <v>1113</v>
      </c>
      <c r="B535" s="127" t="s">
        <v>1114</v>
      </c>
      <c r="C535" s="128">
        <v>0</v>
      </c>
      <c r="D535" s="128">
        <v>0</v>
      </c>
      <c r="E535" s="128">
        <v>0</v>
      </c>
      <c r="F535" s="128">
        <v>0</v>
      </c>
      <c r="G535" s="128">
        <v>0</v>
      </c>
      <c r="H535" s="128">
        <v>0</v>
      </c>
      <c r="I535" s="128">
        <v>0</v>
      </c>
      <c r="J535" s="128">
        <v>0</v>
      </c>
      <c r="K535" s="128">
        <v>0</v>
      </c>
      <c r="L535" s="128">
        <v>0</v>
      </c>
      <c r="M535" s="128">
        <v>0</v>
      </c>
      <c r="N535" s="128">
        <v>0</v>
      </c>
      <c r="O535" s="110"/>
      <c r="P535" s="110"/>
      <c r="Q535" s="110"/>
    </row>
    <row r="536" spans="1:17" x14ac:dyDescent="0.3">
      <c r="A536" s="77" t="s">
        <v>1115</v>
      </c>
      <c r="B536" s="127" t="s">
        <v>1116</v>
      </c>
      <c r="C536" s="128">
        <v>0</v>
      </c>
      <c r="D536" s="128">
        <v>0</v>
      </c>
      <c r="E536" s="128">
        <v>0</v>
      </c>
      <c r="F536" s="128">
        <v>0</v>
      </c>
      <c r="G536" s="128">
        <v>0</v>
      </c>
      <c r="H536" s="128">
        <v>0</v>
      </c>
      <c r="I536" s="128">
        <v>0</v>
      </c>
      <c r="J536" s="128">
        <v>0</v>
      </c>
      <c r="K536" s="128">
        <v>0</v>
      </c>
      <c r="L536" s="128">
        <v>0</v>
      </c>
      <c r="M536" s="128">
        <v>0</v>
      </c>
      <c r="N536" s="128">
        <v>0</v>
      </c>
      <c r="O536" s="110"/>
      <c r="P536" s="110"/>
      <c r="Q536" s="110"/>
    </row>
    <row r="537" spans="1:17" x14ac:dyDescent="0.3">
      <c r="A537" s="77" t="s">
        <v>1117</v>
      </c>
      <c r="B537" s="127" t="s">
        <v>1118</v>
      </c>
      <c r="C537" s="128">
        <v>0</v>
      </c>
      <c r="D537" s="128">
        <v>0</v>
      </c>
      <c r="E537" s="128">
        <v>0</v>
      </c>
      <c r="F537" s="128">
        <v>0</v>
      </c>
      <c r="G537" s="128">
        <v>0</v>
      </c>
      <c r="H537" s="128">
        <v>0</v>
      </c>
      <c r="I537" s="128">
        <v>0</v>
      </c>
      <c r="J537" s="128">
        <v>0</v>
      </c>
      <c r="K537" s="128">
        <v>0</v>
      </c>
      <c r="L537" s="128">
        <v>0</v>
      </c>
      <c r="M537" s="128">
        <v>0</v>
      </c>
      <c r="N537" s="128">
        <v>0</v>
      </c>
      <c r="O537" s="110"/>
      <c r="P537" s="110"/>
      <c r="Q537" s="110"/>
    </row>
    <row r="538" spans="1:17" x14ac:dyDescent="0.3">
      <c r="A538" s="77" t="s">
        <v>1119</v>
      </c>
      <c r="B538" s="127" t="s">
        <v>1120</v>
      </c>
      <c r="C538" s="128">
        <v>0</v>
      </c>
      <c r="D538" s="128">
        <v>0</v>
      </c>
      <c r="E538" s="128">
        <v>0</v>
      </c>
      <c r="F538" s="128">
        <v>0</v>
      </c>
      <c r="G538" s="128">
        <v>0</v>
      </c>
      <c r="H538" s="128">
        <v>0</v>
      </c>
      <c r="I538" s="128">
        <v>0</v>
      </c>
      <c r="J538" s="128">
        <v>0</v>
      </c>
      <c r="K538" s="128">
        <v>0</v>
      </c>
      <c r="L538" s="128">
        <v>0</v>
      </c>
      <c r="M538" s="128">
        <v>0</v>
      </c>
      <c r="N538" s="128">
        <v>0</v>
      </c>
      <c r="O538" s="110"/>
      <c r="P538" s="110"/>
      <c r="Q538" s="110"/>
    </row>
    <row r="539" spans="1:17" x14ac:dyDescent="0.3">
      <c r="A539" s="77" t="s">
        <v>1121</v>
      </c>
      <c r="B539" s="127" t="s">
        <v>1122</v>
      </c>
      <c r="C539" s="128">
        <v>0</v>
      </c>
      <c r="D539" s="128">
        <v>0</v>
      </c>
      <c r="E539" s="128">
        <v>0</v>
      </c>
      <c r="F539" s="128">
        <v>0</v>
      </c>
      <c r="G539" s="128">
        <v>0</v>
      </c>
      <c r="H539" s="128">
        <v>0</v>
      </c>
      <c r="I539" s="128">
        <v>0</v>
      </c>
      <c r="J539" s="128">
        <v>0</v>
      </c>
      <c r="K539" s="128">
        <v>0</v>
      </c>
      <c r="L539" s="128">
        <v>0</v>
      </c>
      <c r="M539" s="128">
        <v>0</v>
      </c>
      <c r="N539" s="128">
        <v>0</v>
      </c>
      <c r="O539" s="110"/>
      <c r="P539" s="110"/>
      <c r="Q539" s="110"/>
    </row>
    <row r="540" spans="1:17" x14ac:dyDescent="0.3">
      <c r="A540" s="77" t="s">
        <v>1123</v>
      </c>
      <c r="B540" s="127" t="s">
        <v>1124</v>
      </c>
      <c r="C540" s="128">
        <v>0</v>
      </c>
      <c r="D540" s="128">
        <v>0</v>
      </c>
      <c r="E540" s="128">
        <v>0</v>
      </c>
      <c r="F540" s="128">
        <v>0</v>
      </c>
      <c r="G540" s="128">
        <v>0</v>
      </c>
      <c r="H540" s="128">
        <v>0</v>
      </c>
      <c r="I540" s="128">
        <v>0</v>
      </c>
      <c r="J540" s="128">
        <v>0</v>
      </c>
      <c r="K540" s="128">
        <v>0</v>
      </c>
      <c r="L540" s="128">
        <v>0</v>
      </c>
      <c r="M540" s="128">
        <v>0</v>
      </c>
      <c r="N540" s="128">
        <v>0</v>
      </c>
      <c r="O540" s="110"/>
      <c r="P540" s="110"/>
      <c r="Q540" s="110"/>
    </row>
    <row r="541" spans="1:17" x14ac:dyDescent="0.3">
      <c r="A541" s="77" t="s">
        <v>1125</v>
      </c>
      <c r="B541" s="127" t="s">
        <v>1126</v>
      </c>
      <c r="C541" s="128">
        <v>0</v>
      </c>
      <c r="D541" s="128">
        <v>0</v>
      </c>
      <c r="E541" s="128">
        <v>0</v>
      </c>
      <c r="F541" s="128">
        <v>0</v>
      </c>
      <c r="G541" s="128">
        <v>0</v>
      </c>
      <c r="H541" s="128">
        <v>0</v>
      </c>
      <c r="I541" s="128">
        <v>0</v>
      </c>
      <c r="J541" s="128">
        <v>0</v>
      </c>
      <c r="K541" s="128">
        <v>0</v>
      </c>
      <c r="L541" s="128">
        <v>0</v>
      </c>
      <c r="M541" s="128">
        <v>0</v>
      </c>
      <c r="N541" s="128">
        <v>0</v>
      </c>
      <c r="O541" s="110"/>
      <c r="P541" s="110"/>
      <c r="Q541" s="110"/>
    </row>
    <row r="542" spans="1:17" x14ac:dyDescent="0.3">
      <c r="A542" s="77" t="s">
        <v>1127</v>
      </c>
      <c r="B542" s="127" t="s">
        <v>1128</v>
      </c>
      <c r="C542" s="128">
        <v>0</v>
      </c>
      <c r="D542" s="128">
        <v>0</v>
      </c>
      <c r="E542" s="128">
        <v>0</v>
      </c>
      <c r="F542" s="128">
        <v>0</v>
      </c>
      <c r="G542" s="128">
        <v>0</v>
      </c>
      <c r="H542" s="128">
        <v>0</v>
      </c>
      <c r="I542" s="128">
        <v>0</v>
      </c>
      <c r="J542" s="128">
        <v>0</v>
      </c>
      <c r="K542" s="128">
        <v>0</v>
      </c>
      <c r="L542" s="128">
        <v>0</v>
      </c>
      <c r="M542" s="128">
        <v>0</v>
      </c>
      <c r="N542" s="128">
        <v>0</v>
      </c>
      <c r="O542" s="110"/>
      <c r="P542" s="110"/>
      <c r="Q542" s="110"/>
    </row>
    <row r="543" spans="1:17" x14ac:dyDescent="0.3">
      <c r="A543" s="77" t="s">
        <v>1129</v>
      </c>
      <c r="B543" s="127" t="s">
        <v>1130</v>
      </c>
      <c r="C543" s="128">
        <v>0</v>
      </c>
      <c r="D543" s="128">
        <v>0</v>
      </c>
      <c r="E543" s="128">
        <v>0</v>
      </c>
      <c r="F543" s="128">
        <v>0</v>
      </c>
      <c r="G543" s="128">
        <v>0</v>
      </c>
      <c r="H543" s="128">
        <v>0</v>
      </c>
      <c r="I543" s="128">
        <v>0</v>
      </c>
      <c r="J543" s="128">
        <v>0</v>
      </c>
      <c r="K543" s="128">
        <v>0</v>
      </c>
      <c r="L543" s="128">
        <v>0</v>
      </c>
      <c r="M543" s="128">
        <v>0</v>
      </c>
      <c r="N543" s="128">
        <v>0</v>
      </c>
      <c r="O543" s="110"/>
      <c r="P543" s="110"/>
      <c r="Q543" s="110"/>
    </row>
    <row r="544" spans="1:17" x14ac:dyDescent="0.3">
      <c r="A544" s="77" t="s">
        <v>1131</v>
      </c>
      <c r="B544" s="127" t="s">
        <v>1132</v>
      </c>
      <c r="C544" s="128">
        <v>0</v>
      </c>
      <c r="D544" s="128">
        <v>0</v>
      </c>
      <c r="E544" s="128">
        <v>0</v>
      </c>
      <c r="F544" s="128">
        <v>0</v>
      </c>
      <c r="G544" s="128">
        <v>0</v>
      </c>
      <c r="H544" s="128">
        <v>0</v>
      </c>
      <c r="I544" s="128">
        <v>0</v>
      </c>
      <c r="J544" s="128">
        <v>0</v>
      </c>
      <c r="K544" s="128">
        <v>0</v>
      </c>
      <c r="L544" s="128">
        <v>0</v>
      </c>
      <c r="M544" s="128">
        <v>0</v>
      </c>
      <c r="N544" s="128">
        <v>0</v>
      </c>
      <c r="O544" s="110"/>
      <c r="P544" s="110"/>
      <c r="Q544" s="110"/>
    </row>
    <row r="545" spans="1:17" x14ac:dyDescent="0.3">
      <c r="A545" s="77" t="s">
        <v>1133</v>
      </c>
      <c r="B545" s="127" t="s">
        <v>1134</v>
      </c>
      <c r="C545" s="128">
        <v>0</v>
      </c>
      <c r="D545" s="128">
        <v>0</v>
      </c>
      <c r="E545" s="128">
        <v>0</v>
      </c>
      <c r="F545" s="128">
        <v>0</v>
      </c>
      <c r="G545" s="128">
        <v>0</v>
      </c>
      <c r="H545" s="128">
        <v>0</v>
      </c>
      <c r="I545" s="128">
        <v>0</v>
      </c>
      <c r="J545" s="128">
        <v>0</v>
      </c>
      <c r="K545" s="128">
        <v>0</v>
      </c>
      <c r="L545" s="128">
        <v>0</v>
      </c>
      <c r="M545" s="128">
        <v>0</v>
      </c>
      <c r="N545" s="128">
        <v>0</v>
      </c>
      <c r="O545" s="110"/>
      <c r="P545" s="110"/>
      <c r="Q545" s="110"/>
    </row>
    <row r="546" spans="1:17" x14ac:dyDescent="0.3">
      <c r="A546" s="77" t="s">
        <v>1135</v>
      </c>
      <c r="B546" s="127" t="s">
        <v>1136</v>
      </c>
      <c r="C546" s="128">
        <v>0</v>
      </c>
      <c r="D546" s="128">
        <v>0</v>
      </c>
      <c r="E546" s="128">
        <v>0</v>
      </c>
      <c r="F546" s="128">
        <v>0</v>
      </c>
      <c r="G546" s="128">
        <v>0</v>
      </c>
      <c r="H546" s="128">
        <v>0</v>
      </c>
      <c r="I546" s="128">
        <v>0</v>
      </c>
      <c r="J546" s="128">
        <v>0</v>
      </c>
      <c r="K546" s="128">
        <v>0</v>
      </c>
      <c r="L546" s="128">
        <v>0</v>
      </c>
      <c r="M546" s="128">
        <v>0</v>
      </c>
      <c r="N546" s="128">
        <v>0</v>
      </c>
      <c r="O546" s="110"/>
      <c r="P546" s="110"/>
      <c r="Q546" s="110"/>
    </row>
    <row r="547" spans="1:17" x14ac:dyDescent="0.3">
      <c r="A547" s="77" t="s">
        <v>1137</v>
      </c>
      <c r="B547" s="127" t="s">
        <v>1138</v>
      </c>
      <c r="C547" s="128">
        <v>0</v>
      </c>
      <c r="D547" s="128">
        <v>0</v>
      </c>
      <c r="E547" s="128">
        <v>0</v>
      </c>
      <c r="F547" s="128">
        <v>0</v>
      </c>
      <c r="G547" s="128">
        <v>0</v>
      </c>
      <c r="H547" s="128">
        <v>0</v>
      </c>
      <c r="I547" s="128">
        <v>0</v>
      </c>
      <c r="J547" s="128">
        <v>0</v>
      </c>
      <c r="K547" s="128">
        <v>0</v>
      </c>
      <c r="L547" s="128">
        <v>0</v>
      </c>
      <c r="M547" s="128">
        <v>0</v>
      </c>
      <c r="N547" s="128">
        <v>0</v>
      </c>
      <c r="O547" s="110"/>
      <c r="P547" s="110"/>
      <c r="Q547" s="110"/>
    </row>
    <row r="548" spans="1:17" x14ac:dyDescent="0.3">
      <c r="A548" s="77" t="s">
        <v>1139</v>
      </c>
      <c r="B548" s="127" t="s">
        <v>1140</v>
      </c>
      <c r="C548" s="128">
        <v>0</v>
      </c>
      <c r="D548" s="128">
        <v>0</v>
      </c>
      <c r="E548" s="128">
        <v>0</v>
      </c>
      <c r="F548" s="128">
        <v>0</v>
      </c>
      <c r="G548" s="128">
        <v>0</v>
      </c>
      <c r="H548" s="128">
        <v>0</v>
      </c>
      <c r="I548" s="128">
        <v>0</v>
      </c>
      <c r="J548" s="128">
        <v>0</v>
      </c>
      <c r="K548" s="128">
        <v>0</v>
      </c>
      <c r="L548" s="128">
        <v>0</v>
      </c>
      <c r="M548" s="128">
        <v>0</v>
      </c>
      <c r="N548" s="128">
        <v>0</v>
      </c>
      <c r="O548" s="110"/>
      <c r="P548" s="110"/>
      <c r="Q548" s="110"/>
    </row>
    <row r="549" spans="1:17" x14ac:dyDescent="0.3">
      <c r="A549" s="77" t="s">
        <v>1141</v>
      </c>
      <c r="B549" s="127" t="s">
        <v>1142</v>
      </c>
      <c r="C549" s="128">
        <v>0</v>
      </c>
      <c r="D549" s="128">
        <v>0</v>
      </c>
      <c r="E549" s="128">
        <v>0</v>
      </c>
      <c r="F549" s="128">
        <v>0</v>
      </c>
      <c r="G549" s="128">
        <v>0</v>
      </c>
      <c r="H549" s="128">
        <v>0</v>
      </c>
      <c r="I549" s="128">
        <v>0</v>
      </c>
      <c r="J549" s="128">
        <v>0</v>
      </c>
      <c r="K549" s="128">
        <v>0</v>
      </c>
      <c r="L549" s="128">
        <v>0</v>
      </c>
      <c r="M549" s="128">
        <v>0</v>
      </c>
      <c r="N549" s="128">
        <v>0</v>
      </c>
      <c r="O549" s="110"/>
      <c r="P549" s="110"/>
      <c r="Q549" s="110"/>
    </row>
    <row r="550" spans="1:17" x14ac:dyDescent="0.3">
      <c r="A550" s="77" t="s">
        <v>1143</v>
      </c>
      <c r="B550" s="127" t="s">
        <v>1144</v>
      </c>
      <c r="C550" s="128">
        <v>0</v>
      </c>
      <c r="D550" s="128">
        <v>0</v>
      </c>
      <c r="E550" s="128">
        <v>0</v>
      </c>
      <c r="F550" s="128">
        <v>0</v>
      </c>
      <c r="G550" s="128">
        <v>0</v>
      </c>
      <c r="H550" s="128">
        <v>0</v>
      </c>
      <c r="I550" s="128">
        <v>0</v>
      </c>
      <c r="J550" s="128">
        <v>0</v>
      </c>
      <c r="K550" s="128">
        <v>0</v>
      </c>
      <c r="L550" s="128">
        <v>0</v>
      </c>
      <c r="M550" s="128">
        <v>0</v>
      </c>
      <c r="N550" s="128">
        <v>0</v>
      </c>
      <c r="O550" s="110"/>
      <c r="P550" s="110"/>
      <c r="Q550" s="110"/>
    </row>
    <row r="551" spans="1:17" x14ac:dyDescent="0.3">
      <c r="A551" s="77" t="s">
        <v>1145</v>
      </c>
      <c r="B551" s="127" t="s">
        <v>1146</v>
      </c>
      <c r="C551" s="128">
        <v>0</v>
      </c>
      <c r="D551" s="128">
        <v>0</v>
      </c>
      <c r="E551" s="128">
        <v>0</v>
      </c>
      <c r="F551" s="128">
        <v>0</v>
      </c>
      <c r="G551" s="128">
        <v>0</v>
      </c>
      <c r="H551" s="128">
        <v>0</v>
      </c>
      <c r="I551" s="128">
        <v>0</v>
      </c>
      <c r="J551" s="128">
        <v>0</v>
      </c>
      <c r="K551" s="128">
        <v>0</v>
      </c>
      <c r="L551" s="128">
        <v>0</v>
      </c>
      <c r="M551" s="128">
        <v>0</v>
      </c>
      <c r="N551" s="128">
        <v>0</v>
      </c>
      <c r="O551" s="110"/>
      <c r="P551" s="110"/>
      <c r="Q551" s="110"/>
    </row>
    <row r="552" spans="1:17" x14ac:dyDescent="0.3">
      <c r="A552" s="77" t="s">
        <v>1147</v>
      </c>
      <c r="B552" s="127" t="s">
        <v>1148</v>
      </c>
      <c r="C552" s="128">
        <v>0</v>
      </c>
      <c r="D552" s="128">
        <v>0</v>
      </c>
      <c r="E552" s="128">
        <v>0</v>
      </c>
      <c r="F552" s="128">
        <v>0</v>
      </c>
      <c r="G552" s="128">
        <v>0</v>
      </c>
      <c r="H552" s="128">
        <v>0</v>
      </c>
      <c r="I552" s="128">
        <v>0</v>
      </c>
      <c r="J552" s="128">
        <v>0</v>
      </c>
      <c r="K552" s="128">
        <v>0</v>
      </c>
      <c r="L552" s="128">
        <v>0</v>
      </c>
      <c r="M552" s="128">
        <v>0</v>
      </c>
      <c r="N552" s="128">
        <v>0</v>
      </c>
      <c r="O552" s="110"/>
      <c r="P552" s="110"/>
      <c r="Q552" s="110"/>
    </row>
    <row r="553" spans="1:17" x14ac:dyDescent="0.3">
      <c r="A553" s="77" t="s">
        <v>1149</v>
      </c>
      <c r="B553" s="127" t="s">
        <v>1150</v>
      </c>
      <c r="C553" s="128">
        <v>0</v>
      </c>
      <c r="D553" s="128">
        <v>0</v>
      </c>
      <c r="E553" s="128">
        <v>0</v>
      </c>
      <c r="F553" s="128">
        <v>0</v>
      </c>
      <c r="G553" s="128">
        <v>0</v>
      </c>
      <c r="H553" s="128">
        <v>0</v>
      </c>
      <c r="I553" s="128">
        <v>0</v>
      </c>
      <c r="J553" s="128">
        <v>0</v>
      </c>
      <c r="K553" s="128">
        <v>0</v>
      </c>
      <c r="L553" s="128">
        <v>0</v>
      </c>
      <c r="M553" s="128">
        <v>0</v>
      </c>
      <c r="N553" s="128">
        <v>0</v>
      </c>
      <c r="O553" s="110"/>
      <c r="P553" s="110"/>
      <c r="Q553" s="110"/>
    </row>
    <row r="554" spans="1:17" x14ac:dyDescent="0.3">
      <c r="A554" s="77" t="s">
        <v>1151</v>
      </c>
      <c r="B554" s="127" t="s">
        <v>1152</v>
      </c>
      <c r="C554" s="128">
        <v>0</v>
      </c>
      <c r="D554" s="128">
        <v>0</v>
      </c>
      <c r="E554" s="128">
        <v>0</v>
      </c>
      <c r="F554" s="128">
        <v>0</v>
      </c>
      <c r="G554" s="128">
        <v>0</v>
      </c>
      <c r="H554" s="128">
        <v>0</v>
      </c>
      <c r="I554" s="128">
        <v>0</v>
      </c>
      <c r="J554" s="128">
        <v>0</v>
      </c>
      <c r="K554" s="128">
        <v>0</v>
      </c>
      <c r="L554" s="128">
        <v>0</v>
      </c>
      <c r="M554" s="128">
        <v>0</v>
      </c>
      <c r="N554" s="128">
        <v>0</v>
      </c>
      <c r="O554" s="110"/>
      <c r="P554" s="110"/>
      <c r="Q554" s="110"/>
    </row>
    <row r="555" spans="1:17" x14ac:dyDescent="0.3">
      <c r="A555" s="77" t="s">
        <v>1153</v>
      </c>
      <c r="B555" s="127" t="s">
        <v>1154</v>
      </c>
      <c r="C555" s="128">
        <v>0</v>
      </c>
      <c r="D555" s="128">
        <v>0</v>
      </c>
      <c r="E555" s="128">
        <v>0</v>
      </c>
      <c r="F555" s="128">
        <v>0</v>
      </c>
      <c r="G555" s="128">
        <v>0</v>
      </c>
      <c r="H555" s="128">
        <v>0</v>
      </c>
      <c r="I555" s="128">
        <v>0</v>
      </c>
      <c r="J555" s="128">
        <v>0</v>
      </c>
      <c r="K555" s="128">
        <v>0</v>
      </c>
      <c r="L555" s="128">
        <v>0</v>
      </c>
      <c r="M555" s="128">
        <v>0</v>
      </c>
      <c r="N555" s="128">
        <v>0</v>
      </c>
      <c r="O555" s="110"/>
      <c r="P555" s="110"/>
      <c r="Q555" s="110"/>
    </row>
    <row r="556" spans="1:17" x14ac:dyDescent="0.3">
      <c r="A556" s="77" t="s">
        <v>1155</v>
      </c>
      <c r="B556" s="127" t="s">
        <v>1156</v>
      </c>
      <c r="C556" s="128">
        <v>0</v>
      </c>
      <c r="D556" s="128">
        <v>0</v>
      </c>
      <c r="E556" s="128">
        <v>0</v>
      </c>
      <c r="F556" s="128">
        <v>0</v>
      </c>
      <c r="G556" s="128">
        <v>0</v>
      </c>
      <c r="H556" s="128">
        <v>0</v>
      </c>
      <c r="I556" s="128">
        <v>0</v>
      </c>
      <c r="J556" s="128">
        <v>0</v>
      </c>
      <c r="K556" s="128">
        <v>0</v>
      </c>
      <c r="L556" s="128">
        <v>0</v>
      </c>
      <c r="M556" s="128">
        <v>0</v>
      </c>
      <c r="N556" s="128">
        <v>0</v>
      </c>
      <c r="O556" s="110"/>
      <c r="P556" s="110"/>
      <c r="Q556" s="110"/>
    </row>
    <row r="557" spans="1:17" x14ac:dyDescent="0.3">
      <c r="A557" s="77" t="s">
        <v>1157</v>
      </c>
      <c r="B557" s="127" t="s">
        <v>1158</v>
      </c>
      <c r="C557" s="128">
        <v>0</v>
      </c>
      <c r="D557" s="128">
        <v>0</v>
      </c>
      <c r="E557" s="128">
        <v>0</v>
      </c>
      <c r="F557" s="128">
        <v>0</v>
      </c>
      <c r="G557" s="128">
        <v>0</v>
      </c>
      <c r="H557" s="128">
        <v>0</v>
      </c>
      <c r="I557" s="128">
        <v>0</v>
      </c>
      <c r="J557" s="128">
        <v>0</v>
      </c>
      <c r="K557" s="128">
        <v>0</v>
      </c>
      <c r="L557" s="128">
        <v>0</v>
      </c>
      <c r="M557" s="128">
        <v>0</v>
      </c>
      <c r="N557" s="128">
        <v>0</v>
      </c>
      <c r="O557" s="110"/>
      <c r="P557" s="110"/>
      <c r="Q557" s="110"/>
    </row>
    <row r="558" spans="1:17" x14ac:dyDescent="0.3">
      <c r="A558" s="77" t="s">
        <v>1159</v>
      </c>
      <c r="B558" s="127" t="s">
        <v>1160</v>
      </c>
      <c r="C558" s="128">
        <v>0</v>
      </c>
      <c r="D558" s="128">
        <v>0</v>
      </c>
      <c r="E558" s="128">
        <v>0</v>
      </c>
      <c r="F558" s="128">
        <v>0</v>
      </c>
      <c r="G558" s="128">
        <v>0</v>
      </c>
      <c r="H558" s="128">
        <v>0</v>
      </c>
      <c r="I558" s="128">
        <v>0</v>
      </c>
      <c r="J558" s="128">
        <v>0</v>
      </c>
      <c r="K558" s="128">
        <v>0</v>
      </c>
      <c r="L558" s="128">
        <v>0</v>
      </c>
      <c r="M558" s="128">
        <v>0</v>
      </c>
      <c r="N558" s="128">
        <v>0</v>
      </c>
      <c r="O558" s="110"/>
      <c r="P558" s="110"/>
      <c r="Q558" s="110"/>
    </row>
    <row r="559" spans="1:17" x14ac:dyDescent="0.3">
      <c r="A559" s="77" t="s">
        <v>1161</v>
      </c>
      <c r="B559" s="127" t="s">
        <v>1162</v>
      </c>
      <c r="C559" s="128">
        <v>0</v>
      </c>
      <c r="D559" s="128">
        <v>0</v>
      </c>
      <c r="E559" s="128">
        <v>0</v>
      </c>
      <c r="F559" s="128">
        <v>0</v>
      </c>
      <c r="G559" s="128">
        <v>0</v>
      </c>
      <c r="H559" s="128">
        <v>0</v>
      </c>
      <c r="I559" s="128">
        <v>0</v>
      </c>
      <c r="J559" s="128">
        <v>0</v>
      </c>
      <c r="K559" s="128">
        <v>0</v>
      </c>
      <c r="L559" s="128">
        <v>0</v>
      </c>
      <c r="M559" s="128">
        <v>0</v>
      </c>
      <c r="N559" s="128">
        <v>0</v>
      </c>
      <c r="O559" s="110"/>
      <c r="P559" s="110"/>
      <c r="Q559" s="110"/>
    </row>
    <row r="560" spans="1:17" x14ac:dyDescent="0.3">
      <c r="A560" s="77" t="s">
        <v>1163</v>
      </c>
      <c r="B560" s="127" t="s">
        <v>1164</v>
      </c>
      <c r="C560" s="128">
        <v>0</v>
      </c>
      <c r="D560" s="128">
        <v>0</v>
      </c>
      <c r="E560" s="128">
        <v>0</v>
      </c>
      <c r="F560" s="128">
        <v>0</v>
      </c>
      <c r="G560" s="128">
        <v>0</v>
      </c>
      <c r="H560" s="128">
        <v>0</v>
      </c>
      <c r="I560" s="128">
        <v>0</v>
      </c>
      <c r="J560" s="128">
        <v>0</v>
      </c>
      <c r="K560" s="128">
        <v>0</v>
      </c>
      <c r="L560" s="128">
        <v>0</v>
      </c>
      <c r="M560" s="128">
        <v>0</v>
      </c>
      <c r="N560" s="128">
        <v>0</v>
      </c>
      <c r="O560" s="110"/>
      <c r="P560" s="110"/>
      <c r="Q560" s="110"/>
    </row>
    <row r="561" spans="1:17" x14ac:dyDescent="0.3">
      <c r="A561" s="77" t="s">
        <v>1165</v>
      </c>
      <c r="B561" s="127" t="s">
        <v>1166</v>
      </c>
      <c r="C561" s="128">
        <v>0</v>
      </c>
      <c r="D561" s="128">
        <v>0</v>
      </c>
      <c r="E561" s="128">
        <v>0</v>
      </c>
      <c r="F561" s="128">
        <v>0</v>
      </c>
      <c r="G561" s="128">
        <v>0</v>
      </c>
      <c r="H561" s="128">
        <v>0</v>
      </c>
      <c r="I561" s="128">
        <v>0</v>
      </c>
      <c r="J561" s="128">
        <v>0</v>
      </c>
      <c r="K561" s="128">
        <v>0</v>
      </c>
      <c r="L561" s="128">
        <v>0</v>
      </c>
      <c r="M561" s="128">
        <v>0</v>
      </c>
      <c r="N561" s="128">
        <v>0</v>
      </c>
      <c r="O561" s="110"/>
      <c r="P561" s="110"/>
      <c r="Q561" s="110"/>
    </row>
    <row r="562" spans="1:17" x14ac:dyDescent="0.3">
      <c r="A562" s="77" t="s">
        <v>1167</v>
      </c>
      <c r="B562" s="127" t="s">
        <v>1168</v>
      </c>
      <c r="C562" s="128">
        <v>0</v>
      </c>
      <c r="D562" s="128">
        <v>0</v>
      </c>
      <c r="E562" s="128">
        <v>0</v>
      </c>
      <c r="F562" s="128">
        <v>0</v>
      </c>
      <c r="G562" s="128">
        <v>0</v>
      </c>
      <c r="H562" s="128">
        <v>0</v>
      </c>
      <c r="I562" s="128">
        <v>0</v>
      </c>
      <c r="J562" s="128">
        <v>0</v>
      </c>
      <c r="K562" s="128">
        <v>0</v>
      </c>
      <c r="L562" s="128">
        <v>0</v>
      </c>
      <c r="M562" s="128">
        <v>0</v>
      </c>
      <c r="N562" s="128">
        <v>0</v>
      </c>
      <c r="O562" s="110"/>
      <c r="P562" s="110"/>
      <c r="Q562" s="110"/>
    </row>
    <row r="563" spans="1:17" x14ac:dyDescent="0.3">
      <c r="A563" s="77" t="s">
        <v>1169</v>
      </c>
      <c r="B563" s="127" t="s">
        <v>1170</v>
      </c>
      <c r="C563" s="128">
        <v>0</v>
      </c>
      <c r="D563" s="128">
        <v>0</v>
      </c>
      <c r="E563" s="128">
        <v>0</v>
      </c>
      <c r="F563" s="128">
        <v>0</v>
      </c>
      <c r="G563" s="128">
        <v>0</v>
      </c>
      <c r="H563" s="128">
        <v>0</v>
      </c>
      <c r="I563" s="128">
        <v>0</v>
      </c>
      <c r="J563" s="128">
        <v>0</v>
      </c>
      <c r="K563" s="128">
        <v>0</v>
      </c>
      <c r="L563" s="128">
        <v>0</v>
      </c>
      <c r="M563" s="128">
        <v>0</v>
      </c>
      <c r="N563" s="128">
        <v>0</v>
      </c>
      <c r="O563" s="110"/>
      <c r="P563" s="110"/>
      <c r="Q563" s="110"/>
    </row>
    <row r="564" spans="1:17" x14ac:dyDescent="0.3">
      <c r="A564" s="77" t="s">
        <v>1171</v>
      </c>
      <c r="B564" s="127" t="s">
        <v>1172</v>
      </c>
      <c r="C564" s="128">
        <v>0</v>
      </c>
      <c r="D564" s="128">
        <v>0</v>
      </c>
      <c r="E564" s="128">
        <v>0</v>
      </c>
      <c r="F564" s="128">
        <v>0</v>
      </c>
      <c r="G564" s="128">
        <v>0</v>
      </c>
      <c r="H564" s="128">
        <v>0</v>
      </c>
      <c r="I564" s="128">
        <v>0</v>
      </c>
      <c r="J564" s="128">
        <v>0</v>
      </c>
      <c r="K564" s="128">
        <v>0</v>
      </c>
      <c r="L564" s="128">
        <v>0</v>
      </c>
      <c r="M564" s="128">
        <v>0</v>
      </c>
      <c r="N564" s="128">
        <v>0</v>
      </c>
      <c r="O564" s="110"/>
      <c r="P564" s="110"/>
      <c r="Q564" s="110"/>
    </row>
    <row r="565" spans="1:17" x14ac:dyDescent="0.3">
      <c r="A565" s="77" t="s">
        <v>1173</v>
      </c>
      <c r="B565" s="127" t="s">
        <v>1174</v>
      </c>
      <c r="C565" s="128">
        <v>0</v>
      </c>
      <c r="D565" s="128">
        <v>0</v>
      </c>
      <c r="E565" s="128">
        <v>0</v>
      </c>
      <c r="F565" s="128">
        <v>0</v>
      </c>
      <c r="G565" s="128">
        <v>0</v>
      </c>
      <c r="H565" s="128">
        <v>0</v>
      </c>
      <c r="I565" s="128">
        <v>0</v>
      </c>
      <c r="J565" s="128">
        <v>0</v>
      </c>
      <c r="K565" s="128">
        <v>0</v>
      </c>
      <c r="L565" s="128">
        <v>0</v>
      </c>
      <c r="M565" s="128">
        <v>0</v>
      </c>
      <c r="N565" s="128">
        <v>0</v>
      </c>
      <c r="O565" s="110"/>
      <c r="P565" s="110"/>
      <c r="Q565" s="110"/>
    </row>
    <row r="566" spans="1:17" x14ac:dyDescent="0.3">
      <c r="A566" s="77" t="s">
        <v>1175</v>
      </c>
      <c r="B566" s="127" t="s">
        <v>1176</v>
      </c>
      <c r="C566" s="128">
        <v>0</v>
      </c>
      <c r="D566" s="128">
        <v>0</v>
      </c>
      <c r="E566" s="128">
        <v>0</v>
      </c>
      <c r="F566" s="128">
        <v>0</v>
      </c>
      <c r="G566" s="128">
        <v>0</v>
      </c>
      <c r="H566" s="128">
        <v>0</v>
      </c>
      <c r="I566" s="128">
        <v>0</v>
      </c>
      <c r="J566" s="128">
        <v>0</v>
      </c>
      <c r="K566" s="128">
        <v>0</v>
      </c>
      <c r="L566" s="128">
        <v>0</v>
      </c>
      <c r="M566" s="128">
        <v>0</v>
      </c>
      <c r="N566" s="128">
        <v>0</v>
      </c>
      <c r="O566" s="110"/>
      <c r="P566" s="110"/>
      <c r="Q566" s="110"/>
    </row>
    <row r="567" spans="1:17" x14ac:dyDescent="0.3">
      <c r="A567" s="77" t="s">
        <v>1177</v>
      </c>
      <c r="B567" s="127" t="s">
        <v>1178</v>
      </c>
      <c r="C567" s="128">
        <v>0</v>
      </c>
      <c r="D567" s="128">
        <v>0</v>
      </c>
      <c r="E567" s="128">
        <v>0</v>
      </c>
      <c r="F567" s="128">
        <v>0</v>
      </c>
      <c r="G567" s="128">
        <v>0</v>
      </c>
      <c r="H567" s="128">
        <v>0</v>
      </c>
      <c r="I567" s="128">
        <v>0</v>
      </c>
      <c r="J567" s="128">
        <v>0</v>
      </c>
      <c r="K567" s="128">
        <v>0</v>
      </c>
      <c r="L567" s="128">
        <v>0</v>
      </c>
      <c r="M567" s="128">
        <v>0</v>
      </c>
      <c r="N567" s="128">
        <v>0</v>
      </c>
      <c r="O567" s="110"/>
      <c r="P567" s="110"/>
      <c r="Q567" s="110"/>
    </row>
    <row r="568" spans="1:17" x14ac:dyDescent="0.3">
      <c r="A568" s="77" t="s">
        <v>1179</v>
      </c>
      <c r="B568" s="127" t="s">
        <v>1180</v>
      </c>
      <c r="C568" s="128">
        <v>0</v>
      </c>
      <c r="D568" s="128">
        <v>0</v>
      </c>
      <c r="E568" s="128">
        <v>0</v>
      </c>
      <c r="F568" s="128">
        <v>0</v>
      </c>
      <c r="G568" s="128">
        <v>0</v>
      </c>
      <c r="H568" s="128">
        <v>0</v>
      </c>
      <c r="I568" s="128">
        <v>0</v>
      </c>
      <c r="J568" s="128">
        <v>0</v>
      </c>
      <c r="K568" s="128">
        <v>0</v>
      </c>
      <c r="L568" s="128">
        <v>0</v>
      </c>
      <c r="M568" s="128">
        <v>0</v>
      </c>
      <c r="N568" s="128">
        <v>0</v>
      </c>
      <c r="O568" s="110"/>
      <c r="P568" s="110"/>
      <c r="Q568" s="110"/>
    </row>
    <row r="569" spans="1:17" x14ac:dyDescent="0.3">
      <c r="A569" s="77" t="s">
        <v>1181</v>
      </c>
      <c r="B569" s="127" t="s">
        <v>1182</v>
      </c>
      <c r="C569" s="128">
        <v>0</v>
      </c>
      <c r="D569" s="128">
        <v>0</v>
      </c>
      <c r="E569" s="128">
        <v>0</v>
      </c>
      <c r="F569" s="128">
        <v>0</v>
      </c>
      <c r="G569" s="128">
        <v>0</v>
      </c>
      <c r="H569" s="128">
        <v>0</v>
      </c>
      <c r="I569" s="128">
        <v>0</v>
      </c>
      <c r="J569" s="128">
        <v>0</v>
      </c>
      <c r="K569" s="128">
        <v>0</v>
      </c>
      <c r="L569" s="128">
        <v>0</v>
      </c>
      <c r="M569" s="128">
        <v>0</v>
      </c>
      <c r="N569" s="128">
        <v>0</v>
      </c>
      <c r="O569" s="110"/>
      <c r="P569" s="110"/>
      <c r="Q569" s="110"/>
    </row>
    <row r="570" spans="1:17" x14ac:dyDescent="0.3">
      <c r="A570" s="77" t="s">
        <v>1183</v>
      </c>
      <c r="B570" s="127" t="s">
        <v>1184</v>
      </c>
      <c r="C570" s="128">
        <v>0</v>
      </c>
      <c r="D570" s="128">
        <v>0</v>
      </c>
      <c r="E570" s="128">
        <v>0</v>
      </c>
      <c r="F570" s="128">
        <v>0</v>
      </c>
      <c r="G570" s="128">
        <v>0</v>
      </c>
      <c r="H570" s="128">
        <v>0</v>
      </c>
      <c r="I570" s="128">
        <v>0</v>
      </c>
      <c r="J570" s="128">
        <v>0</v>
      </c>
      <c r="K570" s="128">
        <v>0</v>
      </c>
      <c r="L570" s="128">
        <v>0</v>
      </c>
      <c r="M570" s="128">
        <v>0</v>
      </c>
      <c r="N570" s="128">
        <v>0</v>
      </c>
      <c r="O570" s="110"/>
      <c r="P570" s="110"/>
      <c r="Q570" s="110"/>
    </row>
    <row r="571" spans="1:17" x14ac:dyDescent="0.3">
      <c r="A571" s="77" t="s">
        <v>1185</v>
      </c>
      <c r="B571" s="127" t="s">
        <v>1186</v>
      </c>
      <c r="C571" s="128">
        <v>0</v>
      </c>
      <c r="D571" s="128">
        <v>0</v>
      </c>
      <c r="E571" s="128">
        <v>0</v>
      </c>
      <c r="F571" s="128">
        <v>0</v>
      </c>
      <c r="G571" s="128">
        <v>0</v>
      </c>
      <c r="H571" s="128">
        <v>0</v>
      </c>
      <c r="I571" s="128">
        <v>0</v>
      </c>
      <c r="J571" s="128">
        <v>0</v>
      </c>
      <c r="K571" s="128">
        <v>0</v>
      </c>
      <c r="L571" s="128">
        <v>0</v>
      </c>
      <c r="M571" s="128">
        <v>0</v>
      </c>
      <c r="N571" s="128">
        <v>0</v>
      </c>
      <c r="O571" s="110"/>
      <c r="P571" s="110"/>
      <c r="Q571" s="110"/>
    </row>
    <row r="572" spans="1:17" x14ac:dyDescent="0.3">
      <c r="A572" s="77" t="s">
        <v>1187</v>
      </c>
      <c r="B572" s="127" t="s">
        <v>1188</v>
      </c>
      <c r="C572" s="128">
        <v>0</v>
      </c>
      <c r="D572" s="128">
        <v>0</v>
      </c>
      <c r="E572" s="128">
        <v>0</v>
      </c>
      <c r="F572" s="128">
        <v>0</v>
      </c>
      <c r="G572" s="128">
        <v>0</v>
      </c>
      <c r="H572" s="128">
        <v>0</v>
      </c>
      <c r="I572" s="128">
        <v>0</v>
      </c>
      <c r="J572" s="128">
        <v>0</v>
      </c>
      <c r="K572" s="128">
        <v>0</v>
      </c>
      <c r="L572" s="128">
        <v>0</v>
      </c>
      <c r="M572" s="128">
        <v>0</v>
      </c>
      <c r="N572" s="128">
        <v>0</v>
      </c>
      <c r="O572" s="110"/>
      <c r="P572" s="110"/>
      <c r="Q572" s="110"/>
    </row>
    <row r="573" spans="1:17" x14ac:dyDescent="0.3">
      <c r="A573" s="77" t="s">
        <v>1189</v>
      </c>
      <c r="B573" s="127" t="s">
        <v>1190</v>
      </c>
      <c r="C573" s="128">
        <v>0</v>
      </c>
      <c r="D573" s="128">
        <v>0</v>
      </c>
      <c r="E573" s="128">
        <v>0</v>
      </c>
      <c r="F573" s="128">
        <v>0</v>
      </c>
      <c r="G573" s="128">
        <v>0</v>
      </c>
      <c r="H573" s="128">
        <v>0</v>
      </c>
      <c r="I573" s="128">
        <v>0</v>
      </c>
      <c r="J573" s="128">
        <v>0</v>
      </c>
      <c r="K573" s="128">
        <v>0</v>
      </c>
      <c r="L573" s="128">
        <v>0</v>
      </c>
      <c r="M573" s="128">
        <v>0</v>
      </c>
      <c r="N573" s="128">
        <v>0</v>
      </c>
      <c r="O573" s="110"/>
      <c r="P573" s="110"/>
      <c r="Q573" s="110"/>
    </row>
    <row r="574" spans="1:17" x14ac:dyDescent="0.3">
      <c r="A574" s="77" t="s">
        <v>1191</v>
      </c>
      <c r="B574" s="127" t="s">
        <v>1192</v>
      </c>
      <c r="C574" s="128">
        <v>0</v>
      </c>
      <c r="D574" s="128">
        <v>0</v>
      </c>
      <c r="E574" s="128">
        <v>0</v>
      </c>
      <c r="F574" s="128">
        <v>0</v>
      </c>
      <c r="G574" s="128">
        <v>0</v>
      </c>
      <c r="H574" s="128">
        <v>0</v>
      </c>
      <c r="I574" s="128">
        <v>0</v>
      </c>
      <c r="J574" s="128">
        <v>0</v>
      </c>
      <c r="K574" s="128">
        <v>0</v>
      </c>
      <c r="L574" s="128">
        <v>0</v>
      </c>
      <c r="M574" s="128">
        <v>0</v>
      </c>
      <c r="N574" s="128">
        <v>0</v>
      </c>
      <c r="O574" s="110"/>
      <c r="P574" s="110"/>
      <c r="Q574" s="110"/>
    </row>
    <row r="575" spans="1:17" x14ac:dyDescent="0.3">
      <c r="A575" s="77" t="s">
        <v>1193</v>
      </c>
      <c r="B575" s="127" t="s">
        <v>1194</v>
      </c>
      <c r="C575" s="128">
        <v>0</v>
      </c>
      <c r="D575" s="128">
        <v>0</v>
      </c>
      <c r="E575" s="128">
        <v>0</v>
      </c>
      <c r="F575" s="128">
        <v>0</v>
      </c>
      <c r="G575" s="128">
        <v>0</v>
      </c>
      <c r="H575" s="128">
        <v>0</v>
      </c>
      <c r="I575" s="128">
        <v>0</v>
      </c>
      <c r="J575" s="128">
        <v>0</v>
      </c>
      <c r="K575" s="128">
        <v>0</v>
      </c>
      <c r="L575" s="128">
        <v>0</v>
      </c>
      <c r="M575" s="128">
        <v>0</v>
      </c>
      <c r="N575" s="128">
        <v>0</v>
      </c>
      <c r="O575" s="110"/>
      <c r="P575" s="110"/>
      <c r="Q575" s="110"/>
    </row>
    <row r="576" spans="1:17" x14ac:dyDescent="0.3">
      <c r="A576" s="77" t="s">
        <v>1195</v>
      </c>
      <c r="B576" s="127" t="s">
        <v>1196</v>
      </c>
      <c r="C576" s="128">
        <v>0</v>
      </c>
      <c r="D576" s="128">
        <v>0</v>
      </c>
      <c r="E576" s="128">
        <v>0</v>
      </c>
      <c r="F576" s="128">
        <v>0</v>
      </c>
      <c r="G576" s="128">
        <v>0</v>
      </c>
      <c r="H576" s="128">
        <v>0</v>
      </c>
      <c r="I576" s="128">
        <v>0</v>
      </c>
      <c r="J576" s="128">
        <v>0</v>
      </c>
      <c r="K576" s="128">
        <v>0</v>
      </c>
      <c r="L576" s="128">
        <v>0</v>
      </c>
      <c r="M576" s="128">
        <v>0</v>
      </c>
      <c r="N576" s="128">
        <v>0</v>
      </c>
      <c r="O576" s="110"/>
      <c r="P576" s="110"/>
      <c r="Q576" s="110"/>
    </row>
    <row r="577" spans="1:17" x14ac:dyDescent="0.3">
      <c r="A577" s="77" t="s">
        <v>1197</v>
      </c>
      <c r="B577" s="127" t="s">
        <v>1198</v>
      </c>
      <c r="C577" s="128">
        <v>0</v>
      </c>
      <c r="D577" s="128">
        <v>0</v>
      </c>
      <c r="E577" s="128">
        <v>0</v>
      </c>
      <c r="F577" s="128">
        <v>0</v>
      </c>
      <c r="G577" s="128">
        <v>0</v>
      </c>
      <c r="H577" s="128">
        <v>0</v>
      </c>
      <c r="I577" s="128">
        <v>0</v>
      </c>
      <c r="J577" s="128">
        <v>0</v>
      </c>
      <c r="K577" s="128">
        <v>0</v>
      </c>
      <c r="L577" s="128">
        <v>0</v>
      </c>
      <c r="M577" s="128">
        <v>0</v>
      </c>
      <c r="N577" s="128">
        <v>0</v>
      </c>
      <c r="O577" s="110"/>
      <c r="P577" s="110"/>
      <c r="Q577" s="110"/>
    </row>
    <row r="578" spans="1:17" x14ac:dyDescent="0.3">
      <c r="A578" s="77" t="s">
        <v>1199</v>
      </c>
      <c r="B578" s="127" t="s">
        <v>1200</v>
      </c>
      <c r="C578" s="128">
        <v>0</v>
      </c>
      <c r="D578" s="128">
        <v>0</v>
      </c>
      <c r="E578" s="128">
        <v>0</v>
      </c>
      <c r="F578" s="128">
        <v>0</v>
      </c>
      <c r="G578" s="128">
        <v>0</v>
      </c>
      <c r="H578" s="128">
        <v>0</v>
      </c>
      <c r="I578" s="128">
        <v>0</v>
      </c>
      <c r="J578" s="128">
        <v>0</v>
      </c>
      <c r="K578" s="128">
        <v>0</v>
      </c>
      <c r="L578" s="128">
        <v>0</v>
      </c>
      <c r="M578" s="128">
        <v>0</v>
      </c>
      <c r="N578" s="128">
        <v>0</v>
      </c>
      <c r="O578" s="110"/>
      <c r="P578" s="110"/>
      <c r="Q578" s="110"/>
    </row>
    <row r="579" spans="1:17" x14ac:dyDescent="0.3">
      <c r="A579" s="77" t="s">
        <v>1201</v>
      </c>
      <c r="B579" s="127" t="s">
        <v>1202</v>
      </c>
      <c r="C579" s="128">
        <v>0</v>
      </c>
      <c r="D579" s="128">
        <v>0</v>
      </c>
      <c r="E579" s="128">
        <v>0</v>
      </c>
      <c r="F579" s="128">
        <v>0</v>
      </c>
      <c r="G579" s="128">
        <v>0</v>
      </c>
      <c r="H579" s="128">
        <v>0</v>
      </c>
      <c r="I579" s="128">
        <v>0</v>
      </c>
      <c r="J579" s="128">
        <v>0</v>
      </c>
      <c r="K579" s="128">
        <v>0</v>
      </c>
      <c r="L579" s="128">
        <v>0</v>
      </c>
      <c r="M579" s="128">
        <v>0</v>
      </c>
      <c r="N579" s="128">
        <v>0</v>
      </c>
      <c r="O579" s="110"/>
      <c r="P579" s="110"/>
      <c r="Q579" s="110"/>
    </row>
    <row r="580" spans="1:17" x14ac:dyDescent="0.3">
      <c r="A580" s="77" t="s">
        <v>1203</v>
      </c>
      <c r="B580" s="127" t="s">
        <v>1204</v>
      </c>
      <c r="C580" s="128">
        <v>0</v>
      </c>
      <c r="D580" s="128">
        <v>0</v>
      </c>
      <c r="E580" s="128">
        <v>0</v>
      </c>
      <c r="F580" s="128">
        <v>0</v>
      </c>
      <c r="G580" s="128">
        <v>0</v>
      </c>
      <c r="H580" s="128">
        <v>0</v>
      </c>
      <c r="I580" s="128">
        <v>0</v>
      </c>
      <c r="J580" s="128">
        <v>0</v>
      </c>
      <c r="K580" s="128">
        <v>0</v>
      </c>
      <c r="L580" s="128">
        <v>0</v>
      </c>
      <c r="M580" s="128">
        <v>0</v>
      </c>
      <c r="N580" s="128">
        <v>0</v>
      </c>
      <c r="O580" s="110"/>
      <c r="P580" s="110"/>
      <c r="Q580" s="110"/>
    </row>
    <row r="581" spans="1:17" x14ac:dyDescent="0.3">
      <c r="A581" s="77" t="s">
        <v>1205</v>
      </c>
      <c r="B581" s="127" t="s">
        <v>1206</v>
      </c>
      <c r="C581" s="128">
        <v>0</v>
      </c>
      <c r="D581" s="128">
        <v>0</v>
      </c>
      <c r="E581" s="128">
        <v>0</v>
      </c>
      <c r="F581" s="128">
        <v>0</v>
      </c>
      <c r="G581" s="128">
        <v>0</v>
      </c>
      <c r="H581" s="128">
        <v>0</v>
      </c>
      <c r="I581" s="128">
        <v>0</v>
      </c>
      <c r="J581" s="128">
        <v>0</v>
      </c>
      <c r="K581" s="128">
        <v>0</v>
      </c>
      <c r="L581" s="128">
        <v>0</v>
      </c>
      <c r="M581" s="128">
        <v>0</v>
      </c>
      <c r="N581" s="128">
        <v>0</v>
      </c>
      <c r="O581" s="110"/>
      <c r="P581" s="110"/>
      <c r="Q581" s="110"/>
    </row>
    <row r="582" spans="1:17" x14ac:dyDescent="0.3">
      <c r="A582" s="77" t="s">
        <v>1207</v>
      </c>
      <c r="B582" s="127" t="s">
        <v>1208</v>
      </c>
      <c r="C582" s="128">
        <v>0</v>
      </c>
      <c r="D582" s="128">
        <v>0</v>
      </c>
      <c r="E582" s="128">
        <v>0</v>
      </c>
      <c r="F582" s="128">
        <v>0</v>
      </c>
      <c r="G582" s="128">
        <v>0</v>
      </c>
      <c r="H582" s="128">
        <v>0</v>
      </c>
      <c r="I582" s="128">
        <v>0</v>
      </c>
      <c r="J582" s="128">
        <v>0</v>
      </c>
      <c r="K582" s="128">
        <v>0</v>
      </c>
      <c r="L582" s="128">
        <v>0</v>
      </c>
      <c r="M582" s="128">
        <v>0</v>
      </c>
      <c r="N582" s="128">
        <v>0</v>
      </c>
      <c r="O582" s="110"/>
      <c r="P582" s="110"/>
      <c r="Q582" s="110"/>
    </row>
    <row r="583" spans="1:17" x14ac:dyDescent="0.3">
      <c r="A583" s="77" t="s">
        <v>1209</v>
      </c>
      <c r="B583" s="127" t="s">
        <v>1210</v>
      </c>
      <c r="C583" s="128">
        <v>0</v>
      </c>
      <c r="D583" s="128">
        <v>0</v>
      </c>
      <c r="E583" s="128">
        <v>0</v>
      </c>
      <c r="F583" s="128">
        <v>0</v>
      </c>
      <c r="G583" s="128">
        <v>0</v>
      </c>
      <c r="H583" s="128">
        <v>0</v>
      </c>
      <c r="I583" s="128">
        <v>0</v>
      </c>
      <c r="J583" s="128">
        <v>0</v>
      </c>
      <c r="K583" s="128">
        <v>0</v>
      </c>
      <c r="L583" s="128">
        <v>0</v>
      </c>
      <c r="M583" s="128">
        <v>0</v>
      </c>
      <c r="N583" s="128">
        <v>0</v>
      </c>
      <c r="O583" s="110"/>
      <c r="P583" s="110"/>
      <c r="Q583" s="110"/>
    </row>
    <row r="584" spans="1:17" x14ac:dyDescent="0.3">
      <c r="A584" s="77" t="s">
        <v>1211</v>
      </c>
      <c r="B584" s="127" t="s">
        <v>1212</v>
      </c>
      <c r="C584" s="128">
        <v>52665.39</v>
      </c>
      <c r="D584" s="128">
        <v>52665.39</v>
      </c>
      <c r="E584" s="128">
        <v>52665.39</v>
      </c>
      <c r="F584" s="128">
        <v>52665.39</v>
      </c>
      <c r="G584" s="128">
        <v>52665.39</v>
      </c>
      <c r="H584" s="128">
        <v>52665.39</v>
      </c>
      <c r="I584" s="128">
        <v>52665.39</v>
      </c>
      <c r="J584" s="128">
        <v>52665.39</v>
      </c>
      <c r="K584" s="128">
        <v>52665.39</v>
      </c>
      <c r="L584" s="128">
        <v>52665.39</v>
      </c>
      <c r="M584" s="128">
        <v>52665.39</v>
      </c>
      <c r="N584" s="128">
        <v>52665.39</v>
      </c>
      <c r="O584" s="110"/>
      <c r="P584" s="110"/>
      <c r="Q584" s="110"/>
    </row>
    <row r="585" spans="1:17" x14ac:dyDescent="0.3">
      <c r="A585" s="77" t="s">
        <v>1213</v>
      </c>
      <c r="B585" s="127" t="s">
        <v>1214</v>
      </c>
      <c r="C585" s="128">
        <v>0</v>
      </c>
      <c r="D585" s="128">
        <v>0</v>
      </c>
      <c r="E585" s="128">
        <v>0</v>
      </c>
      <c r="F585" s="128">
        <v>0</v>
      </c>
      <c r="G585" s="128">
        <v>0</v>
      </c>
      <c r="H585" s="128">
        <v>0</v>
      </c>
      <c r="I585" s="128">
        <v>0</v>
      </c>
      <c r="J585" s="128">
        <v>0</v>
      </c>
      <c r="K585" s="128">
        <v>0</v>
      </c>
      <c r="L585" s="128">
        <v>0</v>
      </c>
      <c r="M585" s="128">
        <v>0</v>
      </c>
      <c r="N585" s="128">
        <v>0</v>
      </c>
      <c r="O585" s="110"/>
      <c r="P585" s="110"/>
      <c r="Q585" s="110"/>
    </row>
    <row r="586" spans="1:17" x14ac:dyDescent="0.3">
      <c r="A586" s="77" t="s">
        <v>1215</v>
      </c>
      <c r="B586" s="127" t="s">
        <v>579</v>
      </c>
      <c r="C586" s="128">
        <v>0</v>
      </c>
      <c r="D586" s="128">
        <v>0</v>
      </c>
      <c r="E586" s="128">
        <v>0</v>
      </c>
      <c r="F586" s="128">
        <v>0</v>
      </c>
      <c r="G586" s="128">
        <v>0</v>
      </c>
      <c r="H586" s="128">
        <v>0</v>
      </c>
      <c r="I586" s="128">
        <v>0</v>
      </c>
      <c r="J586" s="128">
        <v>0</v>
      </c>
      <c r="K586" s="128">
        <v>0</v>
      </c>
      <c r="L586" s="128">
        <v>0</v>
      </c>
      <c r="M586" s="128">
        <v>0</v>
      </c>
      <c r="N586" s="128">
        <v>0</v>
      </c>
      <c r="O586" s="110"/>
      <c r="P586" s="110"/>
      <c r="Q586" s="110"/>
    </row>
    <row r="587" spans="1:17" x14ac:dyDescent="0.3">
      <c r="A587" s="77" t="s">
        <v>1216</v>
      </c>
      <c r="B587" s="127" t="s">
        <v>1217</v>
      </c>
      <c r="C587" s="128">
        <v>0</v>
      </c>
      <c r="D587" s="128">
        <v>0</v>
      </c>
      <c r="E587" s="128">
        <v>0</v>
      </c>
      <c r="F587" s="128">
        <v>0</v>
      </c>
      <c r="G587" s="128">
        <v>0</v>
      </c>
      <c r="H587" s="128">
        <v>0</v>
      </c>
      <c r="I587" s="128">
        <v>0</v>
      </c>
      <c r="J587" s="128">
        <v>0</v>
      </c>
      <c r="K587" s="128">
        <v>0</v>
      </c>
      <c r="L587" s="128">
        <v>0</v>
      </c>
      <c r="M587" s="128">
        <v>0</v>
      </c>
      <c r="N587" s="128">
        <v>0</v>
      </c>
      <c r="O587" s="110"/>
      <c r="P587" s="110"/>
      <c r="Q587" s="110"/>
    </row>
    <row r="588" spans="1:17" x14ac:dyDescent="0.3">
      <c r="A588" s="77" t="s">
        <v>1218</v>
      </c>
      <c r="B588" s="127" t="s">
        <v>1219</v>
      </c>
      <c r="C588" s="128">
        <v>0</v>
      </c>
      <c r="D588" s="128">
        <v>0</v>
      </c>
      <c r="E588" s="128">
        <v>0</v>
      </c>
      <c r="F588" s="128">
        <v>0</v>
      </c>
      <c r="G588" s="128">
        <v>0</v>
      </c>
      <c r="H588" s="128">
        <v>0</v>
      </c>
      <c r="I588" s="128">
        <v>0</v>
      </c>
      <c r="J588" s="128">
        <v>0</v>
      </c>
      <c r="K588" s="128">
        <v>0</v>
      </c>
      <c r="L588" s="128">
        <v>0</v>
      </c>
      <c r="M588" s="128">
        <v>0</v>
      </c>
      <c r="N588" s="128">
        <v>0</v>
      </c>
      <c r="O588" s="110"/>
      <c r="P588" s="110"/>
      <c r="Q588" s="110"/>
    </row>
    <row r="589" spans="1:17" x14ac:dyDescent="0.3">
      <c r="A589" s="77" t="s">
        <v>1220</v>
      </c>
      <c r="B589" s="127" t="s">
        <v>1221</v>
      </c>
      <c r="C589" s="128">
        <v>0</v>
      </c>
      <c r="D589" s="128">
        <v>0</v>
      </c>
      <c r="E589" s="128">
        <v>0</v>
      </c>
      <c r="F589" s="128">
        <v>0</v>
      </c>
      <c r="G589" s="128">
        <v>0</v>
      </c>
      <c r="H589" s="128">
        <v>0</v>
      </c>
      <c r="I589" s="128">
        <v>0</v>
      </c>
      <c r="J589" s="128">
        <v>0</v>
      </c>
      <c r="K589" s="128">
        <v>0</v>
      </c>
      <c r="L589" s="128">
        <v>0</v>
      </c>
      <c r="M589" s="128">
        <v>0</v>
      </c>
      <c r="N589" s="128">
        <v>0</v>
      </c>
      <c r="O589" s="110"/>
      <c r="P589" s="110"/>
      <c r="Q589" s="110"/>
    </row>
    <row r="590" spans="1:17" x14ac:dyDescent="0.3">
      <c r="A590" s="77" t="s">
        <v>1222</v>
      </c>
      <c r="B590" s="127" t="s">
        <v>579</v>
      </c>
      <c r="C590" s="128">
        <v>0</v>
      </c>
      <c r="D590" s="128">
        <v>0</v>
      </c>
      <c r="E590" s="128">
        <v>0</v>
      </c>
      <c r="F590" s="128">
        <v>0</v>
      </c>
      <c r="G590" s="128">
        <v>0</v>
      </c>
      <c r="H590" s="128">
        <v>0</v>
      </c>
      <c r="I590" s="128">
        <v>0</v>
      </c>
      <c r="J590" s="128">
        <v>0</v>
      </c>
      <c r="K590" s="128">
        <v>0</v>
      </c>
      <c r="L590" s="128">
        <v>0</v>
      </c>
      <c r="M590" s="128">
        <v>0</v>
      </c>
      <c r="N590" s="128">
        <v>0</v>
      </c>
      <c r="O590" s="110"/>
      <c r="P590" s="110"/>
      <c r="Q590" s="110"/>
    </row>
    <row r="591" spans="1:17" x14ac:dyDescent="0.3">
      <c r="A591" s="77" t="s">
        <v>1223</v>
      </c>
      <c r="B591" s="127" t="s">
        <v>1224</v>
      </c>
      <c r="C591" s="128">
        <v>0</v>
      </c>
      <c r="D591" s="128">
        <v>0</v>
      </c>
      <c r="E591" s="128">
        <v>0</v>
      </c>
      <c r="F591" s="128">
        <v>0</v>
      </c>
      <c r="G591" s="128">
        <v>0</v>
      </c>
      <c r="H591" s="128">
        <v>0</v>
      </c>
      <c r="I591" s="128">
        <v>0</v>
      </c>
      <c r="J591" s="128">
        <v>0</v>
      </c>
      <c r="K591" s="128">
        <v>0</v>
      </c>
      <c r="L591" s="128">
        <v>0</v>
      </c>
      <c r="M591" s="128">
        <v>0</v>
      </c>
      <c r="N591" s="128">
        <v>0</v>
      </c>
      <c r="O591" s="110"/>
      <c r="P591" s="110"/>
      <c r="Q591" s="110"/>
    </row>
    <row r="592" spans="1:17" x14ac:dyDescent="0.3">
      <c r="A592" s="77" t="s">
        <v>1225</v>
      </c>
      <c r="B592" s="127" t="s">
        <v>1226</v>
      </c>
      <c r="C592" s="128">
        <v>0</v>
      </c>
      <c r="D592" s="128">
        <v>0</v>
      </c>
      <c r="E592" s="128">
        <v>0</v>
      </c>
      <c r="F592" s="128">
        <v>0</v>
      </c>
      <c r="G592" s="128">
        <v>0</v>
      </c>
      <c r="H592" s="128">
        <v>0</v>
      </c>
      <c r="I592" s="128">
        <v>0</v>
      </c>
      <c r="J592" s="128">
        <v>0</v>
      </c>
      <c r="K592" s="128">
        <v>0</v>
      </c>
      <c r="L592" s="128">
        <v>0</v>
      </c>
      <c r="M592" s="128">
        <v>0</v>
      </c>
      <c r="N592" s="128">
        <v>0</v>
      </c>
      <c r="O592" s="110"/>
      <c r="P592" s="110"/>
      <c r="Q592" s="110"/>
    </row>
    <row r="593" spans="1:17" x14ac:dyDescent="0.3">
      <c r="A593" s="77" t="s">
        <v>1227</v>
      </c>
      <c r="B593" s="127" t="s">
        <v>579</v>
      </c>
      <c r="C593" s="128">
        <v>0</v>
      </c>
      <c r="D593" s="128">
        <v>0</v>
      </c>
      <c r="E593" s="128">
        <v>0</v>
      </c>
      <c r="F593" s="128">
        <v>0</v>
      </c>
      <c r="G593" s="128">
        <v>0</v>
      </c>
      <c r="H593" s="128">
        <v>0</v>
      </c>
      <c r="I593" s="128">
        <v>0</v>
      </c>
      <c r="J593" s="128">
        <v>0</v>
      </c>
      <c r="K593" s="128">
        <v>0</v>
      </c>
      <c r="L593" s="128">
        <v>0</v>
      </c>
      <c r="M593" s="128">
        <v>0</v>
      </c>
      <c r="N593" s="128">
        <v>0</v>
      </c>
      <c r="O593" s="110"/>
      <c r="P593" s="110"/>
      <c r="Q593" s="110"/>
    </row>
    <row r="594" spans="1:17" x14ac:dyDescent="0.3">
      <c r="A594" s="77" t="s">
        <v>1228</v>
      </c>
      <c r="B594" s="127" t="s">
        <v>1229</v>
      </c>
      <c r="C594" s="128">
        <v>167576755.46000001</v>
      </c>
      <c r="D594" s="128">
        <v>159149631.69</v>
      </c>
      <c r="E594" s="128">
        <v>141768649.97</v>
      </c>
      <c r="F594" s="128">
        <v>173957536.74000001</v>
      </c>
      <c r="G594" s="128">
        <v>179130379.63</v>
      </c>
      <c r="H594" s="128">
        <v>198260702.53</v>
      </c>
      <c r="I594" s="128">
        <v>231869039.81</v>
      </c>
      <c r="J594" s="128">
        <v>219665326.53</v>
      </c>
      <c r="K594" s="128">
        <v>248712996.79499999</v>
      </c>
      <c r="L594" s="128">
        <v>209044760.51499999</v>
      </c>
      <c r="M594" s="128">
        <v>190967939.42500001</v>
      </c>
      <c r="N594" s="128">
        <v>188937489.55500001</v>
      </c>
      <c r="O594" s="110"/>
      <c r="P594" s="110"/>
      <c r="Q594" s="110"/>
    </row>
    <row r="595" spans="1:17" x14ac:dyDescent="0.3">
      <c r="A595" s="77" t="s">
        <v>1230</v>
      </c>
      <c r="B595" s="127" t="s">
        <v>1231</v>
      </c>
      <c r="C595" s="128">
        <v>-550000</v>
      </c>
      <c r="D595" s="128">
        <v>-550000</v>
      </c>
      <c r="E595" s="128">
        <v>-550000</v>
      </c>
      <c r="F595" s="128">
        <v>-550000</v>
      </c>
      <c r="G595" s="128">
        <v>-550000</v>
      </c>
      <c r="H595" s="128">
        <v>-550000</v>
      </c>
      <c r="I595" s="128">
        <v>-550000</v>
      </c>
      <c r="J595" s="128">
        <v>-550000</v>
      </c>
      <c r="K595" s="128">
        <v>-550000</v>
      </c>
      <c r="L595" s="128">
        <v>-550000</v>
      </c>
      <c r="M595" s="128">
        <v>-550000</v>
      </c>
      <c r="N595" s="128">
        <v>-550000</v>
      </c>
      <c r="O595" s="110"/>
      <c r="P595" s="110"/>
      <c r="Q595" s="110"/>
    </row>
    <row r="596" spans="1:17" x14ac:dyDescent="0.3">
      <c r="A596" s="77" t="s">
        <v>1232</v>
      </c>
      <c r="B596" s="127" t="s">
        <v>1233</v>
      </c>
      <c r="C596" s="128">
        <v>0</v>
      </c>
      <c r="D596" s="128">
        <v>0</v>
      </c>
      <c r="E596" s="128">
        <v>0</v>
      </c>
      <c r="F596" s="128">
        <v>0</v>
      </c>
      <c r="G596" s="128">
        <v>0</v>
      </c>
      <c r="H596" s="128">
        <v>0</v>
      </c>
      <c r="I596" s="128">
        <v>0</v>
      </c>
      <c r="J596" s="128">
        <v>0</v>
      </c>
      <c r="K596" s="128">
        <v>0</v>
      </c>
      <c r="L596" s="128">
        <v>0</v>
      </c>
      <c r="M596" s="128">
        <v>0</v>
      </c>
      <c r="N596" s="128">
        <v>0</v>
      </c>
      <c r="O596" s="110"/>
      <c r="P596" s="110"/>
      <c r="Q596" s="110"/>
    </row>
    <row r="597" spans="1:17" x14ac:dyDescent="0.3">
      <c r="A597" s="77" t="s">
        <v>1234</v>
      </c>
      <c r="B597" s="127" t="s">
        <v>1235</v>
      </c>
      <c r="C597" s="128">
        <v>0</v>
      </c>
      <c r="D597" s="128">
        <v>0</v>
      </c>
      <c r="E597" s="128">
        <v>0</v>
      </c>
      <c r="F597" s="128">
        <v>0</v>
      </c>
      <c r="G597" s="128">
        <v>0</v>
      </c>
      <c r="H597" s="128">
        <v>0</v>
      </c>
      <c r="I597" s="128">
        <v>0</v>
      </c>
      <c r="J597" s="128">
        <v>0</v>
      </c>
      <c r="K597" s="128">
        <v>0</v>
      </c>
      <c r="L597" s="128">
        <v>0</v>
      </c>
      <c r="M597" s="128">
        <v>0</v>
      </c>
      <c r="N597" s="128">
        <v>0</v>
      </c>
      <c r="O597" s="110"/>
      <c r="P597" s="110"/>
      <c r="Q597" s="110"/>
    </row>
    <row r="598" spans="1:17" x14ac:dyDescent="0.3">
      <c r="A598" s="77" t="s">
        <v>1236</v>
      </c>
      <c r="B598" s="127" t="s">
        <v>1237</v>
      </c>
      <c r="C598" s="128">
        <v>0</v>
      </c>
      <c r="D598" s="128">
        <v>0</v>
      </c>
      <c r="E598" s="128">
        <v>0</v>
      </c>
      <c r="F598" s="128">
        <v>0</v>
      </c>
      <c r="G598" s="128">
        <v>0</v>
      </c>
      <c r="H598" s="128">
        <v>0</v>
      </c>
      <c r="I598" s="128">
        <v>0</v>
      </c>
      <c r="J598" s="128">
        <v>0</v>
      </c>
      <c r="K598" s="128">
        <v>0</v>
      </c>
      <c r="L598" s="128">
        <v>0</v>
      </c>
      <c r="M598" s="128">
        <v>0</v>
      </c>
      <c r="N598" s="128">
        <v>0</v>
      </c>
      <c r="O598" s="110"/>
      <c r="P598" s="110"/>
      <c r="Q598" s="110"/>
    </row>
    <row r="599" spans="1:17" x14ac:dyDescent="0.3">
      <c r="A599" s="77" t="s">
        <v>1238</v>
      </c>
      <c r="B599" s="127" t="s">
        <v>579</v>
      </c>
      <c r="C599" s="128">
        <v>0</v>
      </c>
      <c r="D599" s="128">
        <v>0</v>
      </c>
      <c r="E599" s="128">
        <v>0</v>
      </c>
      <c r="F599" s="128">
        <v>0</v>
      </c>
      <c r="G599" s="128">
        <v>0</v>
      </c>
      <c r="H599" s="128">
        <v>0</v>
      </c>
      <c r="I599" s="128">
        <v>0</v>
      </c>
      <c r="J599" s="128">
        <v>0</v>
      </c>
      <c r="K599" s="128">
        <v>0</v>
      </c>
      <c r="L599" s="128">
        <v>0</v>
      </c>
      <c r="M599" s="128">
        <v>0</v>
      </c>
      <c r="N599" s="128">
        <v>0</v>
      </c>
      <c r="O599" s="110"/>
      <c r="P599" s="110"/>
      <c r="Q599" s="110"/>
    </row>
    <row r="600" spans="1:17" x14ac:dyDescent="0.3">
      <c r="A600" s="77" t="s">
        <v>1239</v>
      </c>
      <c r="B600" s="127" t="s">
        <v>1240</v>
      </c>
      <c r="C600" s="128">
        <v>0</v>
      </c>
      <c r="D600" s="128">
        <v>0</v>
      </c>
      <c r="E600" s="128">
        <v>0</v>
      </c>
      <c r="F600" s="128">
        <v>0</v>
      </c>
      <c r="G600" s="128">
        <v>0</v>
      </c>
      <c r="H600" s="128">
        <v>0</v>
      </c>
      <c r="I600" s="128">
        <v>0</v>
      </c>
      <c r="J600" s="128">
        <v>0</v>
      </c>
      <c r="K600" s="128">
        <v>0</v>
      </c>
      <c r="L600" s="128">
        <v>0</v>
      </c>
      <c r="M600" s="128">
        <v>0</v>
      </c>
      <c r="N600" s="128">
        <v>0</v>
      </c>
      <c r="O600" s="110"/>
      <c r="P600" s="110"/>
      <c r="Q600" s="110"/>
    </row>
    <row r="601" spans="1:17" x14ac:dyDescent="0.3">
      <c r="A601" s="77" t="s">
        <v>1241</v>
      </c>
      <c r="B601" s="127" t="s">
        <v>1242</v>
      </c>
      <c r="C601" s="128">
        <v>0</v>
      </c>
      <c r="D601" s="128">
        <v>0</v>
      </c>
      <c r="E601" s="128">
        <v>0</v>
      </c>
      <c r="F601" s="128">
        <v>0</v>
      </c>
      <c r="G601" s="128">
        <v>0</v>
      </c>
      <c r="H601" s="128">
        <v>0</v>
      </c>
      <c r="I601" s="128">
        <v>0</v>
      </c>
      <c r="J601" s="128">
        <v>0</v>
      </c>
      <c r="K601" s="128">
        <v>0</v>
      </c>
      <c r="L601" s="128">
        <v>0</v>
      </c>
      <c r="M601" s="128">
        <v>0</v>
      </c>
      <c r="N601" s="128">
        <v>0</v>
      </c>
      <c r="O601" s="110"/>
      <c r="P601" s="110"/>
      <c r="Q601" s="110"/>
    </row>
    <row r="602" spans="1:17" x14ac:dyDescent="0.3">
      <c r="A602" s="77" t="s">
        <v>1243</v>
      </c>
      <c r="B602" s="127" t="s">
        <v>1244</v>
      </c>
      <c r="C602" s="128">
        <v>0</v>
      </c>
      <c r="D602" s="128">
        <v>0</v>
      </c>
      <c r="E602" s="128">
        <v>0</v>
      </c>
      <c r="F602" s="128">
        <v>0</v>
      </c>
      <c r="G602" s="128">
        <v>0</v>
      </c>
      <c r="H602" s="128">
        <v>0</v>
      </c>
      <c r="I602" s="128">
        <v>0</v>
      </c>
      <c r="J602" s="128">
        <v>0</v>
      </c>
      <c r="K602" s="128">
        <v>0</v>
      </c>
      <c r="L602" s="128">
        <v>0</v>
      </c>
      <c r="M602" s="128">
        <v>0</v>
      </c>
      <c r="N602" s="128">
        <v>0</v>
      </c>
      <c r="O602" s="110"/>
      <c r="P602" s="110"/>
      <c r="Q602" s="110"/>
    </row>
    <row r="603" spans="1:17" x14ac:dyDescent="0.3">
      <c r="A603" s="77" t="s">
        <v>1245</v>
      </c>
      <c r="B603" s="127" t="s">
        <v>1246</v>
      </c>
      <c r="C603" s="128">
        <v>0</v>
      </c>
      <c r="D603" s="128">
        <v>0</v>
      </c>
      <c r="E603" s="128">
        <v>0</v>
      </c>
      <c r="F603" s="128">
        <v>0</v>
      </c>
      <c r="G603" s="128">
        <v>0</v>
      </c>
      <c r="H603" s="128">
        <v>0</v>
      </c>
      <c r="I603" s="128">
        <v>0</v>
      </c>
      <c r="J603" s="128">
        <v>0</v>
      </c>
      <c r="K603" s="128">
        <v>0</v>
      </c>
      <c r="L603" s="128">
        <v>0</v>
      </c>
      <c r="M603" s="128">
        <v>0</v>
      </c>
      <c r="N603" s="128">
        <v>0</v>
      </c>
      <c r="O603" s="110"/>
      <c r="P603" s="110"/>
      <c r="Q603" s="110"/>
    </row>
    <row r="604" spans="1:17" x14ac:dyDescent="0.3">
      <c r="A604" s="77" t="s">
        <v>1247</v>
      </c>
      <c r="B604" s="127" t="s">
        <v>1248</v>
      </c>
      <c r="C604" s="128">
        <v>0</v>
      </c>
      <c r="D604" s="128">
        <v>0</v>
      </c>
      <c r="E604" s="128">
        <v>0</v>
      </c>
      <c r="F604" s="128">
        <v>0</v>
      </c>
      <c r="G604" s="128">
        <v>0</v>
      </c>
      <c r="H604" s="128">
        <v>0</v>
      </c>
      <c r="I604" s="128">
        <v>0</v>
      </c>
      <c r="J604" s="128">
        <v>0</v>
      </c>
      <c r="K604" s="128">
        <v>0</v>
      </c>
      <c r="L604" s="128">
        <v>0</v>
      </c>
      <c r="M604" s="128">
        <v>0</v>
      </c>
      <c r="N604" s="128">
        <v>0</v>
      </c>
      <c r="O604" s="110"/>
      <c r="P604" s="110"/>
      <c r="Q604" s="110"/>
    </row>
    <row r="605" spans="1:17" x14ac:dyDescent="0.3">
      <c r="A605" s="77" t="s">
        <v>1249</v>
      </c>
      <c r="B605" s="127" t="s">
        <v>1250</v>
      </c>
      <c r="C605" s="128">
        <v>0</v>
      </c>
      <c r="D605" s="128">
        <v>0</v>
      </c>
      <c r="E605" s="128">
        <v>0</v>
      </c>
      <c r="F605" s="128">
        <v>0</v>
      </c>
      <c r="G605" s="128">
        <v>0</v>
      </c>
      <c r="H605" s="128">
        <v>0</v>
      </c>
      <c r="I605" s="128">
        <v>0</v>
      </c>
      <c r="J605" s="128">
        <v>0</v>
      </c>
      <c r="K605" s="128">
        <v>0</v>
      </c>
      <c r="L605" s="128">
        <v>0</v>
      </c>
      <c r="M605" s="128">
        <v>0</v>
      </c>
      <c r="N605" s="128">
        <v>0</v>
      </c>
      <c r="O605" s="110"/>
      <c r="P605" s="110"/>
      <c r="Q605" s="110"/>
    </row>
    <row r="606" spans="1:17" x14ac:dyDescent="0.3">
      <c r="A606" s="77" t="s">
        <v>1251</v>
      </c>
      <c r="B606" s="127" t="s">
        <v>1252</v>
      </c>
      <c r="C606" s="128">
        <v>0</v>
      </c>
      <c r="D606" s="128">
        <v>0</v>
      </c>
      <c r="E606" s="128">
        <v>0</v>
      </c>
      <c r="F606" s="128">
        <v>0</v>
      </c>
      <c r="G606" s="128">
        <v>0</v>
      </c>
      <c r="H606" s="128">
        <v>0</v>
      </c>
      <c r="I606" s="128">
        <v>0</v>
      </c>
      <c r="J606" s="128">
        <v>0</v>
      </c>
      <c r="K606" s="128">
        <v>0</v>
      </c>
      <c r="L606" s="128">
        <v>0</v>
      </c>
      <c r="M606" s="128">
        <v>0</v>
      </c>
      <c r="N606" s="128">
        <v>0</v>
      </c>
      <c r="O606" s="110"/>
      <c r="P606" s="110"/>
      <c r="Q606" s="110"/>
    </row>
    <row r="607" spans="1:17" x14ac:dyDescent="0.3">
      <c r="A607" s="77" t="s">
        <v>1253</v>
      </c>
      <c r="B607" s="127" t="s">
        <v>1254</v>
      </c>
      <c r="C607" s="128">
        <v>0</v>
      </c>
      <c r="D607" s="128">
        <v>0</v>
      </c>
      <c r="E607" s="128">
        <v>0</v>
      </c>
      <c r="F607" s="128">
        <v>0</v>
      </c>
      <c r="G607" s="128">
        <v>0</v>
      </c>
      <c r="H607" s="128">
        <v>0</v>
      </c>
      <c r="I607" s="128">
        <v>0</v>
      </c>
      <c r="J607" s="128">
        <v>0</v>
      </c>
      <c r="K607" s="128">
        <v>0</v>
      </c>
      <c r="L607" s="128">
        <v>0</v>
      </c>
      <c r="M607" s="128">
        <v>0</v>
      </c>
      <c r="N607" s="128">
        <v>0</v>
      </c>
      <c r="O607" s="110"/>
      <c r="P607" s="110"/>
      <c r="Q607" s="110"/>
    </row>
    <row r="608" spans="1:17" x14ac:dyDescent="0.3">
      <c r="A608" s="77" t="s">
        <v>1255</v>
      </c>
      <c r="B608" s="127" t="s">
        <v>1256</v>
      </c>
      <c r="C608" s="128">
        <v>3200000</v>
      </c>
      <c r="D608" s="128">
        <v>3200000</v>
      </c>
      <c r="E608" s="128">
        <v>3200000</v>
      </c>
      <c r="F608" s="128">
        <v>3200000</v>
      </c>
      <c r="G608" s="128">
        <v>3200000</v>
      </c>
      <c r="H608" s="128">
        <v>3200000</v>
      </c>
      <c r="I608" s="128">
        <v>3200000</v>
      </c>
      <c r="J608" s="128">
        <v>3200000</v>
      </c>
      <c r="K608" s="128">
        <v>3200000</v>
      </c>
      <c r="L608" s="128">
        <v>3200000</v>
      </c>
      <c r="M608" s="128">
        <v>3200000</v>
      </c>
      <c r="N608" s="128">
        <v>3200000</v>
      </c>
      <c r="O608" s="110"/>
      <c r="P608" s="110"/>
      <c r="Q608" s="110"/>
    </row>
    <row r="609" spans="1:17" x14ac:dyDescent="0.3">
      <c r="A609" s="77" t="s">
        <v>1257</v>
      </c>
      <c r="B609" s="127" t="s">
        <v>1258</v>
      </c>
      <c r="C609" s="128">
        <v>4000000</v>
      </c>
      <c r="D609" s="128">
        <v>4000000</v>
      </c>
      <c r="E609" s="128">
        <v>4000000</v>
      </c>
      <c r="F609" s="128">
        <v>3900000</v>
      </c>
      <c r="G609" s="128">
        <v>4000000</v>
      </c>
      <c r="H609" s="128">
        <v>3900000</v>
      </c>
      <c r="I609" s="128">
        <v>3900000</v>
      </c>
      <c r="J609" s="128">
        <v>3900000</v>
      </c>
      <c r="K609" s="128">
        <v>4000000</v>
      </c>
      <c r="L609" s="128">
        <v>4000000</v>
      </c>
      <c r="M609" s="128">
        <v>4000000</v>
      </c>
      <c r="N609" s="128">
        <v>4000000</v>
      </c>
      <c r="O609" s="110"/>
      <c r="P609" s="110"/>
      <c r="Q609" s="110"/>
    </row>
    <row r="610" spans="1:17" x14ac:dyDescent="0.3">
      <c r="A610" s="77" t="s">
        <v>1259</v>
      </c>
      <c r="B610" s="127" t="s">
        <v>1260</v>
      </c>
      <c r="C610" s="128">
        <v>0</v>
      </c>
      <c r="D610" s="128">
        <v>0</v>
      </c>
      <c r="E610" s="128">
        <v>0</v>
      </c>
      <c r="F610" s="128">
        <v>0</v>
      </c>
      <c r="G610" s="128">
        <v>0</v>
      </c>
      <c r="H610" s="128">
        <v>0</v>
      </c>
      <c r="I610" s="128">
        <v>0</v>
      </c>
      <c r="J610" s="128">
        <v>0</v>
      </c>
      <c r="K610" s="128">
        <v>0</v>
      </c>
      <c r="L610" s="128">
        <v>0</v>
      </c>
      <c r="M610" s="128">
        <v>0</v>
      </c>
      <c r="N610" s="128">
        <v>0</v>
      </c>
      <c r="O610" s="110"/>
      <c r="P610" s="110"/>
      <c r="Q610" s="110"/>
    </row>
    <row r="611" spans="1:17" x14ac:dyDescent="0.3">
      <c r="A611" s="77" t="s">
        <v>1261</v>
      </c>
      <c r="B611" s="127" t="s">
        <v>1262</v>
      </c>
      <c r="C611" s="128">
        <v>0</v>
      </c>
      <c r="D611" s="128">
        <v>0</v>
      </c>
      <c r="E611" s="128">
        <v>0</v>
      </c>
      <c r="F611" s="128">
        <v>0</v>
      </c>
      <c r="G611" s="128">
        <v>0</v>
      </c>
      <c r="H611" s="128">
        <v>0</v>
      </c>
      <c r="I611" s="128">
        <v>0</v>
      </c>
      <c r="J611" s="128">
        <v>0</v>
      </c>
      <c r="K611" s="128">
        <v>0</v>
      </c>
      <c r="L611" s="128">
        <v>0</v>
      </c>
      <c r="M611" s="128">
        <v>0</v>
      </c>
      <c r="N611" s="128">
        <v>0</v>
      </c>
      <c r="O611" s="110"/>
      <c r="P611" s="110"/>
      <c r="Q611" s="110"/>
    </row>
    <row r="612" spans="1:17" x14ac:dyDescent="0.3">
      <c r="A612" s="77" t="s">
        <v>1263</v>
      </c>
      <c r="B612" s="127" t="s">
        <v>1264</v>
      </c>
      <c r="C612" s="128">
        <v>0</v>
      </c>
      <c r="D612" s="128">
        <v>0</v>
      </c>
      <c r="E612" s="128">
        <v>0</v>
      </c>
      <c r="F612" s="128">
        <v>0</v>
      </c>
      <c r="G612" s="128">
        <v>0</v>
      </c>
      <c r="H612" s="128">
        <v>0</v>
      </c>
      <c r="I612" s="128">
        <v>0</v>
      </c>
      <c r="J612" s="128">
        <v>0</v>
      </c>
      <c r="K612" s="128">
        <v>0</v>
      </c>
      <c r="L612" s="128">
        <v>0</v>
      </c>
      <c r="M612" s="128">
        <v>0</v>
      </c>
      <c r="N612" s="128">
        <v>0</v>
      </c>
      <c r="O612" s="110"/>
      <c r="P612" s="110"/>
      <c r="Q612" s="110"/>
    </row>
    <row r="613" spans="1:17" x14ac:dyDescent="0.3">
      <c r="A613" s="77" t="s">
        <v>1265</v>
      </c>
      <c r="B613" s="127" t="s">
        <v>1266</v>
      </c>
      <c r="C613" s="128">
        <v>0</v>
      </c>
      <c r="D613" s="128">
        <v>0</v>
      </c>
      <c r="E613" s="128">
        <v>0</v>
      </c>
      <c r="F613" s="128">
        <v>0</v>
      </c>
      <c r="G613" s="128">
        <v>0</v>
      </c>
      <c r="H613" s="128">
        <v>0</v>
      </c>
      <c r="I613" s="128">
        <v>0</v>
      </c>
      <c r="J613" s="128">
        <v>0</v>
      </c>
      <c r="K613" s="128">
        <v>0</v>
      </c>
      <c r="L613" s="128">
        <v>0</v>
      </c>
      <c r="M613" s="128">
        <v>0</v>
      </c>
      <c r="N613" s="128">
        <v>0</v>
      </c>
      <c r="O613" s="110"/>
      <c r="P613" s="110"/>
      <c r="Q613" s="110"/>
    </row>
    <row r="614" spans="1:17" x14ac:dyDescent="0.3">
      <c r="A614" s="77" t="s">
        <v>1267</v>
      </c>
      <c r="B614" s="127" t="s">
        <v>1268</v>
      </c>
      <c r="C614" s="128">
        <v>0</v>
      </c>
      <c r="D614" s="128">
        <v>0</v>
      </c>
      <c r="E614" s="128">
        <v>0</v>
      </c>
      <c r="F614" s="128">
        <v>0</v>
      </c>
      <c r="G614" s="128">
        <v>0</v>
      </c>
      <c r="H614" s="128">
        <v>0</v>
      </c>
      <c r="I614" s="128">
        <v>0</v>
      </c>
      <c r="J614" s="128">
        <v>0</v>
      </c>
      <c r="K614" s="128">
        <v>0</v>
      </c>
      <c r="L614" s="128">
        <v>0</v>
      </c>
      <c r="M614" s="128">
        <v>0</v>
      </c>
      <c r="N614" s="128">
        <v>0</v>
      </c>
      <c r="O614" s="110"/>
      <c r="P614" s="110"/>
      <c r="Q614" s="110"/>
    </row>
    <row r="615" spans="1:17" x14ac:dyDescent="0.3">
      <c r="A615" s="77" t="s">
        <v>1269</v>
      </c>
      <c r="B615" s="127" t="s">
        <v>1270</v>
      </c>
      <c r="C615" s="128">
        <v>0</v>
      </c>
      <c r="D615" s="128">
        <v>0</v>
      </c>
      <c r="E615" s="128">
        <v>0</v>
      </c>
      <c r="F615" s="128">
        <v>0</v>
      </c>
      <c r="G615" s="128">
        <v>0</v>
      </c>
      <c r="H615" s="128">
        <v>0</v>
      </c>
      <c r="I615" s="128">
        <v>0</v>
      </c>
      <c r="J615" s="128">
        <v>0</v>
      </c>
      <c r="K615" s="128">
        <v>0</v>
      </c>
      <c r="L615" s="128">
        <v>0</v>
      </c>
      <c r="M615" s="128">
        <v>0</v>
      </c>
      <c r="N615" s="128">
        <v>0</v>
      </c>
      <c r="O615" s="110"/>
      <c r="P615" s="110"/>
      <c r="Q615" s="110"/>
    </row>
    <row r="616" spans="1:17" x14ac:dyDescent="0.3">
      <c r="A616" s="77" t="s">
        <v>1271</v>
      </c>
      <c r="B616" s="127" t="s">
        <v>1272</v>
      </c>
      <c r="C616" s="128">
        <v>0</v>
      </c>
      <c r="D616" s="128">
        <v>0</v>
      </c>
      <c r="E616" s="128">
        <v>0</v>
      </c>
      <c r="F616" s="128">
        <v>0</v>
      </c>
      <c r="G616" s="128">
        <v>0</v>
      </c>
      <c r="H616" s="128">
        <v>0</v>
      </c>
      <c r="I616" s="128">
        <v>0</v>
      </c>
      <c r="J616" s="128">
        <v>0</v>
      </c>
      <c r="K616" s="128">
        <v>0</v>
      </c>
      <c r="L616" s="128">
        <v>0</v>
      </c>
      <c r="M616" s="128">
        <v>0</v>
      </c>
      <c r="N616" s="128">
        <v>0</v>
      </c>
      <c r="O616" s="110"/>
      <c r="P616" s="110"/>
      <c r="Q616" s="110"/>
    </row>
    <row r="617" spans="1:17" x14ac:dyDescent="0.3">
      <c r="A617" s="77" t="s">
        <v>1273</v>
      </c>
      <c r="B617" s="127" t="s">
        <v>1274</v>
      </c>
      <c r="C617" s="128">
        <v>0</v>
      </c>
      <c r="D617" s="128">
        <v>0</v>
      </c>
      <c r="E617" s="128">
        <v>0</v>
      </c>
      <c r="F617" s="128">
        <v>0</v>
      </c>
      <c r="G617" s="128">
        <v>0</v>
      </c>
      <c r="H617" s="128">
        <v>0</v>
      </c>
      <c r="I617" s="128">
        <v>0</v>
      </c>
      <c r="J617" s="128">
        <v>0</v>
      </c>
      <c r="K617" s="128">
        <v>0</v>
      </c>
      <c r="L617" s="128">
        <v>0</v>
      </c>
      <c r="M617" s="128">
        <v>0</v>
      </c>
      <c r="N617" s="128">
        <v>0</v>
      </c>
      <c r="O617" s="110"/>
      <c r="P617" s="110"/>
      <c r="Q617" s="110"/>
    </row>
    <row r="618" spans="1:17" x14ac:dyDescent="0.3">
      <c r="A618" s="77" t="s">
        <v>1275</v>
      </c>
      <c r="B618" s="127" t="s">
        <v>1276</v>
      </c>
      <c r="C618" s="128">
        <v>0</v>
      </c>
      <c r="D618" s="128">
        <v>0</v>
      </c>
      <c r="E618" s="128">
        <v>0</v>
      </c>
      <c r="F618" s="128">
        <v>0</v>
      </c>
      <c r="G618" s="128">
        <v>0</v>
      </c>
      <c r="H618" s="128">
        <v>0</v>
      </c>
      <c r="I618" s="128">
        <v>0</v>
      </c>
      <c r="J618" s="128">
        <v>0</v>
      </c>
      <c r="K618" s="128">
        <v>0</v>
      </c>
      <c r="L618" s="128">
        <v>0</v>
      </c>
      <c r="M618" s="128">
        <v>0</v>
      </c>
      <c r="N618" s="128">
        <v>0</v>
      </c>
      <c r="O618" s="110"/>
      <c r="P618" s="110"/>
      <c r="Q618" s="110"/>
    </row>
    <row r="619" spans="1:17" x14ac:dyDescent="0.3">
      <c r="A619" s="77" t="s">
        <v>1277</v>
      </c>
      <c r="B619" s="127" t="s">
        <v>1278</v>
      </c>
      <c r="C619" s="128">
        <v>0</v>
      </c>
      <c r="D619" s="128">
        <v>0</v>
      </c>
      <c r="E619" s="128">
        <v>0</v>
      </c>
      <c r="F619" s="128">
        <v>0</v>
      </c>
      <c r="G619" s="128">
        <v>0</v>
      </c>
      <c r="H619" s="128">
        <v>0</v>
      </c>
      <c r="I619" s="128">
        <v>0</v>
      </c>
      <c r="J619" s="128">
        <v>0</v>
      </c>
      <c r="K619" s="128">
        <v>0</v>
      </c>
      <c r="L619" s="128">
        <v>0</v>
      </c>
      <c r="M619" s="128">
        <v>0</v>
      </c>
      <c r="N619" s="128">
        <v>0</v>
      </c>
      <c r="O619" s="110"/>
      <c r="P619" s="110"/>
      <c r="Q619" s="110"/>
    </row>
    <row r="620" spans="1:17" x14ac:dyDescent="0.3">
      <c r="A620" s="77" t="s">
        <v>1279</v>
      </c>
      <c r="B620" s="127" t="s">
        <v>1280</v>
      </c>
      <c r="C620" s="128">
        <v>0</v>
      </c>
      <c r="D620" s="128">
        <v>0</v>
      </c>
      <c r="E620" s="128">
        <v>0</v>
      </c>
      <c r="F620" s="128">
        <v>0</v>
      </c>
      <c r="G620" s="128">
        <v>0</v>
      </c>
      <c r="H620" s="128">
        <v>0</v>
      </c>
      <c r="I620" s="128">
        <v>0</v>
      </c>
      <c r="J620" s="128">
        <v>0</v>
      </c>
      <c r="K620" s="128">
        <v>0</v>
      </c>
      <c r="L620" s="128">
        <v>0</v>
      </c>
      <c r="M620" s="128">
        <v>0</v>
      </c>
      <c r="N620" s="128">
        <v>0</v>
      </c>
      <c r="O620" s="110"/>
      <c r="P620" s="110"/>
      <c r="Q620" s="110"/>
    </row>
    <row r="621" spans="1:17" x14ac:dyDescent="0.3">
      <c r="A621" s="77" t="s">
        <v>1281</v>
      </c>
      <c r="B621" s="127" t="s">
        <v>1282</v>
      </c>
      <c r="C621" s="128">
        <v>0</v>
      </c>
      <c r="D621" s="128">
        <v>0</v>
      </c>
      <c r="E621" s="128">
        <v>0</v>
      </c>
      <c r="F621" s="128">
        <v>0</v>
      </c>
      <c r="G621" s="128">
        <v>0</v>
      </c>
      <c r="H621" s="128">
        <v>0</v>
      </c>
      <c r="I621" s="128">
        <v>0</v>
      </c>
      <c r="J621" s="128">
        <v>0</v>
      </c>
      <c r="K621" s="128">
        <v>0</v>
      </c>
      <c r="L621" s="128">
        <v>0</v>
      </c>
      <c r="M621" s="128">
        <v>0</v>
      </c>
      <c r="N621" s="128">
        <v>0</v>
      </c>
      <c r="O621" s="110"/>
      <c r="P621" s="110"/>
      <c r="Q621" s="110"/>
    </row>
    <row r="622" spans="1:17" x14ac:dyDescent="0.3">
      <c r="A622" s="77" t="s">
        <v>1283</v>
      </c>
      <c r="B622" s="127" t="s">
        <v>1284</v>
      </c>
      <c r="C622" s="128">
        <v>0</v>
      </c>
      <c r="D622" s="128">
        <v>0</v>
      </c>
      <c r="E622" s="128">
        <v>0</v>
      </c>
      <c r="F622" s="128">
        <v>0</v>
      </c>
      <c r="G622" s="128">
        <v>0</v>
      </c>
      <c r="H622" s="128">
        <v>0</v>
      </c>
      <c r="I622" s="128">
        <v>0</v>
      </c>
      <c r="J622" s="128">
        <v>0</v>
      </c>
      <c r="K622" s="128">
        <v>0</v>
      </c>
      <c r="L622" s="128">
        <v>0</v>
      </c>
      <c r="M622" s="128">
        <v>0</v>
      </c>
      <c r="N622" s="128">
        <v>0</v>
      </c>
      <c r="O622" s="110"/>
      <c r="P622" s="110"/>
      <c r="Q622" s="110"/>
    </row>
    <row r="623" spans="1:17" x14ac:dyDescent="0.3">
      <c r="A623" s="77" t="s">
        <v>1285</v>
      </c>
      <c r="B623" s="127" t="s">
        <v>1286</v>
      </c>
      <c r="C623" s="128">
        <v>0</v>
      </c>
      <c r="D623" s="128">
        <v>0</v>
      </c>
      <c r="E623" s="128">
        <v>0</v>
      </c>
      <c r="F623" s="128">
        <v>0</v>
      </c>
      <c r="G623" s="128">
        <v>0</v>
      </c>
      <c r="H623" s="128">
        <v>0</v>
      </c>
      <c r="I623" s="128">
        <v>0</v>
      </c>
      <c r="J623" s="128">
        <v>0</v>
      </c>
      <c r="K623" s="128">
        <v>0</v>
      </c>
      <c r="L623" s="128">
        <v>0</v>
      </c>
      <c r="M623" s="128">
        <v>0</v>
      </c>
      <c r="N623" s="128">
        <v>0</v>
      </c>
      <c r="O623" s="110"/>
      <c r="P623" s="110"/>
      <c r="Q623" s="110"/>
    </row>
    <row r="624" spans="1:17" x14ac:dyDescent="0.3">
      <c r="A624" s="77" t="s">
        <v>1287</v>
      </c>
      <c r="B624" s="127" t="s">
        <v>1288</v>
      </c>
      <c r="C624" s="128">
        <v>0</v>
      </c>
      <c r="D624" s="128">
        <v>0</v>
      </c>
      <c r="E624" s="128">
        <v>0</v>
      </c>
      <c r="F624" s="128">
        <v>0</v>
      </c>
      <c r="G624" s="128">
        <v>0</v>
      </c>
      <c r="H624" s="128">
        <v>0</v>
      </c>
      <c r="I624" s="128">
        <v>0</v>
      </c>
      <c r="J624" s="128">
        <v>0</v>
      </c>
      <c r="K624" s="128">
        <v>0</v>
      </c>
      <c r="L624" s="128">
        <v>0</v>
      </c>
      <c r="M624" s="128">
        <v>0</v>
      </c>
      <c r="N624" s="128">
        <v>0</v>
      </c>
      <c r="O624" s="110"/>
      <c r="P624" s="110"/>
      <c r="Q624" s="110"/>
    </row>
    <row r="625" spans="1:17" x14ac:dyDescent="0.3">
      <c r="A625" s="77" t="s">
        <v>1289</v>
      </c>
      <c r="B625" s="127" t="s">
        <v>1290</v>
      </c>
      <c r="C625" s="128">
        <v>0</v>
      </c>
      <c r="D625" s="128">
        <v>0</v>
      </c>
      <c r="E625" s="128">
        <v>0</v>
      </c>
      <c r="F625" s="128">
        <v>0</v>
      </c>
      <c r="G625" s="128">
        <v>0</v>
      </c>
      <c r="H625" s="128">
        <v>0</v>
      </c>
      <c r="I625" s="128">
        <v>0</v>
      </c>
      <c r="J625" s="128">
        <v>0</v>
      </c>
      <c r="K625" s="128">
        <v>0</v>
      </c>
      <c r="L625" s="128">
        <v>0</v>
      </c>
      <c r="M625" s="128">
        <v>0</v>
      </c>
      <c r="N625" s="128">
        <v>0</v>
      </c>
      <c r="O625" s="110"/>
      <c r="P625" s="110"/>
      <c r="Q625" s="110"/>
    </row>
    <row r="626" spans="1:17" x14ac:dyDescent="0.3">
      <c r="A626" s="77" t="s">
        <v>1291</v>
      </c>
      <c r="B626" s="127" t="s">
        <v>1292</v>
      </c>
      <c r="C626" s="128">
        <v>0</v>
      </c>
      <c r="D626" s="128">
        <v>0</v>
      </c>
      <c r="E626" s="128">
        <v>0</v>
      </c>
      <c r="F626" s="128">
        <v>0</v>
      </c>
      <c r="G626" s="128">
        <v>0</v>
      </c>
      <c r="H626" s="128">
        <v>0</v>
      </c>
      <c r="I626" s="128">
        <v>0</v>
      </c>
      <c r="J626" s="128">
        <v>0</v>
      </c>
      <c r="K626" s="128">
        <v>0</v>
      </c>
      <c r="L626" s="128">
        <v>0</v>
      </c>
      <c r="M626" s="128">
        <v>0</v>
      </c>
      <c r="N626" s="128">
        <v>0</v>
      </c>
      <c r="O626" s="110"/>
      <c r="P626" s="110"/>
      <c r="Q626" s="110"/>
    </row>
    <row r="627" spans="1:17" x14ac:dyDescent="0.3">
      <c r="A627" s="77" t="s">
        <v>1293</v>
      </c>
      <c r="B627" s="127" t="s">
        <v>1294</v>
      </c>
      <c r="C627" s="128">
        <v>0</v>
      </c>
      <c r="D627" s="128">
        <v>0</v>
      </c>
      <c r="E627" s="128">
        <v>0</v>
      </c>
      <c r="F627" s="128">
        <v>0</v>
      </c>
      <c r="G627" s="128">
        <v>0</v>
      </c>
      <c r="H627" s="128">
        <v>0</v>
      </c>
      <c r="I627" s="128">
        <v>0</v>
      </c>
      <c r="J627" s="128">
        <v>0</v>
      </c>
      <c r="K627" s="128">
        <v>0</v>
      </c>
      <c r="L627" s="128">
        <v>0</v>
      </c>
      <c r="M627" s="128">
        <v>0</v>
      </c>
      <c r="N627" s="128">
        <v>0</v>
      </c>
      <c r="O627" s="110"/>
      <c r="P627" s="110"/>
      <c r="Q627" s="110"/>
    </row>
    <row r="628" spans="1:17" x14ac:dyDescent="0.3">
      <c r="A628" s="77" t="s">
        <v>1295</v>
      </c>
      <c r="B628" s="127" t="s">
        <v>1296</v>
      </c>
      <c r="C628" s="128">
        <v>0</v>
      </c>
      <c r="D628" s="128">
        <v>0</v>
      </c>
      <c r="E628" s="128">
        <v>0</v>
      </c>
      <c r="F628" s="128">
        <v>0</v>
      </c>
      <c r="G628" s="128">
        <v>0</v>
      </c>
      <c r="H628" s="128">
        <v>0</v>
      </c>
      <c r="I628" s="128">
        <v>0</v>
      </c>
      <c r="J628" s="128">
        <v>0</v>
      </c>
      <c r="K628" s="128">
        <v>0</v>
      </c>
      <c r="L628" s="128">
        <v>0</v>
      </c>
      <c r="M628" s="128">
        <v>0</v>
      </c>
      <c r="N628" s="128">
        <v>0</v>
      </c>
      <c r="O628" s="110"/>
      <c r="P628" s="110"/>
      <c r="Q628" s="110"/>
    </row>
    <row r="629" spans="1:17" x14ac:dyDescent="0.3">
      <c r="A629" s="77" t="s">
        <v>1297</v>
      </c>
      <c r="B629" s="127" t="s">
        <v>1298</v>
      </c>
      <c r="C629" s="128">
        <v>0</v>
      </c>
      <c r="D629" s="128">
        <v>0</v>
      </c>
      <c r="E629" s="128">
        <v>0</v>
      </c>
      <c r="F629" s="128">
        <v>0</v>
      </c>
      <c r="G629" s="128">
        <v>0</v>
      </c>
      <c r="H629" s="128">
        <v>0</v>
      </c>
      <c r="I629" s="128">
        <v>0</v>
      </c>
      <c r="J629" s="128">
        <v>0</v>
      </c>
      <c r="K629" s="128">
        <v>0</v>
      </c>
      <c r="L629" s="128">
        <v>0</v>
      </c>
      <c r="M629" s="128">
        <v>0</v>
      </c>
      <c r="N629" s="128">
        <v>0</v>
      </c>
      <c r="O629" s="110"/>
      <c r="P629" s="110"/>
      <c r="Q629" s="110"/>
    </row>
    <row r="630" spans="1:17" x14ac:dyDescent="0.3">
      <c r="A630" s="77" t="s">
        <v>1299</v>
      </c>
      <c r="B630" s="127" t="s">
        <v>1300</v>
      </c>
      <c r="C630" s="128">
        <v>0</v>
      </c>
      <c r="D630" s="128">
        <v>0</v>
      </c>
      <c r="E630" s="128">
        <v>0</v>
      </c>
      <c r="F630" s="128">
        <v>0</v>
      </c>
      <c r="G630" s="128">
        <v>0</v>
      </c>
      <c r="H630" s="128">
        <v>0</v>
      </c>
      <c r="I630" s="128">
        <v>0</v>
      </c>
      <c r="J630" s="128">
        <v>0</v>
      </c>
      <c r="K630" s="128">
        <v>0</v>
      </c>
      <c r="L630" s="128">
        <v>0</v>
      </c>
      <c r="M630" s="128">
        <v>0</v>
      </c>
      <c r="N630" s="128">
        <v>0</v>
      </c>
      <c r="O630" s="110"/>
      <c r="P630" s="110"/>
      <c r="Q630" s="110"/>
    </row>
    <row r="631" spans="1:17" x14ac:dyDescent="0.3">
      <c r="A631" s="77" t="s">
        <v>1301</v>
      </c>
      <c r="B631" s="127" t="s">
        <v>1302</v>
      </c>
      <c r="C631" s="128">
        <v>0</v>
      </c>
      <c r="D631" s="128">
        <v>0</v>
      </c>
      <c r="E631" s="128">
        <v>0</v>
      </c>
      <c r="F631" s="128">
        <v>0</v>
      </c>
      <c r="G631" s="128">
        <v>0</v>
      </c>
      <c r="H631" s="128">
        <v>0</v>
      </c>
      <c r="I631" s="128">
        <v>0</v>
      </c>
      <c r="J631" s="128">
        <v>0</v>
      </c>
      <c r="K631" s="128">
        <v>0</v>
      </c>
      <c r="L631" s="128">
        <v>0</v>
      </c>
      <c r="M631" s="128">
        <v>0</v>
      </c>
      <c r="N631" s="128">
        <v>0</v>
      </c>
      <c r="O631" s="110"/>
      <c r="P631" s="110"/>
      <c r="Q631" s="110"/>
    </row>
    <row r="632" spans="1:17" x14ac:dyDescent="0.3">
      <c r="A632" s="77" t="s">
        <v>1303</v>
      </c>
      <c r="B632" s="127" t="s">
        <v>1304</v>
      </c>
      <c r="C632" s="128">
        <v>0</v>
      </c>
      <c r="D632" s="128">
        <v>0</v>
      </c>
      <c r="E632" s="128">
        <v>0</v>
      </c>
      <c r="F632" s="128">
        <v>0</v>
      </c>
      <c r="G632" s="128">
        <v>0</v>
      </c>
      <c r="H632" s="128">
        <v>0</v>
      </c>
      <c r="I632" s="128">
        <v>0</v>
      </c>
      <c r="J632" s="128">
        <v>0</v>
      </c>
      <c r="K632" s="128">
        <v>0</v>
      </c>
      <c r="L632" s="128">
        <v>0</v>
      </c>
      <c r="M632" s="128">
        <v>0</v>
      </c>
      <c r="N632" s="128">
        <v>0</v>
      </c>
      <c r="O632" s="110"/>
      <c r="P632" s="110"/>
      <c r="Q632" s="110"/>
    </row>
    <row r="633" spans="1:17" x14ac:dyDescent="0.3">
      <c r="A633" s="77" t="s">
        <v>1305</v>
      </c>
      <c r="B633" s="127" t="s">
        <v>1306</v>
      </c>
      <c r="C633" s="128">
        <v>0</v>
      </c>
      <c r="D633" s="128">
        <v>0</v>
      </c>
      <c r="E633" s="128">
        <v>0</v>
      </c>
      <c r="F633" s="128">
        <v>0</v>
      </c>
      <c r="G633" s="128">
        <v>0</v>
      </c>
      <c r="H633" s="128">
        <v>0</v>
      </c>
      <c r="I633" s="128">
        <v>0</v>
      </c>
      <c r="J633" s="128">
        <v>0</v>
      </c>
      <c r="K633" s="128">
        <v>0</v>
      </c>
      <c r="L633" s="128">
        <v>0</v>
      </c>
      <c r="M633" s="128">
        <v>0</v>
      </c>
      <c r="N633" s="128">
        <v>0</v>
      </c>
      <c r="O633" s="110"/>
      <c r="P633" s="110"/>
      <c r="Q633" s="110"/>
    </row>
    <row r="634" spans="1:17" x14ac:dyDescent="0.3">
      <c r="A634" s="77" t="s">
        <v>1307</v>
      </c>
      <c r="B634" s="127" t="s">
        <v>1308</v>
      </c>
      <c r="C634" s="128">
        <v>-2525555.3889711001</v>
      </c>
      <c r="D634" s="128">
        <v>-2475678.7140825</v>
      </c>
      <c r="E634" s="128">
        <v>-2438913.7673841999</v>
      </c>
      <c r="F634" s="128">
        <v>-2501502.6989273001</v>
      </c>
      <c r="G634" s="128">
        <v>-2560187.5029108999</v>
      </c>
      <c r="H634" s="128">
        <v>-2633872.6063398998</v>
      </c>
      <c r="I634" s="128">
        <v>-2696815.8681910001</v>
      </c>
      <c r="J634" s="128">
        <v>-2676146.6085080002</v>
      </c>
      <c r="K634" s="128">
        <v>-2691178.3987126998</v>
      </c>
      <c r="L634" s="128">
        <v>-2622334.9921821002</v>
      </c>
      <c r="M634" s="128">
        <v>-2535653.2825028999</v>
      </c>
      <c r="N634" s="128">
        <v>-2508719.9172140998</v>
      </c>
      <c r="O634" s="110"/>
      <c r="P634" s="110"/>
      <c r="Q634" s="110"/>
    </row>
    <row r="635" spans="1:17" x14ac:dyDescent="0.3">
      <c r="A635" s="77" t="s">
        <v>1309</v>
      </c>
      <c r="B635" s="127" t="s">
        <v>1310</v>
      </c>
      <c r="C635" s="128">
        <v>782922.17058100004</v>
      </c>
      <c r="D635" s="128">
        <v>767460.40136559994</v>
      </c>
      <c r="E635" s="128">
        <v>756063.26788910001</v>
      </c>
      <c r="F635" s="128">
        <v>775465.83666749997</v>
      </c>
      <c r="G635" s="128">
        <v>793658.1259024</v>
      </c>
      <c r="H635" s="128">
        <v>816500.5079654</v>
      </c>
      <c r="I635" s="128">
        <v>836012.91913920001</v>
      </c>
      <c r="J635" s="128">
        <v>829605.44863750006</v>
      </c>
      <c r="K635" s="128">
        <v>834265.30360089999</v>
      </c>
      <c r="L635" s="128">
        <v>812923.84757640003</v>
      </c>
      <c r="M635" s="128">
        <v>786052.51757589995</v>
      </c>
      <c r="N635" s="128">
        <v>777703.1743364</v>
      </c>
      <c r="O635" s="110"/>
      <c r="P635" s="110"/>
      <c r="Q635" s="110"/>
    </row>
    <row r="636" spans="1:17" x14ac:dyDescent="0.3">
      <c r="A636" s="77" t="s">
        <v>1311</v>
      </c>
      <c r="B636" s="127" t="s">
        <v>1312</v>
      </c>
      <c r="C636" s="128">
        <v>757666.61669129995</v>
      </c>
      <c r="D636" s="128">
        <v>742703.61422480003</v>
      </c>
      <c r="E636" s="128">
        <v>731674.13021520001</v>
      </c>
      <c r="F636" s="128">
        <v>750450.80967820005</v>
      </c>
      <c r="G636" s="128">
        <v>768056.25087330001</v>
      </c>
      <c r="H636" s="128">
        <v>790161.78190199996</v>
      </c>
      <c r="I636" s="128">
        <v>809044.7604573</v>
      </c>
      <c r="J636" s="128">
        <v>802843.98255239998</v>
      </c>
      <c r="K636" s="128">
        <v>807353.51961379999</v>
      </c>
      <c r="L636" s="128">
        <v>786700.49765459995</v>
      </c>
      <c r="M636" s="128">
        <v>760695.98475089995</v>
      </c>
      <c r="N636" s="128">
        <v>752615.97516419995</v>
      </c>
      <c r="O636" s="110"/>
      <c r="P636" s="110"/>
      <c r="Q636" s="110"/>
    </row>
    <row r="637" spans="1:17" x14ac:dyDescent="0.3">
      <c r="A637" s="77" t="s">
        <v>1313</v>
      </c>
      <c r="B637" s="127" t="s">
        <v>1314</v>
      </c>
      <c r="C637" s="128">
        <v>0</v>
      </c>
      <c r="D637" s="128">
        <v>0</v>
      </c>
      <c r="E637" s="128">
        <v>0</v>
      </c>
      <c r="F637" s="128">
        <v>0</v>
      </c>
      <c r="G637" s="128">
        <v>0</v>
      </c>
      <c r="H637" s="128">
        <v>0</v>
      </c>
      <c r="I637" s="128">
        <v>0</v>
      </c>
      <c r="J637" s="128">
        <v>0</v>
      </c>
      <c r="K637" s="128">
        <v>0</v>
      </c>
      <c r="L637" s="128">
        <v>0</v>
      </c>
      <c r="M637" s="128">
        <v>0</v>
      </c>
      <c r="N637" s="128">
        <v>0</v>
      </c>
      <c r="O637" s="110"/>
      <c r="P637" s="110"/>
      <c r="Q637" s="110"/>
    </row>
    <row r="638" spans="1:17" x14ac:dyDescent="0.3">
      <c r="A638" s="77" t="s">
        <v>1315</v>
      </c>
      <c r="B638" s="127" t="s">
        <v>1316</v>
      </c>
      <c r="C638" s="128">
        <v>-654517.9</v>
      </c>
      <c r="D638" s="128">
        <v>-654517.9</v>
      </c>
      <c r="E638" s="128">
        <v>-654517.9</v>
      </c>
      <c r="F638" s="128">
        <v>-654517.9</v>
      </c>
      <c r="G638" s="128">
        <v>-654517.9</v>
      </c>
      <c r="H638" s="128">
        <v>-654517.9</v>
      </c>
      <c r="I638" s="128">
        <v>-654517.9</v>
      </c>
      <c r="J638" s="128">
        <v>-654517.9</v>
      </c>
      <c r="K638" s="128">
        <v>-654517.9</v>
      </c>
      <c r="L638" s="128">
        <v>-654517.9</v>
      </c>
      <c r="M638" s="128">
        <v>-654517.9</v>
      </c>
      <c r="N638" s="128">
        <v>-654517.9</v>
      </c>
      <c r="O638" s="110"/>
      <c r="P638" s="110"/>
      <c r="Q638" s="110"/>
    </row>
    <row r="639" spans="1:17" x14ac:dyDescent="0.3">
      <c r="A639" s="77" t="s">
        <v>1317</v>
      </c>
      <c r="B639" s="127" t="s">
        <v>579</v>
      </c>
      <c r="C639" s="128">
        <v>0</v>
      </c>
      <c r="D639" s="128">
        <v>0</v>
      </c>
      <c r="E639" s="128">
        <v>0</v>
      </c>
      <c r="F639" s="128">
        <v>0</v>
      </c>
      <c r="G639" s="128">
        <v>0</v>
      </c>
      <c r="H639" s="128">
        <v>0</v>
      </c>
      <c r="I639" s="128">
        <v>0</v>
      </c>
      <c r="J639" s="128">
        <v>0</v>
      </c>
      <c r="K639" s="128">
        <v>0</v>
      </c>
      <c r="L639" s="128">
        <v>0</v>
      </c>
      <c r="M639" s="128">
        <v>0</v>
      </c>
      <c r="N639" s="128">
        <v>0</v>
      </c>
      <c r="O639" s="110"/>
      <c r="P639" s="110"/>
      <c r="Q639" s="110"/>
    </row>
    <row r="640" spans="1:17" x14ac:dyDescent="0.3">
      <c r="A640" s="77" t="s">
        <v>1318</v>
      </c>
      <c r="B640" s="127" t="s">
        <v>1319</v>
      </c>
      <c r="C640" s="128">
        <v>0</v>
      </c>
      <c r="D640" s="128">
        <v>0</v>
      </c>
      <c r="E640" s="128">
        <v>0</v>
      </c>
      <c r="F640" s="128">
        <v>0</v>
      </c>
      <c r="G640" s="128">
        <v>0</v>
      </c>
      <c r="H640" s="128">
        <v>0</v>
      </c>
      <c r="I640" s="128">
        <v>0</v>
      </c>
      <c r="J640" s="128">
        <v>0</v>
      </c>
      <c r="K640" s="128">
        <v>0</v>
      </c>
      <c r="L640" s="128">
        <v>0</v>
      </c>
      <c r="M640" s="128">
        <v>0</v>
      </c>
      <c r="N640" s="128">
        <v>0</v>
      </c>
      <c r="O640" s="110"/>
      <c r="P640" s="110"/>
      <c r="Q640" s="110"/>
    </row>
    <row r="641" spans="1:17" x14ac:dyDescent="0.3">
      <c r="A641" s="77" t="s">
        <v>1320</v>
      </c>
      <c r="B641" s="127" t="s">
        <v>1321</v>
      </c>
      <c r="C641" s="128">
        <v>0</v>
      </c>
      <c r="D641" s="128">
        <v>0</v>
      </c>
      <c r="E641" s="128">
        <v>0</v>
      </c>
      <c r="F641" s="128">
        <v>0</v>
      </c>
      <c r="G641" s="128">
        <v>0</v>
      </c>
      <c r="H641" s="128">
        <v>0</v>
      </c>
      <c r="I641" s="128">
        <v>0</v>
      </c>
      <c r="J641" s="128">
        <v>0</v>
      </c>
      <c r="K641" s="128">
        <v>0</v>
      </c>
      <c r="L641" s="128">
        <v>0</v>
      </c>
      <c r="M641" s="128">
        <v>0</v>
      </c>
      <c r="N641" s="128">
        <v>0</v>
      </c>
      <c r="O641" s="110"/>
      <c r="P641" s="110"/>
      <c r="Q641" s="110"/>
    </row>
    <row r="642" spans="1:17" x14ac:dyDescent="0.3">
      <c r="A642" s="77" t="s">
        <v>1322</v>
      </c>
      <c r="B642" s="127" t="s">
        <v>1323</v>
      </c>
      <c r="C642" s="128">
        <v>0</v>
      </c>
      <c r="D642" s="128">
        <v>0</v>
      </c>
      <c r="E642" s="128">
        <v>0</v>
      </c>
      <c r="F642" s="128">
        <v>0</v>
      </c>
      <c r="G642" s="128">
        <v>0</v>
      </c>
      <c r="H642" s="128">
        <v>0</v>
      </c>
      <c r="I642" s="128">
        <v>0</v>
      </c>
      <c r="J642" s="128">
        <v>0</v>
      </c>
      <c r="K642" s="128">
        <v>0</v>
      </c>
      <c r="L642" s="128">
        <v>0</v>
      </c>
      <c r="M642" s="128">
        <v>0</v>
      </c>
      <c r="N642" s="128">
        <v>0</v>
      </c>
      <c r="O642" s="110"/>
      <c r="P642" s="110"/>
      <c r="Q642" s="110"/>
    </row>
    <row r="643" spans="1:17" x14ac:dyDescent="0.3">
      <c r="A643" s="77" t="s">
        <v>1324</v>
      </c>
      <c r="B643" s="127" t="s">
        <v>1325</v>
      </c>
      <c r="C643" s="128">
        <v>0</v>
      </c>
      <c r="D643" s="128">
        <v>0</v>
      </c>
      <c r="E643" s="128">
        <v>0</v>
      </c>
      <c r="F643" s="128">
        <v>0</v>
      </c>
      <c r="G643" s="128">
        <v>0</v>
      </c>
      <c r="H643" s="128">
        <v>0</v>
      </c>
      <c r="I643" s="128">
        <v>0</v>
      </c>
      <c r="J643" s="128">
        <v>0</v>
      </c>
      <c r="K643" s="128">
        <v>0</v>
      </c>
      <c r="L643" s="128">
        <v>0</v>
      </c>
      <c r="M643" s="128">
        <v>0</v>
      </c>
      <c r="N643" s="128">
        <v>0</v>
      </c>
      <c r="O643" s="110"/>
      <c r="P643" s="110"/>
      <c r="Q643" s="110"/>
    </row>
    <row r="644" spans="1:17" x14ac:dyDescent="0.3">
      <c r="A644" s="77" t="s">
        <v>1326</v>
      </c>
      <c r="B644" s="127" t="s">
        <v>579</v>
      </c>
      <c r="C644" s="128">
        <v>0</v>
      </c>
      <c r="D644" s="128">
        <v>0</v>
      </c>
      <c r="E644" s="128">
        <v>0</v>
      </c>
      <c r="F644" s="128">
        <v>0</v>
      </c>
      <c r="G644" s="128">
        <v>0</v>
      </c>
      <c r="H644" s="128">
        <v>0</v>
      </c>
      <c r="I644" s="128">
        <v>0</v>
      </c>
      <c r="J644" s="128">
        <v>0</v>
      </c>
      <c r="K644" s="128">
        <v>0</v>
      </c>
      <c r="L644" s="128">
        <v>0</v>
      </c>
      <c r="M644" s="128">
        <v>0</v>
      </c>
      <c r="N644" s="128">
        <v>0</v>
      </c>
      <c r="O644" s="110"/>
      <c r="P644" s="110"/>
      <c r="Q644" s="110"/>
    </row>
    <row r="645" spans="1:17" x14ac:dyDescent="0.3">
      <c r="A645" s="77" t="s">
        <v>1327</v>
      </c>
      <c r="B645" s="127" t="s">
        <v>1328</v>
      </c>
      <c r="C645" s="128">
        <v>0</v>
      </c>
      <c r="D645" s="128">
        <v>0</v>
      </c>
      <c r="E645" s="128">
        <v>0</v>
      </c>
      <c r="F645" s="128">
        <v>0</v>
      </c>
      <c r="G645" s="128">
        <v>0</v>
      </c>
      <c r="H645" s="128">
        <v>0</v>
      </c>
      <c r="I645" s="128">
        <v>0</v>
      </c>
      <c r="J645" s="128">
        <v>0</v>
      </c>
      <c r="K645" s="128">
        <v>0</v>
      </c>
      <c r="L645" s="128">
        <v>0</v>
      </c>
      <c r="M645" s="128">
        <v>0</v>
      </c>
      <c r="N645" s="128">
        <v>0</v>
      </c>
      <c r="O645" s="110"/>
      <c r="P645" s="110"/>
      <c r="Q645" s="110"/>
    </row>
    <row r="646" spans="1:17" x14ac:dyDescent="0.3">
      <c r="A646" s="77" t="s">
        <v>1329</v>
      </c>
      <c r="B646" s="127" t="s">
        <v>1330</v>
      </c>
      <c r="C646" s="128">
        <v>8765225.1964478996</v>
      </c>
      <c r="D646" s="128">
        <v>8780527.0174313001</v>
      </c>
      <c r="E646" s="128">
        <v>8792636.8000000007</v>
      </c>
      <c r="F646" s="128">
        <v>8797295.0600000005</v>
      </c>
      <c r="G646" s="128">
        <v>8653558.6600000001</v>
      </c>
      <c r="H646" s="128">
        <v>8572355.5800000001</v>
      </c>
      <c r="I646" s="128">
        <v>8636640.2799999993</v>
      </c>
      <c r="J646" s="128">
        <v>8783661.3699999992</v>
      </c>
      <c r="K646" s="128">
        <v>8978926.4199999999</v>
      </c>
      <c r="L646" s="128">
        <v>8903659.2100000009</v>
      </c>
      <c r="M646" s="128">
        <v>9015585.9199999999</v>
      </c>
      <c r="N646" s="128">
        <v>9002110.3499999996</v>
      </c>
      <c r="O646" s="110"/>
      <c r="P646" s="110"/>
      <c r="Q646" s="110"/>
    </row>
    <row r="647" spans="1:17" x14ac:dyDescent="0.3">
      <c r="A647" s="77" t="s">
        <v>1331</v>
      </c>
      <c r="B647" s="127" t="s">
        <v>1332</v>
      </c>
      <c r="C647" s="128">
        <v>0</v>
      </c>
      <c r="D647" s="128">
        <v>0</v>
      </c>
      <c r="E647" s="128">
        <v>0</v>
      </c>
      <c r="F647" s="128">
        <v>0</v>
      </c>
      <c r="G647" s="128">
        <v>0</v>
      </c>
      <c r="H647" s="128">
        <v>0</v>
      </c>
      <c r="I647" s="128">
        <v>0</v>
      </c>
      <c r="J647" s="128">
        <v>0</v>
      </c>
      <c r="K647" s="128">
        <v>0</v>
      </c>
      <c r="L647" s="128">
        <v>0</v>
      </c>
      <c r="M647" s="128">
        <v>0</v>
      </c>
      <c r="N647" s="128">
        <v>0</v>
      </c>
      <c r="O647" s="110"/>
      <c r="P647" s="110"/>
      <c r="Q647" s="110"/>
    </row>
    <row r="648" spans="1:17" x14ac:dyDescent="0.3">
      <c r="A648" s="77" t="s">
        <v>1333</v>
      </c>
      <c r="B648" s="127" t="s">
        <v>1334</v>
      </c>
      <c r="C648" s="128">
        <v>0</v>
      </c>
      <c r="D648" s="128">
        <v>0</v>
      </c>
      <c r="E648" s="128">
        <v>0</v>
      </c>
      <c r="F648" s="128">
        <v>0</v>
      </c>
      <c r="G648" s="128">
        <v>0</v>
      </c>
      <c r="H648" s="128">
        <v>0</v>
      </c>
      <c r="I648" s="128">
        <v>0</v>
      </c>
      <c r="J648" s="128">
        <v>0</v>
      </c>
      <c r="K648" s="128">
        <v>0</v>
      </c>
      <c r="L648" s="128">
        <v>0</v>
      </c>
      <c r="M648" s="128">
        <v>0</v>
      </c>
      <c r="N648" s="128">
        <v>0</v>
      </c>
      <c r="O648" s="110"/>
      <c r="P648" s="110"/>
      <c r="Q648" s="110"/>
    </row>
    <row r="649" spans="1:17" x14ac:dyDescent="0.3">
      <c r="A649" s="77" t="s">
        <v>1335</v>
      </c>
      <c r="B649" s="127" t="s">
        <v>1336</v>
      </c>
      <c r="C649" s="128">
        <v>0</v>
      </c>
      <c r="D649" s="128">
        <v>0</v>
      </c>
      <c r="E649" s="128">
        <v>0</v>
      </c>
      <c r="F649" s="128">
        <v>0</v>
      </c>
      <c r="G649" s="128">
        <v>0</v>
      </c>
      <c r="H649" s="128">
        <v>0</v>
      </c>
      <c r="I649" s="128">
        <v>0</v>
      </c>
      <c r="J649" s="128">
        <v>0</v>
      </c>
      <c r="K649" s="128">
        <v>0</v>
      </c>
      <c r="L649" s="128">
        <v>0</v>
      </c>
      <c r="M649" s="128">
        <v>0</v>
      </c>
      <c r="N649" s="128">
        <v>0</v>
      </c>
      <c r="O649" s="110"/>
      <c r="P649" s="110"/>
      <c r="Q649" s="110"/>
    </row>
    <row r="650" spans="1:17" x14ac:dyDescent="0.3">
      <c r="A650" s="77" t="s">
        <v>1337</v>
      </c>
      <c r="B650" s="127" t="s">
        <v>1338</v>
      </c>
      <c r="C650" s="128">
        <v>0</v>
      </c>
      <c r="D650" s="128">
        <v>0</v>
      </c>
      <c r="E650" s="128">
        <v>0</v>
      </c>
      <c r="F650" s="128">
        <v>0</v>
      </c>
      <c r="G650" s="128">
        <v>0</v>
      </c>
      <c r="H650" s="128">
        <v>0</v>
      </c>
      <c r="I650" s="128">
        <v>0</v>
      </c>
      <c r="J650" s="128">
        <v>0</v>
      </c>
      <c r="K650" s="128">
        <v>0</v>
      </c>
      <c r="L650" s="128">
        <v>0</v>
      </c>
      <c r="M650" s="128">
        <v>0</v>
      </c>
      <c r="N650" s="128">
        <v>0</v>
      </c>
      <c r="O650" s="110"/>
      <c r="P650" s="110"/>
      <c r="Q650" s="110"/>
    </row>
    <row r="651" spans="1:17" x14ac:dyDescent="0.3">
      <c r="A651" s="77" t="s">
        <v>1339</v>
      </c>
      <c r="B651" s="127" t="s">
        <v>1340</v>
      </c>
      <c r="C651" s="128">
        <v>0</v>
      </c>
      <c r="D651" s="128">
        <v>0</v>
      </c>
      <c r="E651" s="128">
        <v>0</v>
      </c>
      <c r="F651" s="128">
        <v>0</v>
      </c>
      <c r="G651" s="128">
        <v>0</v>
      </c>
      <c r="H651" s="128">
        <v>0</v>
      </c>
      <c r="I651" s="128">
        <v>0</v>
      </c>
      <c r="J651" s="128">
        <v>0</v>
      </c>
      <c r="K651" s="128">
        <v>0</v>
      </c>
      <c r="L651" s="128">
        <v>0</v>
      </c>
      <c r="M651" s="128">
        <v>0</v>
      </c>
      <c r="N651" s="128">
        <v>0</v>
      </c>
      <c r="O651" s="110"/>
      <c r="P651" s="110"/>
      <c r="Q651" s="110"/>
    </row>
    <row r="652" spans="1:17" x14ac:dyDescent="0.3">
      <c r="A652" s="77" t="s">
        <v>1341</v>
      </c>
      <c r="B652" s="127" t="s">
        <v>1342</v>
      </c>
      <c r="C652" s="128">
        <v>22194.865451599999</v>
      </c>
      <c r="D652" s="128">
        <v>18422.407956300001</v>
      </c>
      <c r="E652" s="128">
        <v>14878.5954606</v>
      </c>
      <c r="F652" s="128">
        <v>11543.2336294</v>
      </c>
      <c r="G652" s="128">
        <v>8398.4669715</v>
      </c>
      <c r="H652" s="128">
        <v>5428.4095723</v>
      </c>
      <c r="I652" s="128">
        <v>4686.1710475999998</v>
      </c>
      <c r="J652" s="128">
        <v>3829.1644313000002</v>
      </c>
      <c r="K652" s="128">
        <v>4265.8470138000002</v>
      </c>
      <c r="L652" s="128">
        <v>4607.1012816000002</v>
      </c>
      <c r="M652" s="128">
        <v>4858.3802809999997</v>
      </c>
      <c r="N652" s="128">
        <v>5024.6826382999998</v>
      </c>
      <c r="O652" s="110"/>
      <c r="P652" s="110"/>
      <c r="Q652" s="110"/>
    </row>
    <row r="653" spans="1:17" x14ac:dyDescent="0.3">
      <c r="A653" s="77" t="s">
        <v>1343</v>
      </c>
      <c r="B653" s="127" t="s">
        <v>1344</v>
      </c>
      <c r="C653" s="128">
        <v>0</v>
      </c>
      <c r="D653" s="128">
        <v>0</v>
      </c>
      <c r="E653" s="128">
        <v>0</v>
      </c>
      <c r="F653" s="128">
        <v>0</v>
      </c>
      <c r="G653" s="128">
        <v>0</v>
      </c>
      <c r="H653" s="128">
        <v>0</v>
      </c>
      <c r="I653" s="128">
        <v>0</v>
      </c>
      <c r="J653" s="128">
        <v>0</v>
      </c>
      <c r="K653" s="128">
        <v>0</v>
      </c>
      <c r="L653" s="128">
        <v>0</v>
      </c>
      <c r="M653" s="128">
        <v>0</v>
      </c>
      <c r="N653" s="128">
        <v>0</v>
      </c>
      <c r="O653" s="110"/>
      <c r="P653" s="110"/>
      <c r="Q653" s="110"/>
    </row>
    <row r="654" spans="1:17" x14ac:dyDescent="0.3">
      <c r="A654" s="77" t="s">
        <v>1345</v>
      </c>
      <c r="B654" s="127" t="s">
        <v>1346</v>
      </c>
      <c r="C654" s="128">
        <v>230475.14</v>
      </c>
      <c r="D654" s="128">
        <v>230475.14</v>
      </c>
      <c r="E654" s="128">
        <v>230475.14</v>
      </c>
      <c r="F654" s="128">
        <v>230475.14</v>
      </c>
      <c r="G654" s="128">
        <v>230475.14</v>
      </c>
      <c r="H654" s="128">
        <v>230475.14</v>
      </c>
      <c r="I654" s="128">
        <v>230475.14</v>
      </c>
      <c r="J654" s="128">
        <v>230475.14</v>
      </c>
      <c r="K654" s="128">
        <v>230475.14</v>
      </c>
      <c r="L654" s="128">
        <v>230475.14</v>
      </c>
      <c r="M654" s="128">
        <v>230475.14</v>
      </c>
      <c r="N654" s="128">
        <v>230475.14</v>
      </c>
      <c r="O654" s="110"/>
      <c r="P654" s="110"/>
      <c r="Q654" s="110"/>
    </row>
    <row r="655" spans="1:17" x14ac:dyDescent="0.3">
      <c r="A655" s="77" t="s">
        <v>1347</v>
      </c>
      <c r="B655" s="127" t="s">
        <v>1348</v>
      </c>
      <c r="C655" s="128">
        <v>24529.75</v>
      </c>
      <c r="D655" s="128">
        <v>13187.89</v>
      </c>
      <c r="E655" s="128">
        <v>13187.89</v>
      </c>
      <c r="F655" s="128">
        <v>13187.89</v>
      </c>
      <c r="G655" s="128">
        <v>13187.89</v>
      </c>
      <c r="H655" s="128">
        <v>13187.89</v>
      </c>
      <c r="I655" s="128">
        <v>13187.89</v>
      </c>
      <c r="J655" s="128">
        <v>13187.89</v>
      </c>
      <c r="K655" s="128">
        <v>13187.89</v>
      </c>
      <c r="L655" s="128">
        <v>13187.89</v>
      </c>
      <c r="M655" s="128">
        <v>13187.89</v>
      </c>
      <c r="N655" s="128">
        <v>13187.89</v>
      </c>
      <c r="O655" s="110"/>
      <c r="P655" s="110"/>
      <c r="Q655" s="110"/>
    </row>
    <row r="656" spans="1:17" x14ac:dyDescent="0.3">
      <c r="A656" s="77" t="s">
        <v>1349</v>
      </c>
      <c r="B656" s="127" t="s">
        <v>1350</v>
      </c>
      <c r="C656" s="128">
        <v>0</v>
      </c>
      <c r="D656" s="128">
        <v>0</v>
      </c>
      <c r="E656" s="128">
        <v>0</v>
      </c>
      <c r="F656" s="128">
        <v>0</v>
      </c>
      <c r="G656" s="128">
        <v>0</v>
      </c>
      <c r="H656" s="128">
        <v>0</v>
      </c>
      <c r="I656" s="128">
        <v>0</v>
      </c>
      <c r="J656" s="128">
        <v>0</v>
      </c>
      <c r="K656" s="128">
        <v>0</v>
      </c>
      <c r="L656" s="128">
        <v>0</v>
      </c>
      <c r="M656" s="128">
        <v>0</v>
      </c>
      <c r="N656" s="128">
        <v>0</v>
      </c>
      <c r="O656" s="110"/>
      <c r="P656" s="110"/>
      <c r="Q656" s="110"/>
    </row>
    <row r="657" spans="1:17" x14ac:dyDescent="0.3">
      <c r="A657" s="77" t="s">
        <v>1351</v>
      </c>
      <c r="B657" s="127" t="s">
        <v>1352</v>
      </c>
      <c r="C657" s="128">
        <v>0</v>
      </c>
      <c r="D657" s="128">
        <v>0</v>
      </c>
      <c r="E657" s="128">
        <v>0</v>
      </c>
      <c r="F657" s="128">
        <v>0</v>
      </c>
      <c r="G657" s="128">
        <v>0</v>
      </c>
      <c r="H657" s="128">
        <v>0</v>
      </c>
      <c r="I657" s="128">
        <v>0</v>
      </c>
      <c r="J657" s="128">
        <v>0</v>
      </c>
      <c r="K657" s="128">
        <v>0</v>
      </c>
      <c r="L657" s="128">
        <v>0</v>
      </c>
      <c r="M657" s="128">
        <v>0</v>
      </c>
      <c r="N657" s="128">
        <v>0</v>
      </c>
      <c r="O657" s="110"/>
      <c r="P657" s="110"/>
      <c r="Q657" s="110"/>
    </row>
    <row r="658" spans="1:17" x14ac:dyDescent="0.3">
      <c r="A658" s="77" t="s">
        <v>1353</v>
      </c>
      <c r="B658" s="127" t="s">
        <v>1354</v>
      </c>
      <c r="C658" s="128">
        <v>0</v>
      </c>
      <c r="D658" s="128">
        <v>0</v>
      </c>
      <c r="E658" s="128">
        <v>0</v>
      </c>
      <c r="F658" s="128">
        <v>0</v>
      </c>
      <c r="G658" s="128">
        <v>0</v>
      </c>
      <c r="H658" s="128">
        <v>0</v>
      </c>
      <c r="I658" s="128">
        <v>0</v>
      </c>
      <c r="J658" s="128">
        <v>0</v>
      </c>
      <c r="K658" s="128">
        <v>0</v>
      </c>
      <c r="L658" s="128">
        <v>0</v>
      </c>
      <c r="M658" s="128">
        <v>0</v>
      </c>
      <c r="N658" s="128">
        <v>0</v>
      </c>
      <c r="O658" s="110"/>
      <c r="P658" s="110"/>
      <c r="Q658" s="110"/>
    </row>
    <row r="659" spans="1:17" x14ac:dyDescent="0.3">
      <c r="A659" s="77" t="s">
        <v>1355</v>
      </c>
      <c r="B659" s="127" t="s">
        <v>1356</v>
      </c>
      <c r="C659" s="128">
        <v>0</v>
      </c>
      <c r="D659" s="128">
        <v>0</v>
      </c>
      <c r="E659" s="128">
        <v>0</v>
      </c>
      <c r="F659" s="128">
        <v>0</v>
      </c>
      <c r="G659" s="128">
        <v>0</v>
      </c>
      <c r="H659" s="128">
        <v>0</v>
      </c>
      <c r="I659" s="128">
        <v>0</v>
      </c>
      <c r="J659" s="128">
        <v>0</v>
      </c>
      <c r="K659" s="128">
        <v>0</v>
      </c>
      <c r="L659" s="128">
        <v>0</v>
      </c>
      <c r="M659" s="128">
        <v>0</v>
      </c>
      <c r="N659" s="128">
        <v>0</v>
      </c>
      <c r="O659" s="110"/>
      <c r="P659" s="110"/>
      <c r="Q659" s="110"/>
    </row>
    <row r="660" spans="1:17" x14ac:dyDescent="0.3">
      <c r="A660" s="77" t="s">
        <v>1357</v>
      </c>
      <c r="B660" s="127" t="s">
        <v>1358</v>
      </c>
      <c r="C660" s="128">
        <v>0</v>
      </c>
      <c r="D660" s="128">
        <v>0</v>
      </c>
      <c r="E660" s="128">
        <v>0</v>
      </c>
      <c r="F660" s="128">
        <v>0</v>
      </c>
      <c r="G660" s="128">
        <v>0</v>
      </c>
      <c r="H660" s="128">
        <v>0</v>
      </c>
      <c r="I660" s="128">
        <v>0</v>
      </c>
      <c r="J660" s="128">
        <v>0</v>
      </c>
      <c r="K660" s="128">
        <v>0</v>
      </c>
      <c r="L660" s="128">
        <v>0</v>
      </c>
      <c r="M660" s="128">
        <v>0</v>
      </c>
      <c r="N660" s="128">
        <v>0</v>
      </c>
      <c r="O660" s="110"/>
      <c r="P660" s="110"/>
      <c r="Q660" s="110"/>
    </row>
    <row r="661" spans="1:17" x14ac:dyDescent="0.3">
      <c r="A661" s="77" t="s">
        <v>1359</v>
      </c>
      <c r="B661" s="127" t="s">
        <v>1360</v>
      </c>
      <c r="C661" s="128">
        <v>0</v>
      </c>
      <c r="D661" s="128">
        <v>0</v>
      </c>
      <c r="E661" s="128">
        <v>0</v>
      </c>
      <c r="F661" s="128">
        <v>0</v>
      </c>
      <c r="G661" s="128">
        <v>0</v>
      </c>
      <c r="H661" s="128">
        <v>0</v>
      </c>
      <c r="I661" s="128">
        <v>0</v>
      </c>
      <c r="J661" s="128">
        <v>0</v>
      </c>
      <c r="K661" s="128">
        <v>0</v>
      </c>
      <c r="L661" s="128">
        <v>0</v>
      </c>
      <c r="M661" s="128">
        <v>0</v>
      </c>
      <c r="N661" s="128">
        <v>0</v>
      </c>
      <c r="O661" s="110"/>
      <c r="P661" s="110"/>
      <c r="Q661" s="110"/>
    </row>
    <row r="662" spans="1:17" x14ac:dyDescent="0.3">
      <c r="A662" s="77" t="s">
        <v>1361</v>
      </c>
      <c r="B662" s="127" t="s">
        <v>1362</v>
      </c>
      <c r="C662" s="128">
        <v>0</v>
      </c>
      <c r="D662" s="128">
        <v>0</v>
      </c>
      <c r="E662" s="128">
        <v>0</v>
      </c>
      <c r="F662" s="128">
        <v>0</v>
      </c>
      <c r="G662" s="128">
        <v>0</v>
      </c>
      <c r="H662" s="128">
        <v>0</v>
      </c>
      <c r="I662" s="128">
        <v>0</v>
      </c>
      <c r="J662" s="128">
        <v>0</v>
      </c>
      <c r="K662" s="128">
        <v>0</v>
      </c>
      <c r="L662" s="128">
        <v>0</v>
      </c>
      <c r="M662" s="128">
        <v>0</v>
      </c>
      <c r="N662" s="128">
        <v>0</v>
      </c>
      <c r="O662" s="110"/>
      <c r="P662" s="110"/>
      <c r="Q662" s="110"/>
    </row>
    <row r="663" spans="1:17" x14ac:dyDescent="0.3">
      <c r="A663" s="77" t="s">
        <v>1363</v>
      </c>
      <c r="B663" s="127" t="s">
        <v>579</v>
      </c>
      <c r="C663" s="128">
        <v>0</v>
      </c>
      <c r="D663" s="128">
        <v>0</v>
      </c>
      <c r="E663" s="128">
        <v>0</v>
      </c>
      <c r="F663" s="128">
        <v>0</v>
      </c>
      <c r="G663" s="128">
        <v>0</v>
      </c>
      <c r="H663" s="128">
        <v>0</v>
      </c>
      <c r="I663" s="128">
        <v>0</v>
      </c>
      <c r="J663" s="128">
        <v>0</v>
      </c>
      <c r="K663" s="128">
        <v>0</v>
      </c>
      <c r="L663" s="128">
        <v>0</v>
      </c>
      <c r="M663" s="128">
        <v>0</v>
      </c>
      <c r="N663" s="128">
        <v>0</v>
      </c>
      <c r="O663" s="110"/>
      <c r="P663" s="110"/>
      <c r="Q663" s="110"/>
    </row>
    <row r="664" spans="1:17" x14ac:dyDescent="0.3">
      <c r="A664" s="77" t="s">
        <v>1364</v>
      </c>
      <c r="B664" s="127" t="s">
        <v>1365</v>
      </c>
      <c r="C664" s="128">
        <v>0</v>
      </c>
      <c r="D664" s="128">
        <v>0</v>
      </c>
      <c r="E664" s="128">
        <v>0</v>
      </c>
      <c r="F664" s="128">
        <v>0</v>
      </c>
      <c r="G664" s="128">
        <v>0</v>
      </c>
      <c r="H664" s="128">
        <v>0</v>
      </c>
      <c r="I664" s="128">
        <v>0</v>
      </c>
      <c r="J664" s="128">
        <v>0</v>
      </c>
      <c r="K664" s="128">
        <v>0</v>
      </c>
      <c r="L664" s="128">
        <v>0</v>
      </c>
      <c r="M664" s="128">
        <v>0</v>
      </c>
      <c r="N664" s="128">
        <v>0</v>
      </c>
      <c r="O664" s="110"/>
      <c r="P664" s="110"/>
      <c r="Q664" s="110"/>
    </row>
    <row r="665" spans="1:17" x14ac:dyDescent="0.3">
      <c r="A665" s="77" t="s">
        <v>1366</v>
      </c>
      <c r="B665" s="127" t="s">
        <v>1367</v>
      </c>
      <c r="C665" s="128">
        <v>0</v>
      </c>
      <c r="D665" s="128">
        <v>0</v>
      </c>
      <c r="E665" s="128">
        <v>0</v>
      </c>
      <c r="F665" s="128">
        <v>0</v>
      </c>
      <c r="G665" s="128">
        <v>0</v>
      </c>
      <c r="H665" s="128">
        <v>0</v>
      </c>
      <c r="I665" s="128">
        <v>0</v>
      </c>
      <c r="J665" s="128">
        <v>0</v>
      </c>
      <c r="K665" s="128">
        <v>0</v>
      </c>
      <c r="L665" s="128">
        <v>0</v>
      </c>
      <c r="M665" s="128">
        <v>0</v>
      </c>
      <c r="N665" s="128">
        <v>0</v>
      </c>
      <c r="O665" s="110"/>
      <c r="P665" s="110"/>
      <c r="Q665" s="110"/>
    </row>
    <row r="666" spans="1:17" x14ac:dyDescent="0.3">
      <c r="A666" s="77" t="s">
        <v>1368</v>
      </c>
      <c r="B666" s="127" t="s">
        <v>1369</v>
      </c>
      <c r="C666" s="128">
        <v>0</v>
      </c>
      <c r="D666" s="128">
        <v>0</v>
      </c>
      <c r="E666" s="128">
        <v>0</v>
      </c>
      <c r="F666" s="128">
        <v>0</v>
      </c>
      <c r="G666" s="128">
        <v>0</v>
      </c>
      <c r="H666" s="128">
        <v>0</v>
      </c>
      <c r="I666" s="128">
        <v>0</v>
      </c>
      <c r="J666" s="128">
        <v>0</v>
      </c>
      <c r="K666" s="128">
        <v>0</v>
      </c>
      <c r="L666" s="128">
        <v>0</v>
      </c>
      <c r="M666" s="128">
        <v>0</v>
      </c>
      <c r="N666" s="128">
        <v>0</v>
      </c>
      <c r="O666" s="110"/>
      <c r="P666" s="110"/>
      <c r="Q666" s="110"/>
    </row>
    <row r="667" spans="1:17" x14ac:dyDescent="0.3">
      <c r="A667" s="77" t="s">
        <v>1370</v>
      </c>
      <c r="B667" s="127" t="s">
        <v>1371</v>
      </c>
      <c r="C667" s="128">
        <v>0</v>
      </c>
      <c r="D667" s="128">
        <v>0</v>
      </c>
      <c r="E667" s="128">
        <v>0</v>
      </c>
      <c r="F667" s="128">
        <v>0</v>
      </c>
      <c r="G667" s="128">
        <v>0</v>
      </c>
      <c r="H667" s="128">
        <v>0</v>
      </c>
      <c r="I667" s="128">
        <v>0</v>
      </c>
      <c r="J667" s="128">
        <v>0</v>
      </c>
      <c r="K667" s="128">
        <v>0</v>
      </c>
      <c r="L667" s="128">
        <v>0</v>
      </c>
      <c r="M667" s="128">
        <v>0</v>
      </c>
      <c r="N667" s="128">
        <v>0</v>
      </c>
      <c r="O667" s="110"/>
      <c r="P667" s="110"/>
      <c r="Q667" s="110"/>
    </row>
    <row r="668" spans="1:17" x14ac:dyDescent="0.3">
      <c r="A668" s="77" t="s">
        <v>1372</v>
      </c>
      <c r="B668" s="127" t="s">
        <v>1373</v>
      </c>
      <c r="C668" s="128">
        <v>0</v>
      </c>
      <c r="D668" s="128">
        <v>0</v>
      </c>
      <c r="E668" s="128">
        <v>0</v>
      </c>
      <c r="F668" s="128">
        <v>0</v>
      </c>
      <c r="G668" s="128">
        <v>0</v>
      </c>
      <c r="H668" s="128">
        <v>0</v>
      </c>
      <c r="I668" s="128">
        <v>0</v>
      </c>
      <c r="J668" s="128">
        <v>0</v>
      </c>
      <c r="K668" s="128">
        <v>0</v>
      </c>
      <c r="L668" s="128">
        <v>0</v>
      </c>
      <c r="M668" s="128">
        <v>0</v>
      </c>
      <c r="N668" s="128">
        <v>0</v>
      </c>
      <c r="O668" s="110"/>
      <c r="P668" s="110"/>
      <c r="Q668" s="110"/>
    </row>
    <row r="669" spans="1:17" x14ac:dyDescent="0.3">
      <c r="A669" s="77" t="s">
        <v>1374</v>
      </c>
      <c r="B669" s="127" t="s">
        <v>1375</v>
      </c>
      <c r="C669" s="128">
        <v>0</v>
      </c>
      <c r="D669" s="128">
        <v>0</v>
      </c>
      <c r="E669" s="128">
        <v>0</v>
      </c>
      <c r="F669" s="128">
        <v>0</v>
      </c>
      <c r="G669" s="128">
        <v>0</v>
      </c>
      <c r="H669" s="128">
        <v>0</v>
      </c>
      <c r="I669" s="128">
        <v>0</v>
      </c>
      <c r="J669" s="128">
        <v>0</v>
      </c>
      <c r="K669" s="128">
        <v>0</v>
      </c>
      <c r="L669" s="128">
        <v>0</v>
      </c>
      <c r="M669" s="128">
        <v>0</v>
      </c>
      <c r="N669" s="128">
        <v>0</v>
      </c>
      <c r="O669" s="110"/>
      <c r="P669" s="110"/>
      <c r="Q669" s="110"/>
    </row>
    <row r="670" spans="1:17" x14ac:dyDescent="0.3">
      <c r="A670" s="77" t="s">
        <v>1376</v>
      </c>
      <c r="B670" s="127" t="s">
        <v>1377</v>
      </c>
      <c r="C670" s="128">
        <v>20040.93</v>
      </c>
      <c r="D670" s="128">
        <v>20040.93</v>
      </c>
      <c r="E670" s="128">
        <v>20040.93</v>
      </c>
      <c r="F670" s="128">
        <v>20040.93</v>
      </c>
      <c r="G670" s="128">
        <v>20040.93</v>
      </c>
      <c r="H670" s="128">
        <v>20040.93</v>
      </c>
      <c r="I670" s="128">
        <v>20040.93</v>
      </c>
      <c r="J670" s="128">
        <v>20040.93</v>
      </c>
      <c r="K670" s="128">
        <v>20040.93</v>
      </c>
      <c r="L670" s="128">
        <v>20040.93</v>
      </c>
      <c r="M670" s="128">
        <v>20040.93</v>
      </c>
      <c r="N670" s="128">
        <v>20040.93</v>
      </c>
      <c r="O670" s="110"/>
      <c r="P670" s="110"/>
      <c r="Q670" s="110"/>
    </row>
    <row r="671" spans="1:17" x14ac:dyDescent="0.3">
      <c r="A671" s="77" t="s">
        <v>1378</v>
      </c>
      <c r="B671" s="127" t="s">
        <v>1379</v>
      </c>
      <c r="C671" s="128">
        <v>0</v>
      </c>
      <c r="D671" s="128">
        <v>0</v>
      </c>
      <c r="E671" s="128">
        <v>0</v>
      </c>
      <c r="F671" s="128">
        <v>0</v>
      </c>
      <c r="G671" s="128">
        <v>0</v>
      </c>
      <c r="H671" s="128">
        <v>0</v>
      </c>
      <c r="I671" s="128">
        <v>0</v>
      </c>
      <c r="J671" s="128">
        <v>0</v>
      </c>
      <c r="K671" s="128">
        <v>0</v>
      </c>
      <c r="L671" s="128">
        <v>0</v>
      </c>
      <c r="M671" s="128">
        <v>0</v>
      </c>
      <c r="N671" s="128">
        <v>0</v>
      </c>
      <c r="O671" s="110"/>
      <c r="P671" s="110"/>
      <c r="Q671" s="110"/>
    </row>
    <row r="672" spans="1:17" x14ac:dyDescent="0.3">
      <c r="A672" s="77" t="s">
        <v>1380</v>
      </c>
      <c r="B672" s="127" t="s">
        <v>1381</v>
      </c>
      <c r="C672" s="128">
        <v>0</v>
      </c>
      <c r="D672" s="128">
        <v>0</v>
      </c>
      <c r="E672" s="128">
        <v>0</v>
      </c>
      <c r="F672" s="128">
        <v>0</v>
      </c>
      <c r="G672" s="128">
        <v>0</v>
      </c>
      <c r="H672" s="128">
        <v>0</v>
      </c>
      <c r="I672" s="128">
        <v>0</v>
      </c>
      <c r="J672" s="128">
        <v>0</v>
      </c>
      <c r="K672" s="128">
        <v>0</v>
      </c>
      <c r="L672" s="128">
        <v>0</v>
      </c>
      <c r="M672" s="128">
        <v>0</v>
      </c>
      <c r="N672" s="128">
        <v>0</v>
      </c>
      <c r="O672" s="110"/>
      <c r="P672" s="110"/>
      <c r="Q672" s="110"/>
    </row>
    <row r="673" spans="1:17" x14ac:dyDescent="0.3">
      <c r="A673" s="126" t="s">
        <v>1382</v>
      </c>
      <c r="B673" s="127" t="s">
        <v>1383</v>
      </c>
      <c r="C673" s="128">
        <v>4704.3</v>
      </c>
      <c r="D673" s="128">
        <v>4704.3</v>
      </c>
      <c r="E673" s="128">
        <v>4704.3</v>
      </c>
      <c r="F673" s="128">
        <v>4704.3</v>
      </c>
      <c r="G673" s="128">
        <v>4704.3</v>
      </c>
      <c r="H673" s="128">
        <v>4704.3</v>
      </c>
      <c r="I673" s="128">
        <v>4704.3</v>
      </c>
      <c r="J673" s="128">
        <v>4704.3</v>
      </c>
      <c r="K673" s="128">
        <v>4704.3</v>
      </c>
      <c r="L673" s="128">
        <v>4704.3</v>
      </c>
      <c r="M673" s="128">
        <v>4704.3</v>
      </c>
      <c r="N673" s="128">
        <v>4704.3</v>
      </c>
      <c r="O673" s="110"/>
      <c r="P673" s="110"/>
      <c r="Q673" s="110"/>
    </row>
    <row r="674" spans="1:17" x14ac:dyDescent="0.3">
      <c r="A674" s="77" t="s">
        <v>1384</v>
      </c>
      <c r="B674" s="127" t="s">
        <v>1385</v>
      </c>
      <c r="C674" s="128">
        <v>1881.71</v>
      </c>
      <c r="D674" s="128">
        <v>1881.71</v>
      </c>
      <c r="E674" s="128">
        <v>1881.71</v>
      </c>
      <c r="F674" s="128">
        <v>1881.71</v>
      </c>
      <c r="G674" s="128">
        <v>1881.71</v>
      </c>
      <c r="H674" s="128">
        <v>1881.71</v>
      </c>
      <c r="I674" s="128">
        <v>1881.71</v>
      </c>
      <c r="J674" s="128">
        <v>1881.71</v>
      </c>
      <c r="K674" s="128">
        <v>1881.71</v>
      </c>
      <c r="L674" s="128">
        <v>1881.71</v>
      </c>
      <c r="M674" s="128">
        <v>1881.71</v>
      </c>
      <c r="N674" s="128">
        <v>1881.71</v>
      </c>
      <c r="O674" s="110"/>
      <c r="P674" s="110"/>
      <c r="Q674" s="110"/>
    </row>
    <row r="675" spans="1:17" x14ac:dyDescent="0.3">
      <c r="A675" s="77" t="s">
        <v>1386</v>
      </c>
      <c r="B675" s="127" t="s">
        <v>1387</v>
      </c>
      <c r="C675" s="128">
        <v>0</v>
      </c>
      <c r="D675" s="128">
        <v>0</v>
      </c>
      <c r="E675" s="128">
        <v>0</v>
      </c>
      <c r="F675" s="128">
        <v>0</v>
      </c>
      <c r="G675" s="128">
        <v>0</v>
      </c>
      <c r="H675" s="128">
        <v>0</v>
      </c>
      <c r="I675" s="128">
        <v>0</v>
      </c>
      <c r="J675" s="128">
        <v>0</v>
      </c>
      <c r="K675" s="128">
        <v>0</v>
      </c>
      <c r="L675" s="128">
        <v>0</v>
      </c>
      <c r="M675" s="128">
        <v>0</v>
      </c>
      <c r="N675" s="128">
        <v>0</v>
      </c>
      <c r="O675" s="110"/>
      <c r="P675" s="110"/>
      <c r="Q675" s="110"/>
    </row>
    <row r="676" spans="1:17" x14ac:dyDescent="0.3">
      <c r="A676" s="77" t="s">
        <v>1388</v>
      </c>
      <c r="B676" s="127" t="s">
        <v>1389</v>
      </c>
      <c r="C676" s="128">
        <v>0</v>
      </c>
      <c r="D676" s="128">
        <v>0</v>
      </c>
      <c r="E676" s="128">
        <v>0</v>
      </c>
      <c r="F676" s="128">
        <v>0</v>
      </c>
      <c r="G676" s="128">
        <v>0</v>
      </c>
      <c r="H676" s="128">
        <v>0</v>
      </c>
      <c r="I676" s="128">
        <v>0</v>
      </c>
      <c r="J676" s="128">
        <v>0</v>
      </c>
      <c r="K676" s="128">
        <v>0</v>
      </c>
      <c r="L676" s="128">
        <v>0</v>
      </c>
      <c r="M676" s="128">
        <v>0</v>
      </c>
      <c r="N676" s="128">
        <v>0</v>
      </c>
      <c r="O676" s="110"/>
      <c r="P676" s="110"/>
      <c r="Q676" s="110"/>
    </row>
    <row r="677" spans="1:17" x14ac:dyDescent="0.3">
      <c r="A677" s="77" t="s">
        <v>1390</v>
      </c>
      <c r="B677" s="127" t="s">
        <v>1391</v>
      </c>
      <c r="C677" s="128">
        <v>0</v>
      </c>
      <c r="D677" s="128">
        <v>0</v>
      </c>
      <c r="E677" s="128">
        <v>0</v>
      </c>
      <c r="F677" s="128">
        <v>0</v>
      </c>
      <c r="G677" s="128">
        <v>0</v>
      </c>
      <c r="H677" s="128">
        <v>0</v>
      </c>
      <c r="I677" s="128">
        <v>0</v>
      </c>
      <c r="J677" s="128">
        <v>0</v>
      </c>
      <c r="K677" s="128">
        <v>0</v>
      </c>
      <c r="L677" s="128">
        <v>0</v>
      </c>
      <c r="M677" s="128">
        <v>0</v>
      </c>
      <c r="N677" s="128">
        <v>0</v>
      </c>
      <c r="O677" s="110"/>
      <c r="P677" s="110"/>
      <c r="Q677" s="110"/>
    </row>
    <row r="678" spans="1:17" x14ac:dyDescent="0.3">
      <c r="A678" s="77" t="s">
        <v>1392</v>
      </c>
      <c r="B678" s="127" t="s">
        <v>1393</v>
      </c>
      <c r="C678" s="128">
        <v>0</v>
      </c>
      <c r="D678" s="128">
        <v>0</v>
      </c>
      <c r="E678" s="128">
        <v>0</v>
      </c>
      <c r="F678" s="128">
        <v>0</v>
      </c>
      <c r="G678" s="128">
        <v>0</v>
      </c>
      <c r="H678" s="128">
        <v>0</v>
      </c>
      <c r="I678" s="128">
        <v>0</v>
      </c>
      <c r="J678" s="128">
        <v>0</v>
      </c>
      <c r="K678" s="128">
        <v>0</v>
      </c>
      <c r="L678" s="128">
        <v>0</v>
      </c>
      <c r="M678" s="128">
        <v>0</v>
      </c>
      <c r="N678" s="128">
        <v>0</v>
      </c>
      <c r="O678" s="110"/>
      <c r="P678" s="110"/>
      <c r="Q678" s="110"/>
    </row>
    <row r="679" spans="1:17" x14ac:dyDescent="0.3">
      <c r="A679" s="77" t="s">
        <v>1394</v>
      </c>
      <c r="B679" s="127" t="s">
        <v>1395</v>
      </c>
      <c r="C679" s="128">
        <v>159781.01</v>
      </c>
      <c r="D679" s="128">
        <v>159781.01</v>
      </c>
      <c r="E679" s="128">
        <v>159781.01</v>
      </c>
      <c r="F679" s="128">
        <v>159781.01</v>
      </c>
      <c r="G679" s="128">
        <v>159781.01</v>
      </c>
      <c r="H679" s="128">
        <v>159781.01</v>
      </c>
      <c r="I679" s="128">
        <v>159781.01</v>
      </c>
      <c r="J679" s="128">
        <v>159781.01</v>
      </c>
      <c r="K679" s="128">
        <v>159781.01</v>
      </c>
      <c r="L679" s="128">
        <v>159781.01</v>
      </c>
      <c r="M679" s="128">
        <v>159781.01</v>
      </c>
      <c r="N679" s="128">
        <v>159781.01</v>
      </c>
      <c r="O679" s="110"/>
      <c r="P679" s="110"/>
      <c r="Q679" s="110"/>
    </row>
    <row r="680" spans="1:17" x14ac:dyDescent="0.3">
      <c r="A680" s="77" t="s">
        <v>1396</v>
      </c>
      <c r="B680" s="127" t="s">
        <v>1397</v>
      </c>
      <c r="C680" s="128">
        <v>1298.9100000000001</v>
      </c>
      <c r="D680" s="128">
        <v>1298.9100000000001</v>
      </c>
      <c r="E680" s="128">
        <v>1298.9100000000001</v>
      </c>
      <c r="F680" s="128">
        <v>1298.9100000000001</v>
      </c>
      <c r="G680" s="128">
        <v>1298.9100000000001</v>
      </c>
      <c r="H680" s="128">
        <v>1298.9100000000001</v>
      </c>
      <c r="I680" s="128">
        <v>1298.9100000000001</v>
      </c>
      <c r="J680" s="128">
        <v>1298.9100000000001</v>
      </c>
      <c r="K680" s="128">
        <v>1298.9100000000001</v>
      </c>
      <c r="L680" s="128">
        <v>1298.9100000000001</v>
      </c>
      <c r="M680" s="128">
        <v>1298.9100000000001</v>
      </c>
      <c r="N680" s="128">
        <v>1298.9100000000001</v>
      </c>
      <c r="O680" s="110"/>
      <c r="P680" s="110"/>
      <c r="Q680" s="110"/>
    </row>
    <row r="681" spans="1:17" x14ac:dyDescent="0.3">
      <c r="A681" s="77" t="s">
        <v>1398</v>
      </c>
      <c r="B681" s="127" t="s">
        <v>1399</v>
      </c>
      <c r="C681" s="128">
        <v>15029.43</v>
      </c>
      <c r="D681" s="128">
        <v>15002.52</v>
      </c>
      <c r="E681" s="128">
        <v>14868.29</v>
      </c>
      <c r="F681" s="128">
        <v>14973.53</v>
      </c>
      <c r="G681" s="128">
        <v>14858.99</v>
      </c>
      <c r="H681" s="128">
        <v>14616.17</v>
      </c>
      <c r="I681" s="128">
        <v>14477.78</v>
      </c>
      <c r="J681" s="128">
        <v>14789.83</v>
      </c>
      <c r="K681" s="128">
        <v>14956.43</v>
      </c>
      <c r="L681" s="128">
        <v>14982.1</v>
      </c>
      <c r="M681" s="128">
        <v>14867.19</v>
      </c>
      <c r="N681" s="128">
        <v>15157.8</v>
      </c>
      <c r="O681" s="110"/>
      <c r="P681" s="110"/>
      <c r="Q681" s="110"/>
    </row>
    <row r="682" spans="1:17" x14ac:dyDescent="0.3">
      <c r="A682" s="77" t="s">
        <v>1400</v>
      </c>
      <c r="B682" s="127" t="s">
        <v>1401</v>
      </c>
      <c r="C682" s="128">
        <v>15913.49</v>
      </c>
      <c r="D682" s="128">
        <v>15913.49</v>
      </c>
      <c r="E682" s="128">
        <v>15913.49</v>
      </c>
      <c r="F682" s="128">
        <v>15913.49</v>
      </c>
      <c r="G682" s="128">
        <v>15913.49</v>
      </c>
      <c r="H682" s="128">
        <v>15913.49</v>
      </c>
      <c r="I682" s="128">
        <v>15913.49</v>
      </c>
      <c r="J682" s="128">
        <v>15913.49</v>
      </c>
      <c r="K682" s="128">
        <v>15913.49</v>
      </c>
      <c r="L682" s="128">
        <v>15913.49</v>
      </c>
      <c r="M682" s="128">
        <v>15913.49</v>
      </c>
      <c r="N682" s="128">
        <v>15913.49</v>
      </c>
      <c r="O682" s="110"/>
      <c r="P682" s="110"/>
      <c r="Q682" s="110"/>
    </row>
    <row r="683" spans="1:17" x14ac:dyDescent="0.3">
      <c r="A683" s="77" t="s">
        <v>1402</v>
      </c>
      <c r="B683" s="127" t="s">
        <v>1403</v>
      </c>
      <c r="C683" s="128">
        <v>203422.56</v>
      </c>
      <c r="D683" s="128">
        <v>203422.56</v>
      </c>
      <c r="E683" s="128">
        <v>203422.56</v>
      </c>
      <c r="F683" s="128">
        <v>203422.56</v>
      </c>
      <c r="G683" s="128">
        <v>203422.56</v>
      </c>
      <c r="H683" s="128">
        <v>203422.56</v>
      </c>
      <c r="I683" s="128">
        <v>203422.56</v>
      </c>
      <c r="J683" s="128">
        <v>203422.56</v>
      </c>
      <c r="K683" s="128">
        <v>203422.56</v>
      </c>
      <c r="L683" s="128">
        <v>203422.56</v>
      </c>
      <c r="M683" s="128">
        <v>203422.56</v>
      </c>
      <c r="N683" s="128">
        <v>203422.56</v>
      </c>
      <c r="O683" s="110"/>
      <c r="P683" s="110"/>
      <c r="Q683" s="110"/>
    </row>
    <row r="684" spans="1:17" x14ac:dyDescent="0.3">
      <c r="A684" s="77" t="s">
        <v>1404</v>
      </c>
      <c r="B684" s="127" t="s">
        <v>1405</v>
      </c>
      <c r="C684" s="128">
        <v>0</v>
      </c>
      <c r="D684" s="128">
        <v>0</v>
      </c>
      <c r="E684" s="128">
        <v>0</v>
      </c>
      <c r="F684" s="128">
        <v>0</v>
      </c>
      <c r="G684" s="128">
        <v>0</v>
      </c>
      <c r="H684" s="128">
        <v>0</v>
      </c>
      <c r="I684" s="128">
        <v>0</v>
      </c>
      <c r="J684" s="128">
        <v>0</v>
      </c>
      <c r="K684" s="128">
        <v>0</v>
      </c>
      <c r="L684" s="128">
        <v>0</v>
      </c>
      <c r="M684" s="128">
        <v>0</v>
      </c>
      <c r="N684" s="128">
        <v>0</v>
      </c>
      <c r="O684" s="110"/>
      <c r="P684" s="110"/>
      <c r="Q684" s="110"/>
    </row>
    <row r="685" spans="1:17" x14ac:dyDescent="0.3">
      <c r="A685" s="77" t="s">
        <v>1406</v>
      </c>
      <c r="B685" s="127" t="s">
        <v>1407</v>
      </c>
      <c r="C685" s="128">
        <v>0</v>
      </c>
      <c r="D685" s="128">
        <v>0</v>
      </c>
      <c r="E685" s="128">
        <v>0</v>
      </c>
      <c r="F685" s="128">
        <v>0</v>
      </c>
      <c r="G685" s="128">
        <v>0</v>
      </c>
      <c r="H685" s="128">
        <v>0</v>
      </c>
      <c r="I685" s="128">
        <v>0</v>
      </c>
      <c r="J685" s="128">
        <v>0</v>
      </c>
      <c r="K685" s="128">
        <v>0</v>
      </c>
      <c r="L685" s="128">
        <v>0</v>
      </c>
      <c r="M685" s="128">
        <v>0</v>
      </c>
      <c r="N685" s="128">
        <v>0</v>
      </c>
      <c r="O685" s="110"/>
      <c r="P685" s="110"/>
      <c r="Q685" s="110"/>
    </row>
    <row r="686" spans="1:17" x14ac:dyDescent="0.3">
      <c r="A686" s="77" t="s">
        <v>1408</v>
      </c>
      <c r="B686" s="127" t="s">
        <v>1409</v>
      </c>
      <c r="C686" s="128">
        <v>0</v>
      </c>
      <c r="D686" s="128">
        <v>0</v>
      </c>
      <c r="E686" s="128">
        <v>0</v>
      </c>
      <c r="F686" s="128">
        <v>0</v>
      </c>
      <c r="G686" s="128">
        <v>0</v>
      </c>
      <c r="H686" s="128">
        <v>0</v>
      </c>
      <c r="I686" s="128">
        <v>0</v>
      </c>
      <c r="J686" s="128">
        <v>0</v>
      </c>
      <c r="K686" s="128">
        <v>0</v>
      </c>
      <c r="L686" s="128">
        <v>0</v>
      </c>
      <c r="M686" s="128">
        <v>0</v>
      </c>
      <c r="N686" s="128">
        <v>0</v>
      </c>
      <c r="O686" s="110"/>
      <c r="P686" s="110"/>
      <c r="Q686" s="110"/>
    </row>
    <row r="687" spans="1:17" x14ac:dyDescent="0.3">
      <c r="A687" s="77" t="s">
        <v>1410</v>
      </c>
      <c r="B687" s="127" t="s">
        <v>1411</v>
      </c>
      <c r="C687" s="128">
        <v>0</v>
      </c>
      <c r="D687" s="128">
        <v>0</v>
      </c>
      <c r="E687" s="128">
        <v>0</v>
      </c>
      <c r="F687" s="128">
        <v>0</v>
      </c>
      <c r="G687" s="128">
        <v>0</v>
      </c>
      <c r="H687" s="128">
        <v>0</v>
      </c>
      <c r="I687" s="128">
        <v>0</v>
      </c>
      <c r="J687" s="128">
        <v>0</v>
      </c>
      <c r="K687" s="128">
        <v>0</v>
      </c>
      <c r="L687" s="128">
        <v>0</v>
      </c>
      <c r="M687" s="128">
        <v>0</v>
      </c>
      <c r="N687" s="128">
        <v>0</v>
      </c>
      <c r="O687" s="110"/>
      <c r="P687" s="110"/>
      <c r="Q687" s="110"/>
    </row>
    <row r="688" spans="1:17" x14ac:dyDescent="0.3">
      <c r="A688" s="77" t="s">
        <v>1412</v>
      </c>
      <c r="B688" s="127" t="s">
        <v>1413</v>
      </c>
      <c r="C688" s="128">
        <v>0</v>
      </c>
      <c r="D688" s="128">
        <v>0</v>
      </c>
      <c r="E688" s="128">
        <v>0</v>
      </c>
      <c r="F688" s="128">
        <v>0</v>
      </c>
      <c r="G688" s="128">
        <v>0</v>
      </c>
      <c r="H688" s="128">
        <v>0</v>
      </c>
      <c r="I688" s="128">
        <v>0</v>
      </c>
      <c r="J688" s="128">
        <v>0</v>
      </c>
      <c r="K688" s="128">
        <v>0</v>
      </c>
      <c r="L688" s="128">
        <v>0</v>
      </c>
      <c r="M688" s="128">
        <v>0</v>
      </c>
      <c r="N688" s="128">
        <v>0</v>
      </c>
      <c r="O688" s="110"/>
      <c r="P688" s="110"/>
      <c r="Q688" s="110"/>
    </row>
    <row r="689" spans="1:17" x14ac:dyDescent="0.3">
      <c r="A689" s="77" t="s">
        <v>1414</v>
      </c>
      <c r="B689" s="127" t="s">
        <v>1415</v>
      </c>
      <c r="C689" s="128">
        <v>16575.240000000002</v>
      </c>
      <c r="D689" s="128">
        <v>16575.240000000002</v>
      </c>
      <c r="E689" s="128">
        <v>16575.240000000002</v>
      </c>
      <c r="F689" s="128">
        <v>16575.240000000002</v>
      </c>
      <c r="G689" s="128">
        <v>16575.240000000002</v>
      </c>
      <c r="H689" s="128">
        <v>16575.240000000002</v>
      </c>
      <c r="I689" s="128">
        <v>16575.240000000002</v>
      </c>
      <c r="J689" s="128">
        <v>16575.240000000002</v>
      </c>
      <c r="K689" s="128">
        <v>16575.240000000002</v>
      </c>
      <c r="L689" s="128">
        <v>16575.240000000002</v>
      </c>
      <c r="M689" s="128">
        <v>16575.240000000002</v>
      </c>
      <c r="N689" s="128">
        <v>16575.240000000002</v>
      </c>
      <c r="O689" s="110"/>
      <c r="P689" s="110"/>
      <c r="Q689" s="110"/>
    </row>
    <row r="690" spans="1:17" x14ac:dyDescent="0.3">
      <c r="A690" s="77" t="s">
        <v>1416</v>
      </c>
      <c r="B690" s="127" t="s">
        <v>1417</v>
      </c>
      <c r="C690" s="128">
        <v>0</v>
      </c>
      <c r="D690" s="128">
        <v>0</v>
      </c>
      <c r="E690" s="128">
        <v>0</v>
      </c>
      <c r="F690" s="128">
        <v>0</v>
      </c>
      <c r="G690" s="128">
        <v>0</v>
      </c>
      <c r="H690" s="128">
        <v>0</v>
      </c>
      <c r="I690" s="128">
        <v>0</v>
      </c>
      <c r="J690" s="128">
        <v>0</v>
      </c>
      <c r="K690" s="128">
        <v>0</v>
      </c>
      <c r="L690" s="128">
        <v>0</v>
      </c>
      <c r="M690" s="128">
        <v>0</v>
      </c>
      <c r="N690" s="128">
        <v>0</v>
      </c>
      <c r="O690" s="110"/>
      <c r="P690" s="110"/>
      <c r="Q690" s="110"/>
    </row>
    <row r="691" spans="1:17" x14ac:dyDescent="0.3">
      <c r="A691" s="77" t="s">
        <v>1418</v>
      </c>
      <c r="B691" s="127" t="s">
        <v>1419</v>
      </c>
      <c r="C691" s="128">
        <v>0</v>
      </c>
      <c r="D691" s="128">
        <v>0</v>
      </c>
      <c r="E691" s="128">
        <v>0</v>
      </c>
      <c r="F691" s="128">
        <v>0</v>
      </c>
      <c r="G691" s="128">
        <v>0</v>
      </c>
      <c r="H691" s="128">
        <v>0</v>
      </c>
      <c r="I691" s="128">
        <v>0</v>
      </c>
      <c r="J691" s="128">
        <v>0</v>
      </c>
      <c r="K691" s="128">
        <v>0</v>
      </c>
      <c r="L691" s="128">
        <v>0</v>
      </c>
      <c r="M691" s="128">
        <v>0</v>
      </c>
      <c r="N691" s="128">
        <v>0</v>
      </c>
      <c r="O691" s="110"/>
      <c r="P691" s="110"/>
      <c r="Q691" s="110"/>
    </row>
    <row r="692" spans="1:17" x14ac:dyDescent="0.3">
      <c r="A692" s="77" t="s">
        <v>1420</v>
      </c>
      <c r="B692" s="127" t="s">
        <v>1421</v>
      </c>
      <c r="C692" s="128">
        <v>20850</v>
      </c>
      <c r="D692" s="128">
        <v>20850</v>
      </c>
      <c r="E692" s="128">
        <v>20850</v>
      </c>
      <c r="F692" s="128">
        <v>20850</v>
      </c>
      <c r="G692" s="128">
        <v>20850</v>
      </c>
      <c r="H692" s="128">
        <v>20850</v>
      </c>
      <c r="I692" s="128">
        <v>20850</v>
      </c>
      <c r="J692" s="128">
        <v>20850</v>
      </c>
      <c r="K692" s="128">
        <v>20850</v>
      </c>
      <c r="L692" s="128">
        <v>20850</v>
      </c>
      <c r="M692" s="128">
        <v>20850</v>
      </c>
      <c r="N692" s="128">
        <v>20850</v>
      </c>
      <c r="O692" s="110"/>
      <c r="P692" s="110"/>
      <c r="Q692" s="110"/>
    </row>
    <row r="693" spans="1:17" x14ac:dyDescent="0.3">
      <c r="A693" s="77" t="s">
        <v>1422</v>
      </c>
      <c r="B693" s="127" t="s">
        <v>1423</v>
      </c>
      <c r="C693" s="128">
        <v>4249432.41</v>
      </c>
      <c r="D693" s="128">
        <v>4249432.41</v>
      </c>
      <c r="E693" s="128">
        <v>4249432.41</v>
      </c>
      <c r="F693" s="128">
        <v>4249432.41</v>
      </c>
      <c r="G693" s="128">
        <v>4249432.41</v>
      </c>
      <c r="H693" s="128">
        <v>4249432.41</v>
      </c>
      <c r="I693" s="128">
        <v>4249432.41</v>
      </c>
      <c r="J693" s="128">
        <v>4249432.41</v>
      </c>
      <c r="K693" s="128">
        <v>4249432.41</v>
      </c>
      <c r="L693" s="128">
        <v>4249432.41</v>
      </c>
      <c r="M693" s="128">
        <v>4249432.41</v>
      </c>
      <c r="N693" s="128">
        <v>4249432.41</v>
      </c>
      <c r="O693" s="110"/>
      <c r="P693" s="110"/>
      <c r="Q693" s="110"/>
    </row>
    <row r="694" spans="1:17" x14ac:dyDescent="0.3">
      <c r="A694" s="77" t="s">
        <v>1424</v>
      </c>
      <c r="B694" s="127" t="s">
        <v>1425</v>
      </c>
      <c r="C694" s="128">
        <v>0</v>
      </c>
      <c r="D694" s="128">
        <v>0</v>
      </c>
      <c r="E694" s="128">
        <v>0</v>
      </c>
      <c r="F694" s="128">
        <v>0</v>
      </c>
      <c r="G694" s="128">
        <v>0</v>
      </c>
      <c r="H694" s="128">
        <v>0</v>
      </c>
      <c r="I694" s="128">
        <v>0</v>
      </c>
      <c r="J694" s="128">
        <v>0</v>
      </c>
      <c r="K694" s="128">
        <v>0</v>
      </c>
      <c r="L694" s="128">
        <v>0</v>
      </c>
      <c r="M694" s="128">
        <v>0</v>
      </c>
      <c r="N694" s="128">
        <v>0</v>
      </c>
      <c r="O694" s="110"/>
      <c r="P694" s="110"/>
      <c r="Q694" s="110"/>
    </row>
    <row r="695" spans="1:17" x14ac:dyDescent="0.3">
      <c r="A695" s="77" t="s">
        <v>1426</v>
      </c>
      <c r="B695" s="127" t="s">
        <v>1427</v>
      </c>
      <c r="C695" s="128">
        <v>0</v>
      </c>
      <c r="D695" s="128">
        <v>0</v>
      </c>
      <c r="E695" s="128">
        <v>0</v>
      </c>
      <c r="F695" s="128">
        <v>0</v>
      </c>
      <c r="G695" s="128">
        <v>0</v>
      </c>
      <c r="H695" s="128">
        <v>0</v>
      </c>
      <c r="I695" s="128">
        <v>0</v>
      </c>
      <c r="J695" s="128">
        <v>0</v>
      </c>
      <c r="K695" s="128">
        <v>0</v>
      </c>
      <c r="L695" s="128">
        <v>0</v>
      </c>
      <c r="M695" s="128">
        <v>0</v>
      </c>
      <c r="N695" s="128">
        <v>0</v>
      </c>
      <c r="O695" s="110"/>
      <c r="P695" s="110"/>
      <c r="Q695" s="110"/>
    </row>
    <row r="696" spans="1:17" x14ac:dyDescent="0.3">
      <c r="A696" s="77" t="s">
        <v>1428</v>
      </c>
      <c r="B696" s="127" t="s">
        <v>1429</v>
      </c>
      <c r="C696" s="128">
        <v>30299000</v>
      </c>
      <c r="D696" s="128">
        <v>32219000</v>
      </c>
      <c r="E696" s="128">
        <v>32864000</v>
      </c>
      <c r="F696" s="128">
        <v>32235000</v>
      </c>
      <c r="G696" s="128">
        <v>32882000</v>
      </c>
      <c r="H696" s="128">
        <v>33530000</v>
      </c>
      <c r="I696" s="128">
        <v>27634000</v>
      </c>
      <c r="J696" s="128">
        <v>25499000</v>
      </c>
      <c r="K696" s="128">
        <v>26149000</v>
      </c>
      <c r="L696" s="128">
        <v>26800000</v>
      </c>
      <c r="M696" s="128">
        <v>28726000</v>
      </c>
      <c r="N696" s="128">
        <v>29309000</v>
      </c>
      <c r="O696" s="110"/>
      <c r="P696" s="110"/>
      <c r="Q696" s="110"/>
    </row>
    <row r="697" spans="1:17" x14ac:dyDescent="0.3">
      <c r="A697" s="77" t="s">
        <v>1430</v>
      </c>
      <c r="B697" s="127" t="s">
        <v>1431</v>
      </c>
      <c r="C697" s="128">
        <v>5005000</v>
      </c>
      <c r="D697" s="128">
        <v>4936000</v>
      </c>
      <c r="E697" s="128">
        <v>5397000</v>
      </c>
      <c r="F697" s="128">
        <v>5330000</v>
      </c>
      <c r="G697" s="128">
        <v>5263000</v>
      </c>
      <c r="H697" s="128">
        <v>5196000</v>
      </c>
      <c r="I697" s="128">
        <v>5128000</v>
      </c>
      <c r="J697" s="128">
        <v>5061000</v>
      </c>
      <c r="K697" s="128">
        <v>5258000</v>
      </c>
      <c r="L697" s="128">
        <v>5192000</v>
      </c>
      <c r="M697" s="128">
        <v>5125000</v>
      </c>
      <c r="N697" s="128">
        <v>5059000</v>
      </c>
      <c r="O697" s="110"/>
      <c r="P697" s="110"/>
      <c r="Q697" s="110"/>
    </row>
    <row r="698" spans="1:17" x14ac:dyDescent="0.3">
      <c r="A698" s="77" t="s">
        <v>1432</v>
      </c>
      <c r="B698" s="127" t="s">
        <v>1433</v>
      </c>
      <c r="C698" s="128">
        <v>0</v>
      </c>
      <c r="D698" s="128">
        <v>0</v>
      </c>
      <c r="E698" s="128">
        <v>0</v>
      </c>
      <c r="F698" s="128">
        <v>0</v>
      </c>
      <c r="G698" s="128">
        <v>0</v>
      </c>
      <c r="H698" s="128">
        <v>0</v>
      </c>
      <c r="I698" s="128">
        <v>0</v>
      </c>
      <c r="J698" s="128">
        <v>0</v>
      </c>
      <c r="K698" s="128">
        <v>0</v>
      </c>
      <c r="L698" s="128">
        <v>0</v>
      </c>
      <c r="M698" s="128">
        <v>0</v>
      </c>
      <c r="N698" s="128">
        <v>0</v>
      </c>
      <c r="O698" s="110"/>
      <c r="P698" s="110"/>
      <c r="Q698" s="110"/>
    </row>
    <row r="699" spans="1:17" x14ac:dyDescent="0.3">
      <c r="A699" s="77" t="s">
        <v>1434</v>
      </c>
      <c r="B699" s="127" t="s">
        <v>1435</v>
      </c>
      <c r="C699" s="128">
        <v>920000</v>
      </c>
      <c r="D699" s="128">
        <v>902000</v>
      </c>
      <c r="E699" s="128">
        <v>835000</v>
      </c>
      <c r="F699" s="128">
        <v>760000</v>
      </c>
      <c r="G699" s="128">
        <v>756000</v>
      </c>
      <c r="H699" s="128">
        <v>780000</v>
      </c>
      <c r="I699" s="128">
        <v>806000</v>
      </c>
      <c r="J699" s="128">
        <v>815000</v>
      </c>
      <c r="K699" s="128">
        <v>806000</v>
      </c>
      <c r="L699" s="128">
        <v>824000</v>
      </c>
      <c r="M699" s="128">
        <v>911000</v>
      </c>
      <c r="N699" s="128">
        <v>1016000</v>
      </c>
      <c r="O699" s="110"/>
      <c r="P699" s="110"/>
      <c r="Q699" s="110"/>
    </row>
    <row r="700" spans="1:17" x14ac:dyDescent="0.3">
      <c r="A700" s="77" t="s">
        <v>1436</v>
      </c>
      <c r="B700" s="127" t="s">
        <v>1437</v>
      </c>
      <c r="C700" s="128">
        <v>0</v>
      </c>
      <c r="D700" s="128">
        <v>0</v>
      </c>
      <c r="E700" s="128">
        <v>0</v>
      </c>
      <c r="F700" s="128">
        <v>0</v>
      </c>
      <c r="G700" s="128">
        <v>0</v>
      </c>
      <c r="H700" s="128">
        <v>0</v>
      </c>
      <c r="I700" s="128">
        <v>0</v>
      </c>
      <c r="J700" s="128">
        <v>0</v>
      </c>
      <c r="K700" s="128">
        <v>0</v>
      </c>
      <c r="L700" s="128">
        <v>0</v>
      </c>
      <c r="M700" s="128">
        <v>0</v>
      </c>
      <c r="N700" s="128">
        <v>0</v>
      </c>
      <c r="O700" s="110"/>
      <c r="P700" s="110"/>
      <c r="Q700" s="110"/>
    </row>
    <row r="701" spans="1:17" x14ac:dyDescent="0.3">
      <c r="A701" s="77" t="s">
        <v>1438</v>
      </c>
      <c r="B701" s="127" t="s">
        <v>1439</v>
      </c>
      <c r="C701" s="128">
        <v>0</v>
      </c>
      <c r="D701" s="128">
        <v>0</v>
      </c>
      <c r="E701" s="128">
        <v>0</v>
      </c>
      <c r="F701" s="128">
        <v>0</v>
      </c>
      <c r="G701" s="128">
        <v>0</v>
      </c>
      <c r="H701" s="128">
        <v>0</v>
      </c>
      <c r="I701" s="128">
        <v>0</v>
      </c>
      <c r="J701" s="128">
        <v>0</v>
      </c>
      <c r="K701" s="128">
        <v>0</v>
      </c>
      <c r="L701" s="128">
        <v>0</v>
      </c>
      <c r="M701" s="128">
        <v>0</v>
      </c>
      <c r="N701" s="128">
        <v>0</v>
      </c>
      <c r="O701" s="110"/>
      <c r="P701" s="110"/>
      <c r="Q701" s="110"/>
    </row>
    <row r="702" spans="1:17" x14ac:dyDescent="0.3">
      <c r="A702" s="77" t="s">
        <v>1440</v>
      </c>
      <c r="B702" s="127" t="s">
        <v>1441</v>
      </c>
      <c r="C702" s="128">
        <v>0</v>
      </c>
      <c r="D702" s="128">
        <v>0</v>
      </c>
      <c r="E702" s="128">
        <v>0</v>
      </c>
      <c r="F702" s="128">
        <v>0</v>
      </c>
      <c r="G702" s="128">
        <v>0</v>
      </c>
      <c r="H702" s="128">
        <v>0</v>
      </c>
      <c r="I702" s="128">
        <v>0</v>
      </c>
      <c r="J702" s="128">
        <v>0</v>
      </c>
      <c r="K702" s="128">
        <v>0</v>
      </c>
      <c r="L702" s="128">
        <v>0</v>
      </c>
      <c r="M702" s="128">
        <v>0</v>
      </c>
      <c r="N702" s="128">
        <v>0</v>
      </c>
      <c r="O702" s="110"/>
      <c r="P702" s="110"/>
      <c r="Q702" s="110"/>
    </row>
    <row r="703" spans="1:17" x14ac:dyDescent="0.3">
      <c r="A703" s="77" t="s">
        <v>1442</v>
      </c>
      <c r="B703" s="127" t="s">
        <v>1443</v>
      </c>
      <c r="C703" s="128">
        <v>0</v>
      </c>
      <c r="D703" s="128">
        <v>0</v>
      </c>
      <c r="E703" s="128">
        <v>0</v>
      </c>
      <c r="F703" s="128">
        <v>0</v>
      </c>
      <c r="G703" s="128">
        <v>0</v>
      </c>
      <c r="H703" s="128">
        <v>0</v>
      </c>
      <c r="I703" s="128">
        <v>0</v>
      </c>
      <c r="J703" s="128">
        <v>0</v>
      </c>
      <c r="K703" s="128">
        <v>0</v>
      </c>
      <c r="L703" s="128">
        <v>0</v>
      </c>
      <c r="M703" s="128">
        <v>0</v>
      </c>
      <c r="N703" s="128">
        <v>0</v>
      </c>
      <c r="O703" s="110"/>
      <c r="P703" s="110"/>
      <c r="Q703" s="110"/>
    </row>
    <row r="704" spans="1:17" x14ac:dyDescent="0.3">
      <c r="A704" s="77" t="s">
        <v>1444</v>
      </c>
      <c r="B704" s="127" t="s">
        <v>1445</v>
      </c>
      <c r="C704" s="128">
        <v>0</v>
      </c>
      <c r="D704" s="128">
        <v>0</v>
      </c>
      <c r="E704" s="128">
        <v>0</v>
      </c>
      <c r="F704" s="128">
        <v>0</v>
      </c>
      <c r="G704" s="128">
        <v>0</v>
      </c>
      <c r="H704" s="128">
        <v>0</v>
      </c>
      <c r="I704" s="128">
        <v>0</v>
      </c>
      <c r="J704" s="128">
        <v>0</v>
      </c>
      <c r="K704" s="128">
        <v>0</v>
      </c>
      <c r="L704" s="128">
        <v>0</v>
      </c>
      <c r="M704" s="128">
        <v>0</v>
      </c>
      <c r="N704" s="128">
        <v>0</v>
      </c>
      <c r="O704" s="110"/>
      <c r="P704" s="110"/>
      <c r="Q704" s="110"/>
    </row>
    <row r="705" spans="1:17" x14ac:dyDescent="0.3">
      <c r="A705" s="77" t="s">
        <v>1446</v>
      </c>
      <c r="B705" s="127" t="s">
        <v>1447</v>
      </c>
      <c r="C705" s="128">
        <v>0</v>
      </c>
      <c r="D705" s="128">
        <v>0</v>
      </c>
      <c r="E705" s="128">
        <v>0</v>
      </c>
      <c r="F705" s="128">
        <v>0</v>
      </c>
      <c r="G705" s="128">
        <v>0</v>
      </c>
      <c r="H705" s="128">
        <v>0</v>
      </c>
      <c r="I705" s="128">
        <v>0</v>
      </c>
      <c r="J705" s="128">
        <v>0</v>
      </c>
      <c r="K705" s="128">
        <v>0</v>
      </c>
      <c r="L705" s="128">
        <v>0</v>
      </c>
      <c r="M705" s="128">
        <v>0</v>
      </c>
      <c r="N705" s="128">
        <v>0</v>
      </c>
      <c r="O705" s="110"/>
      <c r="P705" s="110"/>
      <c r="Q705" s="110"/>
    </row>
    <row r="706" spans="1:17" x14ac:dyDescent="0.3">
      <c r="A706" s="77" t="s">
        <v>1448</v>
      </c>
      <c r="B706" s="127" t="s">
        <v>1449</v>
      </c>
      <c r="C706" s="128">
        <v>0</v>
      </c>
      <c r="D706" s="128">
        <v>0</v>
      </c>
      <c r="E706" s="128">
        <v>0</v>
      </c>
      <c r="F706" s="128">
        <v>0</v>
      </c>
      <c r="G706" s="128">
        <v>0</v>
      </c>
      <c r="H706" s="128">
        <v>0</v>
      </c>
      <c r="I706" s="128">
        <v>0</v>
      </c>
      <c r="J706" s="128">
        <v>0</v>
      </c>
      <c r="K706" s="128">
        <v>0</v>
      </c>
      <c r="L706" s="128">
        <v>0</v>
      </c>
      <c r="M706" s="128">
        <v>0</v>
      </c>
      <c r="N706" s="128">
        <v>0</v>
      </c>
      <c r="O706" s="110"/>
      <c r="P706" s="110"/>
      <c r="Q706" s="110"/>
    </row>
    <row r="707" spans="1:17" x14ac:dyDescent="0.3">
      <c r="A707" s="77" t="s">
        <v>1450</v>
      </c>
      <c r="B707" s="127" t="s">
        <v>1451</v>
      </c>
      <c r="C707" s="128">
        <v>0</v>
      </c>
      <c r="D707" s="128">
        <v>0</v>
      </c>
      <c r="E707" s="128">
        <v>0</v>
      </c>
      <c r="F707" s="128">
        <v>0</v>
      </c>
      <c r="G707" s="128">
        <v>0</v>
      </c>
      <c r="H707" s="128">
        <v>0</v>
      </c>
      <c r="I707" s="128">
        <v>0</v>
      </c>
      <c r="J707" s="128">
        <v>0</v>
      </c>
      <c r="K707" s="128">
        <v>0</v>
      </c>
      <c r="L707" s="128">
        <v>0</v>
      </c>
      <c r="M707" s="128">
        <v>0</v>
      </c>
      <c r="N707" s="128">
        <v>0</v>
      </c>
      <c r="O707" s="110"/>
      <c r="P707" s="110"/>
      <c r="Q707" s="110"/>
    </row>
    <row r="708" spans="1:17" x14ac:dyDescent="0.3">
      <c r="A708" s="77" t="s">
        <v>1452</v>
      </c>
      <c r="B708" s="127" t="s">
        <v>1453</v>
      </c>
      <c r="C708" s="128">
        <v>0</v>
      </c>
      <c r="D708" s="128">
        <v>0</v>
      </c>
      <c r="E708" s="128">
        <v>0</v>
      </c>
      <c r="F708" s="128">
        <v>0</v>
      </c>
      <c r="G708" s="128">
        <v>0</v>
      </c>
      <c r="H708" s="128">
        <v>0</v>
      </c>
      <c r="I708" s="128">
        <v>0</v>
      </c>
      <c r="J708" s="128">
        <v>0</v>
      </c>
      <c r="K708" s="128">
        <v>0</v>
      </c>
      <c r="L708" s="128">
        <v>0</v>
      </c>
      <c r="M708" s="128">
        <v>0</v>
      </c>
      <c r="N708" s="128">
        <v>0</v>
      </c>
      <c r="O708" s="110"/>
      <c r="P708" s="110"/>
      <c r="Q708" s="110"/>
    </row>
    <row r="709" spans="1:17" x14ac:dyDescent="0.3">
      <c r="A709" s="77" t="s">
        <v>1454</v>
      </c>
      <c r="B709" s="127" t="s">
        <v>1455</v>
      </c>
      <c r="C709" s="128">
        <v>0</v>
      </c>
      <c r="D709" s="128">
        <v>0</v>
      </c>
      <c r="E709" s="128">
        <v>0</v>
      </c>
      <c r="F709" s="128">
        <v>0</v>
      </c>
      <c r="G709" s="128">
        <v>0</v>
      </c>
      <c r="H709" s="128">
        <v>0</v>
      </c>
      <c r="I709" s="128">
        <v>0</v>
      </c>
      <c r="J709" s="128">
        <v>0</v>
      </c>
      <c r="K709" s="128">
        <v>0</v>
      </c>
      <c r="L709" s="128">
        <v>0</v>
      </c>
      <c r="M709" s="128">
        <v>0</v>
      </c>
      <c r="N709" s="128">
        <v>0</v>
      </c>
      <c r="O709" s="110"/>
      <c r="P709" s="110"/>
      <c r="Q709" s="110"/>
    </row>
    <row r="710" spans="1:17" x14ac:dyDescent="0.3">
      <c r="A710" s="77" t="s">
        <v>1456</v>
      </c>
      <c r="B710" s="127" t="s">
        <v>1457</v>
      </c>
      <c r="C710" s="128">
        <v>0</v>
      </c>
      <c r="D710" s="128">
        <v>0</v>
      </c>
      <c r="E710" s="128">
        <v>0</v>
      </c>
      <c r="F710" s="128">
        <v>0</v>
      </c>
      <c r="G710" s="128">
        <v>0</v>
      </c>
      <c r="H710" s="128">
        <v>0</v>
      </c>
      <c r="I710" s="128">
        <v>0</v>
      </c>
      <c r="J710" s="128">
        <v>0</v>
      </c>
      <c r="K710" s="128">
        <v>0</v>
      </c>
      <c r="L710" s="128">
        <v>0</v>
      </c>
      <c r="M710" s="128">
        <v>0</v>
      </c>
      <c r="N710" s="128">
        <v>0</v>
      </c>
      <c r="O710" s="110"/>
      <c r="P710" s="110"/>
      <c r="Q710" s="110"/>
    </row>
    <row r="711" spans="1:17" x14ac:dyDescent="0.3">
      <c r="A711" s="77" t="s">
        <v>1458</v>
      </c>
      <c r="B711" s="127" t="s">
        <v>1459</v>
      </c>
      <c r="C711" s="128">
        <v>0</v>
      </c>
      <c r="D711" s="128">
        <v>0</v>
      </c>
      <c r="E711" s="128">
        <v>0</v>
      </c>
      <c r="F711" s="128">
        <v>0</v>
      </c>
      <c r="G711" s="128">
        <v>0</v>
      </c>
      <c r="H711" s="128">
        <v>0</v>
      </c>
      <c r="I711" s="128">
        <v>0</v>
      </c>
      <c r="J711" s="128">
        <v>0</v>
      </c>
      <c r="K711" s="128">
        <v>0</v>
      </c>
      <c r="L711" s="128">
        <v>0</v>
      </c>
      <c r="M711" s="128">
        <v>0</v>
      </c>
      <c r="N711" s="128">
        <v>0</v>
      </c>
      <c r="O711" s="110"/>
      <c r="P711" s="110"/>
      <c r="Q711" s="110"/>
    </row>
    <row r="712" spans="1:17" x14ac:dyDescent="0.3">
      <c r="A712" s="77" t="s">
        <v>1460</v>
      </c>
      <c r="B712" s="127" t="s">
        <v>1461</v>
      </c>
      <c r="C712" s="128">
        <v>0</v>
      </c>
      <c r="D712" s="128">
        <v>0</v>
      </c>
      <c r="E712" s="128">
        <v>0</v>
      </c>
      <c r="F712" s="128">
        <v>0</v>
      </c>
      <c r="G712" s="128">
        <v>0</v>
      </c>
      <c r="H712" s="128">
        <v>0</v>
      </c>
      <c r="I712" s="128">
        <v>0</v>
      </c>
      <c r="J712" s="128">
        <v>0</v>
      </c>
      <c r="K712" s="128">
        <v>0</v>
      </c>
      <c r="L712" s="128">
        <v>0</v>
      </c>
      <c r="M712" s="128">
        <v>0</v>
      </c>
      <c r="N712" s="128">
        <v>0</v>
      </c>
      <c r="O712" s="110"/>
      <c r="P712" s="110"/>
      <c r="Q712" s="110"/>
    </row>
    <row r="713" spans="1:17" x14ac:dyDescent="0.3">
      <c r="A713" s="77" t="s">
        <v>1462</v>
      </c>
      <c r="B713" s="127" t="s">
        <v>1463</v>
      </c>
      <c r="C713" s="128">
        <v>0</v>
      </c>
      <c r="D713" s="128">
        <v>0</v>
      </c>
      <c r="E713" s="128">
        <v>0</v>
      </c>
      <c r="F713" s="128">
        <v>0</v>
      </c>
      <c r="G713" s="128">
        <v>0</v>
      </c>
      <c r="H713" s="128">
        <v>0</v>
      </c>
      <c r="I713" s="128">
        <v>0</v>
      </c>
      <c r="J713" s="128">
        <v>0</v>
      </c>
      <c r="K713" s="128">
        <v>0</v>
      </c>
      <c r="L713" s="128">
        <v>0</v>
      </c>
      <c r="M713" s="128">
        <v>0</v>
      </c>
      <c r="N713" s="128">
        <v>0</v>
      </c>
      <c r="O713" s="110"/>
      <c r="P713" s="110"/>
      <c r="Q713" s="110"/>
    </row>
    <row r="714" spans="1:17" x14ac:dyDescent="0.3">
      <c r="A714" s="77" t="s">
        <v>1464</v>
      </c>
      <c r="B714" s="127" t="s">
        <v>1465</v>
      </c>
      <c r="C714" s="128">
        <v>0</v>
      </c>
      <c r="D714" s="128">
        <v>0</v>
      </c>
      <c r="E714" s="128">
        <v>0</v>
      </c>
      <c r="F714" s="128">
        <v>0</v>
      </c>
      <c r="G714" s="128">
        <v>0</v>
      </c>
      <c r="H714" s="128">
        <v>0</v>
      </c>
      <c r="I714" s="128">
        <v>0</v>
      </c>
      <c r="J714" s="128">
        <v>0</v>
      </c>
      <c r="K714" s="128">
        <v>0</v>
      </c>
      <c r="L714" s="128">
        <v>0</v>
      </c>
      <c r="M714" s="128">
        <v>0</v>
      </c>
      <c r="N714" s="128">
        <v>0</v>
      </c>
      <c r="O714" s="110"/>
      <c r="P714" s="110"/>
      <c r="Q714" s="110"/>
    </row>
    <row r="715" spans="1:17" x14ac:dyDescent="0.3">
      <c r="A715" s="77" t="s">
        <v>1466</v>
      </c>
      <c r="B715" s="127" t="s">
        <v>1467</v>
      </c>
      <c r="C715" s="128">
        <v>0</v>
      </c>
      <c r="D715" s="128">
        <v>0</v>
      </c>
      <c r="E715" s="128">
        <v>0</v>
      </c>
      <c r="F715" s="128">
        <v>0</v>
      </c>
      <c r="G715" s="128">
        <v>0</v>
      </c>
      <c r="H715" s="128">
        <v>0</v>
      </c>
      <c r="I715" s="128">
        <v>0</v>
      </c>
      <c r="J715" s="128">
        <v>0</v>
      </c>
      <c r="K715" s="128">
        <v>0</v>
      </c>
      <c r="L715" s="128">
        <v>0</v>
      </c>
      <c r="M715" s="128">
        <v>0</v>
      </c>
      <c r="N715" s="128">
        <v>0</v>
      </c>
      <c r="O715" s="110"/>
      <c r="P715" s="110"/>
      <c r="Q715" s="110"/>
    </row>
    <row r="716" spans="1:17" x14ac:dyDescent="0.3">
      <c r="A716" s="77" t="s">
        <v>1468</v>
      </c>
      <c r="B716" s="127" t="s">
        <v>1469</v>
      </c>
      <c r="C716" s="128">
        <v>0</v>
      </c>
      <c r="D716" s="128">
        <v>0</v>
      </c>
      <c r="E716" s="128">
        <v>0</v>
      </c>
      <c r="F716" s="128">
        <v>0</v>
      </c>
      <c r="G716" s="128">
        <v>0</v>
      </c>
      <c r="H716" s="128">
        <v>0</v>
      </c>
      <c r="I716" s="128">
        <v>0</v>
      </c>
      <c r="J716" s="128">
        <v>0</v>
      </c>
      <c r="K716" s="128">
        <v>0</v>
      </c>
      <c r="L716" s="128">
        <v>0</v>
      </c>
      <c r="M716" s="128">
        <v>0</v>
      </c>
      <c r="N716" s="128">
        <v>0</v>
      </c>
      <c r="O716" s="110"/>
      <c r="P716" s="110"/>
      <c r="Q716" s="110"/>
    </row>
    <row r="717" spans="1:17" x14ac:dyDescent="0.3">
      <c r="A717" s="77" t="s">
        <v>1470</v>
      </c>
      <c r="B717" s="127" t="s">
        <v>1471</v>
      </c>
      <c r="C717" s="128">
        <v>0</v>
      </c>
      <c r="D717" s="128">
        <v>0</v>
      </c>
      <c r="E717" s="128">
        <v>0</v>
      </c>
      <c r="F717" s="128">
        <v>0</v>
      </c>
      <c r="G717" s="128">
        <v>0</v>
      </c>
      <c r="H717" s="128">
        <v>0</v>
      </c>
      <c r="I717" s="128">
        <v>0</v>
      </c>
      <c r="J717" s="128">
        <v>0</v>
      </c>
      <c r="K717" s="128">
        <v>0</v>
      </c>
      <c r="L717" s="128">
        <v>0</v>
      </c>
      <c r="M717" s="128">
        <v>0</v>
      </c>
      <c r="N717" s="128">
        <v>0</v>
      </c>
      <c r="O717" s="110"/>
      <c r="P717" s="110"/>
      <c r="Q717" s="110"/>
    </row>
    <row r="718" spans="1:17" x14ac:dyDescent="0.3">
      <c r="A718" s="77" t="s">
        <v>1472</v>
      </c>
      <c r="B718" s="127" t="s">
        <v>1473</v>
      </c>
      <c r="C718" s="128">
        <v>0</v>
      </c>
      <c r="D718" s="128">
        <v>0</v>
      </c>
      <c r="E718" s="128">
        <v>0</v>
      </c>
      <c r="F718" s="128">
        <v>0</v>
      </c>
      <c r="G718" s="128">
        <v>0</v>
      </c>
      <c r="H718" s="128">
        <v>0</v>
      </c>
      <c r="I718" s="128">
        <v>0</v>
      </c>
      <c r="J718" s="128">
        <v>0</v>
      </c>
      <c r="K718" s="128">
        <v>0</v>
      </c>
      <c r="L718" s="128">
        <v>0</v>
      </c>
      <c r="M718" s="128">
        <v>0</v>
      </c>
      <c r="N718" s="128">
        <v>0</v>
      </c>
      <c r="O718" s="110"/>
      <c r="P718" s="110"/>
      <c r="Q718" s="110"/>
    </row>
    <row r="719" spans="1:17" x14ac:dyDescent="0.3">
      <c r="A719" s="77" t="s">
        <v>1474</v>
      </c>
      <c r="B719" s="127" t="s">
        <v>1475</v>
      </c>
      <c r="C719" s="128">
        <v>179405887.5</v>
      </c>
      <c r="D719" s="128">
        <v>177898275</v>
      </c>
      <c r="E719" s="128">
        <v>176390662.5</v>
      </c>
      <c r="F719" s="128">
        <v>174883050</v>
      </c>
      <c r="G719" s="128">
        <v>173375437.5</v>
      </c>
      <c r="H719" s="128">
        <v>171867825</v>
      </c>
      <c r="I719" s="128">
        <v>170360212.5</v>
      </c>
      <c r="J719" s="128">
        <v>168852600</v>
      </c>
      <c r="K719" s="128">
        <v>167344987.5</v>
      </c>
      <c r="L719" s="128">
        <v>165837375</v>
      </c>
      <c r="M719" s="128">
        <v>164329762.5</v>
      </c>
      <c r="N719" s="128">
        <v>162822150</v>
      </c>
      <c r="O719" s="110"/>
      <c r="P719" s="110"/>
      <c r="Q719" s="110"/>
    </row>
    <row r="720" spans="1:17" x14ac:dyDescent="0.3">
      <c r="A720" s="77" t="s">
        <v>1476</v>
      </c>
      <c r="B720" s="127" t="s">
        <v>1477</v>
      </c>
      <c r="C720" s="128">
        <v>0</v>
      </c>
      <c r="D720" s="128">
        <v>0</v>
      </c>
      <c r="E720" s="128">
        <v>0</v>
      </c>
      <c r="F720" s="128">
        <v>0</v>
      </c>
      <c r="G720" s="128">
        <v>0</v>
      </c>
      <c r="H720" s="128">
        <v>0</v>
      </c>
      <c r="I720" s="128">
        <v>0</v>
      </c>
      <c r="J720" s="128">
        <v>0</v>
      </c>
      <c r="K720" s="128">
        <v>0</v>
      </c>
      <c r="L720" s="128">
        <v>0</v>
      </c>
      <c r="M720" s="128">
        <v>0</v>
      </c>
      <c r="N720" s="128">
        <v>0</v>
      </c>
      <c r="O720" s="110"/>
      <c r="P720" s="110"/>
      <c r="Q720" s="110"/>
    </row>
    <row r="721" spans="1:17" x14ac:dyDescent="0.3">
      <c r="A721" s="77" t="s">
        <v>1478</v>
      </c>
      <c r="B721" s="127" t="s">
        <v>1479</v>
      </c>
      <c r="C721" s="128">
        <v>0</v>
      </c>
      <c r="D721" s="128">
        <v>0</v>
      </c>
      <c r="E721" s="128">
        <v>0</v>
      </c>
      <c r="F721" s="128">
        <v>0</v>
      </c>
      <c r="G721" s="128">
        <v>0</v>
      </c>
      <c r="H721" s="128">
        <v>0</v>
      </c>
      <c r="I721" s="128">
        <v>0</v>
      </c>
      <c r="J721" s="128">
        <v>0</v>
      </c>
      <c r="K721" s="128">
        <v>0</v>
      </c>
      <c r="L721" s="128">
        <v>0</v>
      </c>
      <c r="M721" s="128">
        <v>0</v>
      </c>
      <c r="N721" s="128">
        <v>0</v>
      </c>
      <c r="O721" s="110"/>
      <c r="P721" s="110"/>
      <c r="Q721" s="110"/>
    </row>
    <row r="722" spans="1:17" x14ac:dyDescent="0.3">
      <c r="A722" s="77" t="s">
        <v>1480</v>
      </c>
      <c r="B722" s="127" t="s">
        <v>1481</v>
      </c>
      <c r="C722" s="128">
        <v>0</v>
      </c>
      <c r="D722" s="128">
        <v>0</v>
      </c>
      <c r="E722" s="128">
        <v>0</v>
      </c>
      <c r="F722" s="128">
        <v>0</v>
      </c>
      <c r="G722" s="128">
        <v>0</v>
      </c>
      <c r="H722" s="128">
        <v>0</v>
      </c>
      <c r="I722" s="128">
        <v>0</v>
      </c>
      <c r="J722" s="128">
        <v>0</v>
      </c>
      <c r="K722" s="128">
        <v>0</v>
      </c>
      <c r="L722" s="128">
        <v>0</v>
      </c>
      <c r="M722" s="128">
        <v>0</v>
      </c>
      <c r="N722" s="128">
        <v>0</v>
      </c>
      <c r="O722" s="110"/>
      <c r="P722" s="110"/>
      <c r="Q722" s="110"/>
    </row>
    <row r="723" spans="1:17" x14ac:dyDescent="0.3">
      <c r="A723" s="77" t="s">
        <v>1482</v>
      </c>
      <c r="B723" s="127" t="s">
        <v>1483</v>
      </c>
      <c r="C723" s="128">
        <v>0</v>
      </c>
      <c r="D723" s="128">
        <v>0</v>
      </c>
      <c r="E723" s="128">
        <v>0</v>
      </c>
      <c r="F723" s="128">
        <v>0</v>
      </c>
      <c r="G723" s="128">
        <v>0</v>
      </c>
      <c r="H723" s="128">
        <v>0</v>
      </c>
      <c r="I723" s="128">
        <v>0</v>
      </c>
      <c r="J723" s="128">
        <v>0</v>
      </c>
      <c r="K723" s="128">
        <v>0</v>
      </c>
      <c r="L723" s="128">
        <v>0</v>
      </c>
      <c r="M723" s="128">
        <v>0</v>
      </c>
      <c r="N723" s="128">
        <v>0</v>
      </c>
      <c r="O723" s="110"/>
      <c r="P723" s="110"/>
      <c r="Q723" s="110"/>
    </row>
    <row r="724" spans="1:17" x14ac:dyDescent="0.3">
      <c r="A724" s="77" t="s">
        <v>1484</v>
      </c>
      <c r="B724" s="127" t="s">
        <v>1485</v>
      </c>
      <c r="C724" s="128">
        <v>0</v>
      </c>
      <c r="D724" s="128">
        <v>0</v>
      </c>
      <c r="E724" s="128">
        <v>0</v>
      </c>
      <c r="F724" s="128">
        <v>0</v>
      </c>
      <c r="G724" s="128">
        <v>0</v>
      </c>
      <c r="H724" s="128">
        <v>0</v>
      </c>
      <c r="I724" s="128">
        <v>0</v>
      </c>
      <c r="J724" s="128">
        <v>0</v>
      </c>
      <c r="K724" s="128">
        <v>0</v>
      </c>
      <c r="L724" s="128">
        <v>0</v>
      </c>
      <c r="M724" s="128">
        <v>0</v>
      </c>
      <c r="N724" s="128">
        <v>0</v>
      </c>
      <c r="O724" s="110"/>
      <c r="P724" s="110"/>
      <c r="Q724" s="110"/>
    </row>
    <row r="725" spans="1:17" x14ac:dyDescent="0.3">
      <c r="A725" s="77" t="s">
        <v>1486</v>
      </c>
      <c r="B725" s="127" t="s">
        <v>1487</v>
      </c>
      <c r="C725" s="128">
        <v>0</v>
      </c>
      <c r="D725" s="128">
        <v>0</v>
      </c>
      <c r="E725" s="128">
        <v>0</v>
      </c>
      <c r="F725" s="128">
        <v>0</v>
      </c>
      <c r="G725" s="128">
        <v>0</v>
      </c>
      <c r="H725" s="128">
        <v>0</v>
      </c>
      <c r="I725" s="128">
        <v>0</v>
      </c>
      <c r="J725" s="128">
        <v>0</v>
      </c>
      <c r="K725" s="128">
        <v>0</v>
      </c>
      <c r="L725" s="128">
        <v>0</v>
      </c>
      <c r="M725" s="128">
        <v>0</v>
      </c>
      <c r="N725" s="128">
        <v>0</v>
      </c>
      <c r="O725" s="110"/>
      <c r="P725" s="110"/>
      <c r="Q725" s="110"/>
    </row>
    <row r="726" spans="1:17" x14ac:dyDescent="0.3">
      <c r="A726" s="77" t="s">
        <v>1488</v>
      </c>
      <c r="B726" s="127" t="s">
        <v>1489</v>
      </c>
      <c r="C726" s="128">
        <v>0</v>
      </c>
      <c r="D726" s="128">
        <v>0</v>
      </c>
      <c r="E726" s="128">
        <v>0</v>
      </c>
      <c r="F726" s="128">
        <v>0</v>
      </c>
      <c r="G726" s="128">
        <v>0</v>
      </c>
      <c r="H726" s="128">
        <v>0</v>
      </c>
      <c r="I726" s="128">
        <v>0</v>
      </c>
      <c r="J726" s="128">
        <v>0</v>
      </c>
      <c r="K726" s="128">
        <v>0</v>
      </c>
      <c r="L726" s="128">
        <v>0</v>
      </c>
      <c r="M726" s="128">
        <v>0</v>
      </c>
      <c r="N726" s="128">
        <v>0</v>
      </c>
      <c r="O726" s="110"/>
      <c r="P726" s="110"/>
      <c r="Q726" s="110"/>
    </row>
    <row r="727" spans="1:17" x14ac:dyDescent="0.3">
      <c r="A727" s="77" t="s">
        <v>1490</v>
      </c>
      <c r="B727" s="127" t="s">
        <v>1491</v>
      </c>
      <c r="C727" s="128">
        <v>0</v>
      </c>
      <c r="D727" s="128">
        <v>0</v>
      </c>
      <c r="E727" s="128">
        <v>0</v>
      </c>
      <c r="F727" s="128">
        <v>0</v>
      </c>
      <c r="G727" s="128">
        <v>0</v>
      </c>
      <c r="H727" s="128">
        <v>0</v>
      </c>
      <c r="I727" s="128">
        <v>0</v>
      </c>
      <c r="J727" s="128">
        <v>0</v>
      </c>
      <c r="K727" s="128">
        <v>0</v>
      </c>
      <c r="L727" s="128">
        <v>0</v>
      </c>
      <c r="M727" s="128">
        <v>0</v>
      </c>
      <c r="N727" s="128">
        <v>0</v>
      </c>
      <c r="O727" s="110"/>
      <c r="P727" s="110"/>
      <c r="Q727" s="110"/>
    </row>
    <row r="728" spans="1:17" x14ac:dyDescent="0.3">
      <c r="A728" s="77" t="s">
        <v>1492</v>
      </c>
      <c r="B728" s="127" t="s">
        <v>1493</v>
      </c>
      <c r="C728" s="128">
        <v>0</v>
      </c>
      <c r="D728" s="128">
        <v>0</v>
      </c>
      <c r="E728" s="128">
        <v>0</v>
      </c>
      <c r="F728" s="128">
        <v>0</v>
      </c>
      <c r="G728" s="128">
        <v>0</v>
      </c>
      <c r="H728" s="128">
        <v>0</v>
      </c>
      <c r="I728" s="128">
        <v>0</v>
      </c>
      <c r="J728" s="128">
        <v>0</v>
      </c>
      <c r="K728" s="128">
        <v>0</v>
      </c>
      <c r="L728" s="128">
        <v>0</v>
      </c>
      <c r="M728" s="128">
        <v>0</v>
      </c>
      <c r="N728" s="128">
        <v>0</v>
      </c>
      <c r="O728" s="110"/>
      <c r="P728" s="110"/>
      <c r="Q728" s="110"/>
    </row>
    <row r="729" spans="1:17" x14ac:dyDescent="0.3">
      <c r="A729" s="77" t="s">
        <v>1494</v>
      </c>
      <c r="B729" s="127" t="s">
        <v>1495</v>
      </c>
      <c r="C729" s="128">
        <v>0</v>
      </c>
      <c r="D729" s="128">
        <v>0</v>
      </c>
      <c r="E729" s="128">
        <v>0</v>
      </c>
      <c r="F729" s="128">
        <v>0</v>
      </c>
      <c r="G729" s="128">
        <v>0</v>
      </c>
      <c r="H729" s="128">
        <v>0</v>
      </c>
      <c r="I729" s="128">
        <v>0</v>
      </c>
      <c r="J729" s="128">
        <v>0</v>
      </c>
      <c r="K729" s="128">
        <v>0</v>
      </c>
      <c r="L729" s="128">
        <v>0</v>
      </c>
      <c r="M729" s="128">
        <v>0</v>
      </c>
      <c r="N729" s="128">
        <v>0</v>
      </c>
      <c r="O729" s="110"/>
      <c r="P729" s="110"/>
      <c r="Q729" s="110"/>
    </row>
    <row r="730" spans="1:17" x14ac:dyDescent="0.3">
      <c r="A730" s="77" t="s">
        <v>1496</v>
      </c>
      <c r="B730" s="127" t="s">
        <v>1497</v>
      </c>
      <c r="C730" s="128">
        <v>0</v>
      </c>
      <c r="D730" s="128">
        <v>0</v>
      </c>
      <c r="E730" s="128">
        <v>0</v>
      </c>
      <c r="F730" s="128">
        <v>0</v>
      </c>
      <c r="G730" s="128">
        <v>0</v>
      </c>
      <c r="H730" s="128">
        <v>0</v>
      </c>
      <c r="I730" s="128">
        <v>0</v>
      </c>
      <c r="J730" s="128">
        <v>0</v>
      </c>
      <c r="K730" s="128">
        <v>0</v>
      </c>
      <c r="L730" s="128">
        <v>0</v>
      </c>
      <c r="M730" s="128">
        <v>0</v>
      </c>
      <c r="N730" s="128">
        <v>0</v>
      </c>
      <c r="O730" s="110"/>
      <c r="P730" s="110"/>
      <c r="Q730" s="110"/>
    </row>
    <row r="731" spans="1:17" x14ac:dyDescent="0.3">
      <c r="A731" s="77" t="s">
        <v>1498</v>
      </c>
      <c r="B731" s="127" t="s">
        <v>1499</v>
      </c>
      <c r="C731" s="128">
        <v>0</v>
      </c>
      <c r="D731" s="128">
        <v>0</v>
      </c>
      <c r="E731" s="128">
        <v>0</v>
      </c>
      <c r="F731" s="128">
        <v>0</v>
      </c>
      <c r="G731" s="128">
        <v>0</v>
      </c>
      <c r="H731" s="128">
        <v>0</v>
      </c>
      <c r="I731" s="128">
        <v>0</v>
      </c>
      <c r="J731" s="128">
        <v>0</v>
      </c>
      <c r="K731" s="128">
        <v>0</v>
      </c>
      <c r="L731" s="128">
        <v>0</v>
      </c>
      <c r="M731" s="128">
        <v>0</v>
      </c>
      <c r="N731" s="128">
        <v>0</v>
      </c>
      <c r="O731" s="110"/>
      <c r="P731" s="110"/>
      <c r="Q731" s="110"/>
    </row>
    <row r="732" spans="1:17" x14ac:dyDescent="0.3">
      <c r="A732" s="77" t="s">
        <v>1500</v>
      </c>
      <c r="B732" s="127" t="s">
        <v>1501</v>
      </c>
      <c r="C732" s="128">
        <v>0</v>
      </c>
      <c r="D732" s="128">
        <v>0</v>
      </c>
      <c r="E732" s="128">
        <v>0</v>
      </c>
      <c r="F732" s="128">
        <v>0</v>
      </c>
      <c r="G732" s="128">
        <v>0</v>
      </c>
      <c r="H732" s="128">
        <v>0</v>
      </c>
      <c r="I732" s="128">
        <v>0</v>
      </c>
      <c r="J732" s="128">
        <v>0</v>
      </c>
      <c r="K732" s="128">
        <v>0</v>
      </c>
      <c r="L732" s="128">
        <v>0</v>
      </c>
      <c r="M732" s="128">
        <v>0</v>
      </c>
      <c r="N732" s="128">
        <v>0</v>
      </c>
      <c r="O732" s="110"/>
      <c r="P732" s="110"/>
      <c r="Q732" s="110"/>
    </row>
    <row r="733" spans="1:17" x14ac:dyDescent="0.3">
      <c r="A733" s="77" t="s">
        <v>1502</v>
      </c>
      <c r="B733" s="127" t="s">
        <v>1503</v>
      </c>
      <c r="C733" s="128">
        <v>0</v>
      </c>
      <c r="D733" s="128">
        <v>0</v>
      </c>
      <c r="E733" s="128">
        <v>0</v>
      </c>
      <c r="F733" s="128">
        <v>0</v>
      </c>
      <c r="G733" s="128">
        <v>0</v>
      </c>
      <c r="H733" s="128">
        <v>0</v>
      </c>
      <c r="I733" s="128">
        <v>0</v>
      </c>
      <c r="J733" s="128">
        <v>0</v>
      </c>
      <c r="K733" s="128">
        <v>0</v>
      </c>
      <c r="L733" s="128">
        <v>0</v>
      </c>
      <c r="M733" s="128">
        <v>0</v>
      </c>
      <c r="N733" s="128">
        <v>0</v>
      </c>
      <c r="O733" s="110"/>
      <c r="P733" s="110"/>
      <c r="Q733" s="110"/>
    </row>
    <row r="734" spans="1:17" x14ac:dyDescent="0.3">
      <c r="A734" s="77" t="s">
        <v>1504</v>
      </c>
      <c r="B734" s="127" t="s">
        <v>1505</v>
      </c>
      <c r="C734" s="128">
        <v>0</v>
      </c>
      <c r="D734" s="128">
        <v>0</v>
      </c>
      <c r="E734" s="128">
        <v>0</v>
      </c>
      <c r="F734" s="128">
        <v>0</v>
      </c>
      <c r="G734" s="128">
        <v>0</v>
      </c>
      <c r="H734" s="128">
        <v>0</v>
      </c>
      <c r="I734" s="128">
        <v>0</v>
      </c>
      <c r="J734" s="128">
        <v>0</v>
      </c>
      <c r="K734" s="128">
        <v>0</v>
      </c>
      <c r="L734" s="128">
        <v>0</v>
      </c>
      <c r="M734" s="128">
        <v>0</v>
      </c>
      <c r="N734" s="128">
        <v>0</v>
      </c>
      <c r="O734" s="110"/>
      <c r="P734" s="110"/>
      <c r="Q734" s="110"/>
    </row>
    <row r="735" spans="1:17" x14ac:dyDescent="0.3">
      <c r="A735" s="77" t="s">
        <v>1506</v>
      </c>
      <c r="B735" s="127" t="s">
        <v>1507</v>
      </c>
      <c r="C735" s="128">
        <v>0</v>
      </c>
      <c r="D735" s="128">
        <v>0</v>
      </c>
      <c r="E735" s="128">
        <v>0</v>
      </c>
      <c r="F735" s="128">
        <v>0</v>
      </c>
      <c r="G735" s="128">
        <v>0</v>
      </c>
      <c r="H735" s="128">
        <v>0</v>
      </c>
      <c r="I735" s="128">
        <v>0</v>
      </c>
      <c r="J735" s="128">
        <v>0</v>
      </c>
      <c r="K735" s="128">
        <v>0</v>
      </c>
      <c r="L735" s="128">
        <v>0</v>
      </c>
      <c r="M735" s="128">
        <v>0</v>
      </c>
      <c r="N735" s="128">
        <v>0</v>
      </c>
      <c r="O735" s="110"/>
      <c r="P735" s="110"/>
      <c r="Q735" s="110"/>
    </row>
    <row r="736" spans="1:17" x14ac:dyDescent="0.3">
      <c r="A736" s="77" t="s">
        <v>1508</v>
      </c>
      <c r="B736" s="127" t="s">
        <v>1509</v>
      </c>
      <c r="C736" s="128">
        <v>0</v>
      </c>
      <c r="D736" s="128">
        <v>0</v>
      </c>
      <c r="E736" s="128">
        <v>0</v>
      </c>
      <c r="F736" s="128">
        <v>0</v>
      </c>
      <c r="G736" s="128">
        <v>0</v>
      </c>
      <c r="H736" s="128">
        <v>0</v>
      </c>
      <c r="I736" s="128">
        <v>0</v>
      </c>
      <c r="J736" s="128">
        <v>0</v>
      </c>
      <c r="K736" s="128">
        <v>0</v>
      </c>
      <c r="L736" s="128">
        <v>0</v>
      </c>
      <c r="M736" s="128">
        <v>0</v>
      </c>
      <c r="N736" s="128">
        <v>0</v>
      </c>
      <c r="O736" s="110"/>
      <c r="P736" s="110"/>
      <c r="Q736" s="110"/>
    </row>
    <row r="737" spans="1:17" x14ac:dyDescent="0.3">
      <c r="A737" s="77" t="s">
        <v>1510</v>
      </c>
      <c r="B737" s="127" t="s">
        <v>1511</v>
      </c>
      <c r="C737" s="128">
        <v>2152704.0299999998</v>
      </c>
      <c r="D737" s="128">
        <v>2056069.76</v>
      </c>
      <c r="E737" s="128">
        <v>1959435.49</v>
      </c>
      <c r="F737" s="128">
        <v>1900673.12</v>
      </c>
      <c r="G737" s="128">
        <v>1841910.75</v>
      </c>
      <c r="H737" s="128">
        <v>1783148.38</v>
      </c>
      <c r="I737" s="128">
        <v>1724386.01</v>
      </c>
      <c r="J737" s="128">
        <v>1665623.64</v>
      </c>
      <c r="K737" s="128">
        <v>1606861.27</v>
      </c>
      <c r="L737" s="128">
        <v>1548098.9</v>
      </c>
      <c r="M737" s="128">
        <v>1489336.53</v>
      </c>
      <c r="N737" s="128">
        <v>1430574.16</v>
      </c>
      <c r="O737" s="110"/>
      <c r="P737" s="110"/>
      <c r="Q737" s="110"/>
    </row>
    <row r="738" spans="1:17" x14ac:dyDescent="0.3">
      <c r="A738" s="77" t="s">
        <v>1512</v>
      </c>
      <c r="B738" s="127" t="s">
        <v>1513</v>
      </c>
      <c r="C738" s="128">
        <v>0</v>
      </c>
      <c r="D738" s="128">
        <v>0</v>
      </c>
      <c r="E738" s="128">
        <v>0</v>
      </c>
      <c r="F738" s="128">
        <v>0</v>
      </c>
      <c r="G738" s="128">
        <v>0</v>
      </c>
      <c r="H738" s="128">
        <v>0</v>
      </c>
      <c r="I738" s="128">
        <v>0</v>
      </c>
      <c r="J738" s="128">
        <v>0</v>
      </c>
      <c r="K738" s="128">
        <v>0</v>
      </c>
      <c r="L738" s="128">
        <v>0</v>
      </c>
      <c r="M738" s="128">
        <v>0</v>
      </c>
      <c r="N738" s="128">
        <v>0</v>
      </c>
      <c r="O738" s="110"/>
      <c r="P738" s="110"/>
      <c r="Q738" s="110"/>
    </row>
    <row r="739" spans="1:17" x14ac:dyDescent="0.3">
      <c r="A739" s="77" t="s">
        <v>1514</v>
      </c>
      <c r="B739" s="127" t="s">
        <v>1515</v>
      </c>
      <c r="C739" s="128">
        <v>0</v>
      </c>
      <c r="D739" s="128">
        <v>0</v>
      </c>
      <c r="E739" s="128">
        <v>0</v>
      </c>
      <c r="F739" s="128">
        <v>0</v>
      </c>
      <c r="G739" s="128">
        <v>0</v>
      </c>
      <c r="H739" s="128">
        <v>0</v>
      </c>
      <c r="I739" s="128">
        <v>0</v>
      </c>
      <c r="J739" s="128">
        <v>0</v>
      </c>
      <c r="K739" s="128">
        <v>0</v>
      </c>
      <c r="L739" s="128">
        <v>0</v>
      </c>
      <c r="M739" s="128">
        <v>0</v>
      </c>
      <c r="N739" s="128">
        <v>0</v>
      </c>
      <c r="O739" s="110"/>
      <c r="P739" s="110"/>
      <c r="Q739" s="110"/>
    </row>
    <row r="740" spans="1:17" x14ac:dyDescent="0.3">
      <c r="A740" s="77" t="s">
        <v>1516</v>
      </c>
      <c r="B740" s="127" t="s">
        <v>1517</v>
      </c>
      <c r="C740" s="128">
        <v>250000</v>
      </c>
      <c r="D740" s="128">
        <v>125000</v>
      </c>
      <c r="E740" s="128">
        <v>0</v>
      </c>
      <c r="F740" s="128">
        <v>250000</v>
      </c>
      <c r="G740" s="128">
        <v>125000</v>
      </c>
      <c r="H740" s="128">
        <v>0</v>
      </c>
      <c r="I740" s="128">
        <v>250000</v>
      </c>
      <c r="J740" s="128">
        <v>125000</v>
      </c>
      <c r="K740" s="128">
        <v>0</v>
      </c>
      <c r="L740" s="128">
        <v>250000</v>
      </c>
      <c r="M740" s="128">
        <v>125000</v>
      </c>
      <c r="N740" s="128">
        <v>0</v>
      </c>
      <c r="O740" s="110"/>
      <c r="P740" s="110"/>
      <c r="Q740" s="110"/>
    </row>
    <row r="741" spans="1:17" x14ac:dyDescent="0.3">
      <c r="A741" s="77" t="s">
        <v>1518</v>
      </c>
      <c r="B741" s="127" t="s">
        <v>1519</v>
      </c>
      <c r="C741" s="128">
        <v>225000</v>
      </c>
      <c r="D741" s="128">
        <v>112500</v>
      </c>
      <c r="E741" s="128">
        <v>0</v>
      </c>
      <c r="F741" s="128">
        <v>225000</v>
      </c>
      <c r="G741" s="128">
        <v>112500</v>
      </c>
      <c r="H741" s="128">
        <v>0</v>
      </c>
      <c r="I741" s="128">
        <v>225000</v>
      </c>
      <c r="J741" s="128">
        <v>112500</v>
      </c>
      <c r="K741" s="128">
        <v>0</v>
      </c>
      <c r="L741" s="128">
        <v>225000</v>
      </c>
      <c r="M741" s="128">
        <v>112500</v>
      </c>
      <c r="N741" s="128">
        <v>0</v>
      </c>
      <c r="O741" s="110"/>
      <c r="P741" s="110"/>
      <c r="Q741" s="110"/>
    </row>
    <row r="742" spans="1:17" x14ac:dyDescent="0.3">
      <c r="A742" s="77" t="s">
        <v>1520</v>
      </c>
      <c r="B742" s="127" t="s">
        <v>1521</v>
      </c>
      <c r="C742" s="128">
        <v>200000</v>
      </c>
      <c r="D742" s="128">
        <v>100000</v>
      </c>
      <c r="E742" s="128">
        <v>0</v>
      </c>
      <c r="F742" s="128">
        <v>200000</v>
      </c>
      <c r="G742" s="128">
        <v>100000</v>
      </c>
      <c r="H742" s="128">
        <v>0</v>
      </c>
      <c r="I742" s="128">
        <v>200000</v>
      </c>
      <c r="J742" s="128">
        <v>100000</v>
      </c>
      <c r="K742" s="128">
        <v>0</v>
      </c>
      <c r="L742" s="128">
        <v>200000</v>
      </c>
      <c r="M742" s="128">
        <v>100000</v>
      </c>
      <c r="N742" s="128">
        <v>0</v>
      </c>
      <c r="O742" s="110"/>
      <c r="P742" s="110"/>
      <c r="Q742" s="110"/>
    </row>
    <row r="743" spans="1:17" x14ac:dyDescent="0.3">
      <c r="A743" s="77" t="s">
        <v>1522</v>
      </c>
      <c r="B743" s="127" t="s">
        <v>1523</v>
      </c>
      <c r="C743" s="128">
        <v>175000</v>
      </c>
      <c r="D743" s="128">
        <v>87500</v>
      </c>
      <c r="E743" s="128">
        <v>0</v>
      </c>
      <c r="F743" s="128">
        <v>175000</v>
      </c>
      <c r="G743" s="128">
        <v>87500</v>
      </c>
      <c r="H743" s="128">
        <v>0</v>
      </c>
      <c r="I743" s="128">
        <v>175000</v>
      </c>
      <c r="J743" s="128">
        <v>87500</v>
      </c>
      <c r="K743" s="128">
        <v>0</v>
      </c>
      <c r="L743" s="128">
        <v>175000</v>
      </c>
      <c r="M743" s="128">
        <v>87500</v>
      </c>
      <c r="N743" s="128">
        <v>0</v>
      </c>
      <c r="O743" s="110"/>
      <c r="P743" s="110"/>
      <c r="Q743" s="110"/>
    </row>
    <row r="744" spans="1:17" x14ac:dyDescent="0.3">
      <c r="A744" s="77" t="s">
        <v>1524</v>
      </c>
      <c r="B744" s="127" t="s">
        <v>1525</v>
      </c>
      <c r="C744" s="128">
        <v>0</v>
      </c>
      <c r="D744" s="128">
        <v>0</v>
      </c>
      <c r="E744" s="128">
        <v>0</v>
      </c>
      <c r="F744" s="128">
        <v>0</v>
      </c>
      <c r="G744" s="128">
        <v>0</v>
      </c>
      <c r="H744" s="128">
        <v>0</v>
      </c>
      <c r="I744" s="128">
        <v>0</v>
      </c>
      <c r="J744" s="128">
        <v>0</v>
      </c>
      <c r="K744" s="128">
        <v>0</v>
      </c>
      <c r="L744" s="128">
        <v>0</v>
      </c>
      <c r="M744" s="128">
        <v>0</v>
      </c>
      <c r="N744" s="128">
        <v>0</v>
      </c>
      <c r="O744" s="110"/>
      <c r="P744" s="110"/>
      <c r="Q744" s="110"/>
    </row>
    <row r="745" spans="1:17" x14ac:dyDescent="0.3">
      <c r="A745" s="77" t="s">
        <v>1526</v>
      </c>
      <c r="B745" s="127" t="s">
        <v>1527</v>
      </c>
      <c r="C745" s="128">
        <v>0</v>
      </c>
      <c r="D745" s="128">
        <v>0</v>
      </c>
      <c r="E745" s="128">
        <v>0</v>
      </c>
      <c r="F745" s="128">
        <v>0</v>
      </c>
      <c r="G745" s="128">
        <v>0</v>
      </c>
      <c r="H745" s="128">
        <v>0</v>
      </c>
      <c r="I745" s="128">
        <v>0</v>
      </c>
      <c r="J745" s="128">
        <v>0</v>
      </c>
      <c r="K745" s="128">
        <v>0</v>
      </c>
      <c r="L745" s="128">
        <v>0</v>
      </c>
      <c r="M745" s="128">
        <v>0</v>
      </c>
      <c r="N745" s="128">
        <v>0</v>
      </c>
      <c r="O745" s="110"/>
      <c r="P745" s="110"/>
      <c r="Q745" s="110"/>
    </row>
    <row r="746" spans="1:17" x14ac:dyDescent="0.3">
      <c r="A746" s="77" t="s">
        <v>1528</v>
      </c>
      <c r="B746" s="127" t="s">
        <v>1529</v>
      </c>
      <c r="C746" s="128">
        <v>0</v>
      </c>
      <c r="D746" s="128">
        <v>0</v>
      </c>
      <c r="E746" s="128">
        <v>0</v>
      </c>
      <c r="F746" s="128">
        <v>0</v>
      </c>
      <c r="G746" s="128">
        <v>0</v>
      </c>
      <c r="H746" s="128">
        <v>0</v>
      </c>
      <c r="I746" s="128">
        <v>0</v>
      </c>
      <c r="J746" s="128">
        <v>0</v>
      </c>
      <c r="K746" s="128">
        <v>0</v>
      </c>
      <c r="L746" s="128">
        <v>0</v>
      </c>
      <c r="M746" s="128">
        <v>0</v>
      </c>
      <c r="N746" s="128">
        <v>0</v>
      </c>
      <c r="O746" s="110"/>
      <c r="P746" s="110"/>
      <c r="Q746" s="110"/>
    </row>
    <row r="747" spans="1:17" x14ac:dyDescent="0.3">
      <c r="A747" s="126" t="s">
        <v>1530</v>
      </c>
      <c r="B747" s="127" t="s">
        <v>1531</v>
      </c>
      <c r="C747" s="128">
        <v>0</v>
      </c>
      <c r="D747" s="128">
        <v>0</v>
      </c>
      <c r="E747" s="128">
        <v>0</v>
      </c>
      <c r="F747" s="128">
        <v>0</v>
      </c>
      <c r="G747" s="128">
        <v>0</v>
      </c>
      <c r="H747" s="128">
        <v>0</v>
      </c>
      <c r="I747" s="128">
        <v>0</v>
      </c>
      <c r="J747" s="128">
        <v>0</v>
      </c>
      <c r="K747" s="128">
        <v>0</v>
      </c>
      <c r="L747" s="128">
        <v>0</v>
      </c>
      <c r="M747" s="128">
        <v>0</v>
      </c>
      <c r="N747" s="128">
        <v>0</v>
      </c>
      <c r="O747" s="110"/>
      <c r="P747" s="110"/>
      <c r="Q747" s="110"/>
    </row>
    <row r="748" spans="1:17" x14ac:dyDescent="0.3">
      <c r="A748" s="77" t="s">
        <v>1532</v>
      </c>
      <c r="B748" s="127" t="s">
        <v>1533</v>
      </c>
      <c r="C748" s="128">
        <v>0</v>
      </c>
      <c r="D748" s="128">
        <v>0</v>
      </c>
      <c r="E748" s="128">
        <v>0</v>
      </c>
      <c r="F748" s="128">
        <v>0</v>
      </c>
      <c r="G748" s="128">
        <v>0</v>
      </c>
      <c r="H748" s="128">
        <v>0</v>
      </c>
      <c r="I748" s="128">
        <v>0</v>
      </c>
      <c r="J748" s="128">
        <v>0</v>
      </c>
      <c r="K748" s="128">
        <v>0</v>
      </c>
      <c r="L748" s="128">
        <v>0</v>
      </c>
      <c r="M748" s="128">
        <v>0</v>
      </c>
      <c r="N748" s="128">
        <v>0</v>
      </c>
      <c r="O748" s="110"/>
      <c r="P748" s="110"/>
      <c r="Q748" s="110"/>
    </row>
    <row r="749" spans="1:17" x14ac:dyDescent="0.3">
      <c r="A749" s="77" t="s">
        <v>1534</v>
      </c>
      <c r="B749" s="127" t="s">
        <v>1535</v>
      </c>
      <c r="C749" s="128">
        <v>0</v>
      </c>
      <c r="D749" s="128">
        <v>0</v>
      </c>
      <c r="E749" s="128">
        <v>0</v>
      </c>
      <c r="F749" s="128">
        <v>0</v>
      </c>
      <c r="G749" s="128">
        <v>0</v>
      </c>
      <c r="H749" s="128">
        <v>0</v>
      </c>
      <c r="I749" s="128">
        <v>0</v>
      </c>
      <c r="J749" s="128">
        <v>0</v>
      </c>
      <c r="K749" s="128">
        <v>0</v>
      </c>
      <c r="L749" s="128">
        <v>0</v>
      </c>
      <c r="M749" s="128">
        <v>0</v>
      </c>
      <c r="N749" s="128">
        <v>0</v>
      </c>
      <c r="O749" s="110"/>
      <c r="P749" s="110"/>
      <c r="Q749" s="110"/>
    </row>
    <row r="750" spans="1:17" x14ac:dyDescent="0.3">
      <c r="A750" s="77" t="s">
        <v>1536</v>
      </c>
      <c r="B750" s="127" t="s">
        <v>1537</v>
      </c>
      <c r="C750" s="128">
        <v>0</v>
      </c>
      <c r="D750" s="128">
        <v>0</v>
      </c>
      <c r="E750" s="128">
        <v>0</v>
      </c>
      <c r="F750" s="128">
        <v>0</v>
      </c>
      <c r="G750" s="128">
        <v>0</v>
      </c>
      <c r="H750" s="128">
        <v>0</v>
      </c>
      <c r="I750" s="128">
        <v>0</v>
      </c>
      <c r="J750" s="128">
        <v>0</v>
      </c>
      <c r="K750" s="128">
        <v>0</v>
      </c>
      <c r="L750" s="128">
        <v>0</v>
      </c>
      <c r="M750" s="128">
        <v>0</v>
      </c>
      <c r="N750" s="128">
        <v>0</v>
      </c>
      <c r="O750" s="110"/>
      <c r="P750" s="110"/>
      <c r="Q750" s="110"/>
    </row>
    <row r="751" spans="1:17" x14ac:dyDescent="0.3">
      <c r="A751" s="77" t="s">
        <v>1538</v>
      </c>
      <c r="B751" s="127" t="s">
        <v>1539</v>
      </c>
      <c r="C751" s="128">
        <v>0</v>
      </c>
      <c r="D751" s="128">
        <v>0</v>
      </c>
      <c r="E751" s="128">
        <v>0</v>
      </c>
      <c r="F751" s="128">
        <v>0</v>
      </c>
      <c r="G751" s="128">
        <v>0</v>
      </c>
      <c r="H751" s="128">
        <v>0</v>
      </c>
      <c r="I751" s="128">
        <v>0</v>
      </c>
      <c r="J751" s="128">
        <v>0</v>
      </c>
      <c r="K751" s="128">
        <v>0</v>
      </c>
      <c r="L751" s="128">
        <v>0</v>
      </c>
      <c r="M751" s="128">
        <v>0</v>
      </c>
      <c r="N751" s="128">
        <v>0</v>
      </c>
      <c r="O751" s="110"/>
      <c r="P751" s="110"/>
      <c r="Q751" s="110"/>
    </row>
    <row r="752" spans="1:17" x14ac:dyDescent="0.3">
      <c r="A752" s="77" t="s">
        <v>1540</v>
      </c>
      <c r="B752" s="127" t="s">
        <v>1541</v>
      </c>
      <c r="C752" s="128">
        <v>0</v>
      </c>
      <c r="D752" s="128">
        <v>0</v>
      </c>
      <c r="E752" s="128">
        <v>0</v>
      </c>
      <c r="F752" s="128">
        <v>0</v>
      </c>
      <c r="G752" s="128">
        <v>0</v>
      </c>
      <c r="H752" s="128">
        <v>0</v>
      </c>
      <c r="I752" s="128">
        <v>0</v>
      </c>
      <c r="J752" s="128">
        <v>0</v>
      </c>
      <c r="K752" s="128">
        <v>0</v>
      </c>
      <c r="L752" s="128">
        <v>0</v>
      </c>
      <c r="M752" s="128">
        <v>0</v>
      </c>
      <c r="N752" s="128">
        <v>0</v>
      </c>
      <c r="O752" s="110"/>
      <c r="P752" s="110"/>
      <c r="Q752" s="110"/>
    </row>
    <row r="753" spans="1:17" x14ac:dyDescent="0.3">
      <c r="A753" s="77" t="s">
        <v>1542</v>
      </c>
      <c r="B753" s="127" t="s">
        <v>1543</v>
      </c>
      <c r="C753" s="128">
        <v>0</v>
      </c>
      <c r="D753" s="128">
        <v>0</v>
      </c>
      <c r="E753" s="128">
        <v>0</v>
      </c>
      <c r="F753" s="128">
        <v>0</v>
      </c>
      <c r="G753" s="128">
        <v>0</v>
      </c>
      <c r="H753" s="128">
        <v>0</v>
      </c>
      <c r="I753" s="128">
        <v>0</v>
      </c>
      <c r="J753" s="128">
        <v>0</v>
      </c>
      <c r="K753" s="128">
        <v>0</v>
      </c>
      <c r="L753" s="128">
        <v>0</v>
      </c>
      <c r="M753" s="128">
        <v>0</v>
      </c>
      <c r="N753" s="128">
        <v>0</v>
      </c>
      <c r="O753" s="110"/>
      <c r="P753" s="110"/>
      <c r="Q753" s="110"/>
    </row>
    <row r="754" spans="1:17" x14ac:dyDescent="0.3">
      <c r="A754" s="77" t="s">
        <v>1544</v>
      </c>
      <c r="B754" s="127" t="s">
        <v>1545</v>
      </c>
      <c r="C754" s="128">
        <v>0</v>
      </c>
      <c r="D754" s="128">
        <v>0</v>
      </c>
      <c r="E754" s="128">
        <v>0</v>
      </c>
      <c r="F754" s="128">
        <v>0</v>
      </c>
      <c r="G754" s="128">
        <v>0</v>
      </c>
      <c r="H754" s="128">
        <v>0</v>
      </c>
      <c r="I754" s="128">
        <v>0</v>
      </c>
      <c r="J754" s="128">
        <v>0</v>
      </c>
      <c r="K754" s="128">
        <v>0</v>
      </c>
      <c r="L754" s="128">
        <v>0</v>
      </c>
      <c r="M754" s="128">
        <v>0</v>
      </c>
      <c r="N754" s="128">
        <v>0</v>
      </c>
      <c r="O754" s="110"/>
      <c r="P754" s="110"/>
      <c r="Q754" s="110"/>
    </row>
    <row r="755" spans="1:17" x14ac:dyDescent="0.3">
      <c r="A755" s="77" t="s">
        <v>1546</v>
      </c>
      <c r="B755" s="127" t="s">
        <v>1547</v>
      </c>
      <c r="C755" s="128">
        <v>0</v>
      </c>
      <c r="D755" s="128">
        <v>0</v>
      </c>
      <c r="E755" s="128">
        <v>0</v>
      </c>
      <c r="F755" s="128">
        <v>0</v>
      </c>
      <c r="G755" s="128">
        <v>0</v>
      </c>
      <c r="H755" s="128">
        <v>0</v>
      </c>
      <c r="I755" s="128">
        <v>0</v>
      </c>
      <c r="J755" s="128">
        <v>0</v>
      </c>
      <c r="K755" s="128">
        <v>0</v>
      </c>
      <c r="L755" s="128">
        <v>0</v>
      </c>
      <c r="M755" s="128">
        <v>0</v>
      </c>
      <c r="N755" s="128">
        <v>0</v>
      </c>
      <c r="O755" s="110"/>
      <c r="P755" s="110"/>
      <c r="Q755" s="110"/>
    </row>
    <row r="756" spans="1:17" x14ac:dyDescent="0.3">
      <c r="A756" s="77" t="s">
        <v>1548</v>
      </c>
      <c r="B756" s="127" t="s">
        <v>1549</v>
      </c>
      <c r="C756" s="128">
        <v>0</v>
      </c>
      <c r="D756" s="128">
        <v>0</v>
      </c>
      <c r="E756" s="128">
        <v>0</v>
      </c>
      <c r="F756" s="128">
        <v>0</v>
      </c>
      <c r="G756" s="128">
        <v>0</v>
      </c>
      <c r="H756" s="128">
        <v>0</v>
      </c>
      <c r="I756" s="128">
        <v>0</v>
      </c>
      <c r="J756" s="128">
        <v>0</v>
      </c>
      <c r="K756" s="128">
        <v>0</v>
      </c>
      <c r="L756" s="128">
        <v>0</v>
      </c>
      <c r="M756" s="128">
        <v>0</v>
      </c>
      <c r="N756" s="128">
        <v>0</v>
      </c>
      <c r="O756" s="110"/>
      <c r="P756" s="110"/>
      <c r="Q756" s="110"/>
    </row>
    <row r="757" spans="1:17" x14ac:dyDescent="0.3">
      <c r="A757" s="77" t="s">
        <v>1550</v>
      </c>
      <c r="B757" s="127" t="s">
        <v>1551</v>
      </c>
      <c r="C757" s="128">
        <v>0</v>
      </c>
      <c r="D757" s="128">
        <v>0</v>
      </c>
      <c r="E757" s="128">
        <v>0</v>
      </c>
      <c r="F757" s="128">
        <v>0</v>
      </c>
      <c r="G757" s="128">
        <v>0</v>
      </c>
      <c r="H757" s="128">
        <v>0</v>
      </c>
      <c r="I757" s="128">
        <v>0</v>
      </c>
      <c r="J757" s="128">
        <v>0</v>
      </c>
      <c r="K757" s="128">
        <v>0</v>
      </c>
      <c r="L757" s="128">
        <v>0</v>
      </c>
      <c r="M757" s="128">
        <v>0</v>
      </c>
      <c r="N757" s="128">
        <v>0</v>
      </c>
      <c r="O757" s="110"/>
      <c r="P757" s="110"/>
      <c r="Q757" s="110"/>
    </row>
    <row r="758" spans="1:17" x14ac:dyDescent="0.3">
      <c r="A758" s="77" t="s">
        <v>1552</v>
      </c>
      <c r="B758" s="127" t="s">
        <v>1553</v>
      </c>
      <c r="C758" s="128">
        <v>0</v>
      </c>
      <c r="D758" s="128">
        <v>0</v>
      </c>
      <c r="E758" s="128">
        <v>0</v>
      </c>
      <c r="F758" s="128">
        <v>0</v>
      </c>
      <c r="G758" s="128">
        <v>0</v>
      </c>
      <c r="H758" s="128">
        <v>0</v>
      </c>
      <c r="I758" s="128">
        <v>0</v>
      </c>
      <c r="J758" s="128">
        <v>0</v>
      </c>
      <c r="K758" s="128">
        <v>0</v>
      </c>
      <c r="L758" s="128">
        <v>0</v>
      </c>
      <c r="M758" s="128">
        <v>0</v>
      </c>
      <c r="N758" s="128">
        <v>0</v>
      </c>
      <c r="O758" s="110"/>
      <c r="P758" s="110"/>
      <c r="Q758" s="110"/>
    </row>
    <row r="759" spans="1:17" x14ac:dyDescent="0.3">
      <c r="A759" s="77" t="s">
        <v>1554</v>
      </c>
      <c r="B759" s="127" t="s">
        <v>1555</v>
      </c>
      <c r="C759" s="128">
        <v>0</v>
      </c>
      <c r="D759" s="128">
        <v>0</v>
      </c>
      <c r="E759" s="128">
        <v>0</v>
      </c>
      <c r="F759" s="128">
        <v>0</v>
      </c>
      <c r="G759" s="128">
        <v>0</v>
      </c>
      <c r="H759" s="128">
        <v>0</v>
      </c>
      <c r="I759" s="128">
        <v>0</v>
      </c>
      <c r="J759" s="128">
        <v>0</v>
      </c>
      <c r="K759" s="128">
        <v>0</v>
      </c>
      <c r="L759" s="128">
        <v>0</v>
      </c>
      <c r="M759" s="128">
        <v>0</v>
      </c>
      <c r="N759" s="128">
        <v>0</v>
      </c>
      <c r="O759" s="110"/>
      <c r="P759" s="110"/>
      <c r="Q759" s="110"/>
    </row>
    <row r="760" spans="1:17" x14ac:dyDescent="0.3">
      <c r="A760" s="77" t="s">
        <v>1556</v>
      </c>
      <c r="B760" s="127" t="s">
        <v>1557</v>
      </c>
      <c r="C760" s="128">
        <v>0</v>
      </c>
      <c r="D760" s="128">
        <v>0</v>
      </c>
      <c r="E760" s="128">
        <v>0</v>
      </c>
      <c r="F760" s="128">
        <v>0</v>
      </c>
      <c r="G760" s="128">
        <v>0</v>
      </c>
      <c r="H760" s="128">
        <v>0</v>
      </c>
      <c r="I760" s="128">
        <v>0</v>
      </c>
      <c r="J760" s="128">
        <v>0</v>
      </c>
      <c r="K760" s="128">
        <v>0</v>
      </c>
      <c r="L760" s="128">
        <v>0</v>
      </c>
      <c r="M760" s="128">
        <v>0</v>
      </c>
      <c r="N760" s="128">
        <v>0</v>
      </c>
      <c r="O760" s="110"/>
      <c r="P760" s="110"/>
      <c r="Q760" s="110"/>
    </row>
    <row r="761" spans="1:17" x14ac:dyDescent="0.3">
      <c r="A761" s="77" t="s">
        <v>1558</v>
      </c>
      <c r="B761" s="127" t="s">
        <v>1559</v>
      </c>
      <c r="C761" s="128">
        <v>0</v>
      </c>
      <c r="D761" s="128">
        <v>0</v>
      </c>
      <c r="E761" s="128">
        <v>0</v>
      </c>
      <c r="F761" s="128">
        <v>0</v>
      </c>
      <c r="G761" s="128">
        <v>0</v>
      </c>
      <c r="H761" s="128">
        <v>0</v>
      </c>
      <c r="I761" s="128">
        <v>0</v>
      </c>
      <c r="J761" s="128">
        <v>0</v>
      </c>
      <c r="K761" s="128">
        <v>0</v>
      </c>
      <c r="L761" s="128">
        <v>0</v>
      </c>
      <c r="M761" s="128">
        <v>0</v>
      </c>
      <c r="N761" s="128">
        <v>0</v>
      </c>
      <c r="O761" s="110"/>
      <c r="P761" s="110"/>
      <c r="Q761" s="110"/>
    </row>
    <row r="762" spans="1:17" x14ac:dyDescent="0.3">
      <c r="A762" s="77" t="s">
        <v>1560</v>
      </c>
      <c r="B762" s="127" t="s">
        <v>1561</v>
      </c>
      <c r="C762" s="128">
        <v>0</v>
      </c>
      <c r="D762" s="128">
        <v>0</v>
      </c>
      <c r="E762" s="128">
        <v>0</v>
      </c>
      <c r="F762" s="128">
        <v>0</v>
      </c>
      <c r="G762" s="128">
        <v>0</v>
      </c>
      <c r="H762" s="128">
        <v>0</v>
      </c>
      <c r="I762" s="128">
        <v>0</v>
      </c>
      <c r="J762" s="128">
        <v>0</v>
      </c>
      <c r="K762" s="128">
        <v>0</v>
      </c>
      <c r="L762" s="128">
        <v>0</v>
      </c>
      <c r="M762" s="128">
        <v>0</v>
      </c>
      <c r="N762" s="128">
        <v>0</v>
      </c>
      <c r="O762" s="110"/>
      <c r="P762" s="110"/>
      <c r="Q762" s="110"/>
    </row>
    <row r="763" spans="1:17" x14ac:dyDescent="0.3">
      <c r="A763" s="77" t="s">
        <v>1562</v>
      </c>
      <c r="B763" s="127" t="s">
        <v>1563</v>
      </c>
      <c r="C763" s="128">
        <v>0</v>
      </c>
      <c r="D763" s="128">
        <v>0</v>
      </c>
      <c r="E763" s="128">
        <v>0</v>
      </c>
      <c r="F763" s="128">
        <v>0</v>
      </c>
      <c r="G763" s="128">
        <v>0</v>
      </c>
      <c r="H763" s="128">
        <v>0</v>
      </c>
      <c r="I763" s="128">
        <v>0</v>
      </c>
      <c r="J763" s="128">
        <v>0</v>
      </c>
      <c r="K763" s="128">
        <v>0</v>
      </c>
      <c r="L763" s="128">
        <v>0</v>
      </c>
      <c r="M763" s="128">
        <v>0</v>
      </c>
      <c r="N763" s="128">
        <v>0</v>
      </c>
      <c r="O763" s="110"/>
      <c r="P763" s="110"/>
      <c r="Q763" s="110"/>
    </row>
    <row r="764" spans="1:17" x14ac:dyDescent="0.3">
      <c r="A764" s="77" t="s">
        <v>1564</v>
      </c>
      <c r="B764" s="127" t="s">
        <v>1565</v>
      </c>
      <c r="C764" s="128">
        <v>0</v>
      </c>
      <c r="D764" s="128">
        <v>0</v>
      </c>
      <c r="E764" s="128">
        <v>0</v>
      </c>
      <c r="F764" s="128">
        <v>0</v>
      </c>
      <c r="G764" s="128">
        <v>0</v>
      </c>
      <c r="H764" s="128">
        <v>0</v>
      </c>
      <c r="I764" s="128">
        <v>0</v>
      </c>
      <c r="J764" s="128">
        <v>0</v>
      </c>
      <c r="K764" s="128">
        <v>0</v>
      </c>
      <c r="L764" s="128">
        <v>0</v>
      </c>
      <c r="M764" s="128">
        <v>0</v>
      </c>
      <c r="N764" s="128">
        <v>0</v>
      </c>
      <c r="O764" s="110"/>
      <c r="P764" s="110"/>
      <c r="Q764" s="110"/>
    </row>
    <row r="765" spans="1:17" x14ac:dyDescent="0.3">
      <c r="A765" s="77" t="s">
        <v>1566</v>
      </c>
      <c r="B765" s="127" t="s">
        <v>1567</v>
      </c>
      <c r="C765" s="128">
        <v>0</v>
      </c>
      <c r="D765" s="128">
        <v>0</v>
      </c>
      <c r="E765" s="128">
        <v>0</v>
      </c>
      <c r="F765" s="128">
        <v>0</v>
      </c>
      <c r="G765" s="128">
        <v>0</v>
      </c>
      <c r="H765" s="128">
        <v>0</v>
      </c>
      <c r="I765" s="128">
        <v>0</v>
      </c>
      <c r="J765" s="128">
        <v>0</v>
      </c>
      <c r="K765" s="128">
        <v>0</v>
      </c>
      <c r="L765" s="128">
        <v>0</v>
      </c>
      <c r="M765" s="128">
        <v>0</v>
      </c>
      <c r="N765" s="128">
        <v>0</v>
      </c>
      <c r="O765" s="110"/>
      <c r="P765" s="110"/>
      <c r="Q765" s="110"/>
    </row>
    <row r="766" spans="1:17" x14ac:dyDescent="0.3">
      <c r="A766" s="77" t="s">
        <v>1568</v>
      </c>
      <c r="B766" s="127" t="s">
        <v>1569</v>
      </c>
      <c r="C766" s="128">
        <v>0</v>
      </c>
      <c r="D766" s="128">
        <v>0</v>
      </c>
      <c r="E766" s="128">
        <v>0</v>
      </c>
      <c r="F766" s="128">
        <v>0</v>
      </c>
      <c r="G766" s="128">
        <v>0</v>
      </c>
      <c r="H766" s="128">
        <v>0</v>
      </c>
      <c r="I766" s="128">
        <v>0</v>
      </c>
      <c r="J766" s="128">
        <v>0</v>
      </c>
      <c r="K766" s="128">
        <v>0</v>
      </c>
      <c r="L766" s="128">
        <v>0</v>
      </c>
      <c r="M766" s="128">
        <v>0</v>
      </c>
      <c r="N766" s="128">
        <v>0</v>
      </c>
      <c r="O766" s="110"/>
      <c r="P766" s="110"/>
      <c r="Q766" s="110"/>
    </row>
    <row r="767" spans="1:17" x14ac:dyDescent="0.3">
      <c r="A767" s="77" t="s">
        <v>1570</v>
      </c>
      <c r="B767" s="127" t="s">
        <v>1571</v>
      </c>
      <c r="C767" s="128">
        <v>7567068.648</v>
      </c>
      <c r="D767" s="128">
        <v>4925743.1279999996</v>
      </c>
      <c r="E767" s="128">
        <v>19318975.8181215</v>
      </c>
      <c r="F767" s="128">
        <v>16364582.5981215</v>
      </c>
      <c r="G767" s="128">
        <v>10429598.458000001</v>
      </c>
      <c r="H767" s="128">
        <v>25602138.287999999</v>
      </c>
      <c r="I767" s="128">
        <v>22557241.598000001</v>
      </c>
      <c r="J767" s="128">
        <v>20102565.267999999</v>
      </c>
      <c r="K767" s="128">
        <v>17053288.697999999</v>
      </c>
      <c r="L767" s="128">
        <v>14004012.128</v>
      </c>
      <c r="M767" s="128">
        <v>10954735.558</v>
      </c>
      <c r="N767" s="128">
        <v>10174467.097999999</v>
      </c>
      <c r="O767" s="110"/>
      <c r="P767" s="110"/>
      <c r="Q767" s="110"/>
    </row>
    <row r="768" spans="1:17" x14ac:dyDescent="0.3">
      <c r="A768" s="77" t="s">
        <v>1572</v>
      </c>
      <c r="B768" s="127" t="s">
        <v>1573</v>
      </c>
      <c r="C768" s="128">
        <v>10864496.7481043</v>
      </c>
      <c r="D768" s="128">
        <v>10819570.091246</v>
      </c>
      <c r="E768" s="128">
        <v>9838402.7052967995</v>
      </c>
      <c r="F768" s="128">
        <v>8457313.5093475003</v>
      </c>
      <c r="G768" s="128">
        <v>7634537.3100648997</v>
      </c>
      <c r="H768" s="128">
        <v>7555689.7041324005</v>
      </c>
      <c r="I768" s="128">
        <v>7677873.5281081004</v>
      </c>
      <c r="J768" s="128">
        <v>7509783.2576671997</v>
      </c>
      <c r="K768" s="128">
        <v>7154418.3811657</v>
      </c>
      <c r="L768" s="128">
        <v>7500667.5323309004</v>
      </c>
      <c r="M768" s="128">
        <v>6980641.6458566003</v>
      </c>
      <c r="N768" s="128">
        <v>8269824.7633824004</v>
      </c>
      <c r="O768" s="110"/>
      <c r="P768" s="110"/>
      <c r="Q768" s="110"/>
    </row>
    <row r="769" spans="1:17" x14ac:dyDescent="0.3">
      <c r="A769" s="77" t="s">
        <v>1574</v>
      </c>
      <c r="B769" s="127" t="s">
        <v>1575</v>
      </c>
      <c r="C769" s="128">
        <v>6742820.7740730997</v>
      </c>
      <c r="D769" s="128">
        <v>5295739.7265897002</v>
      </c>
      <c r="E769" s="128">
        <v>4563483.6791064003</v>
      </c>
      <c r="F769" s="128">
        <v>4932113.2236898001</v>
      </c>
      <c r="G769" s="128">
        <v>4913242.7202647002</v>
      </c>
      <c r="H769" s="128">
        <v>4632645.4318730999</v>
      </c>
      <c r="I769" s="128">
        <v>6006434.2107670996</v>
      </c>
      <c r="J769" s="128">
        <v>5279448.8246611999</v>
      </c>
      <c r="K769" s="128">
        <v>4860642.9020218998</v>
      </c>
      <c r="L769" s="128">
        <v>4232369.0541492999</v>
      </c>
      <c r="M769" s="128">
        <v>4712692.8423432996</v>
      </c>
      <c r="N769" s="128">
        <v>3971455.8453374002</v>
      </c>
      <c r="O769" s="110"/>
      <c r="P769" s="110"/>
      <c r="Q769" s="110"/>
    </row>
    <row r="770" spans="1:17" x14ac:dyDescent="0.3">
      <c r="A770" s="77" t="s">
        <v>1576</v>
      </c>
      <c r="B770" s="127" t="s">
        <v>1577</v>
      </c>
      <c r="C770" s="128">
        <v>0</v>
      </c>
      <c r="D770" s="128">
        <v>0</v>
      </c>
      <c r="E770" s="128">
        <v>0</v>
      </c>
      <c r="F770" s="128">
        <v>0</v>
      </c>
      <c r="G770" s="128">
        <v>0</v>
      </c>
      <c r="H770" s="128">
        <v>0</v>
      </c>
      <c r="I770" s="128">
        <v>0</v>
      </c>
      <c r="J770" s="128">
        <v>0</v>
      </c>
      <c r="K770" s="128">
        <v>0</v>
      </c>
      <c r="L770" s="128">
        <v>0</v>
      </c>
      <c r="M770" s="128">
        <v>0</v>
      </c>
      <c r="N770" s="128">
        <v>0</v>
      </c>
      <c r="O770" s="110"/>
      <c r="P770" s="110"/>
      <c r="Q770" s="110"/>
    </row>
    <row r="771" spans="1:17" x14ac:dyDescent="0.3">
      <c r="A771" s="77" t="s">
        <v>1578</v>
      </c>
      <c r="B771" s="127" t="s">
        <v>1579</v>
      </c>
      <c r="C771" s="128">
        <v>0</v>
      </c>
      <c r="D771" s="128">
        <v>0</v>
      </c>
      <c r="E771" s="128">
        <v>0</v>
      </c>
      <c r="F771" s="128">
        <v>0</v>
      </c>
      <c r="G771" s="128">
        <v>0</v>
      </c>
      <c r="H771" s="128">
        <v>0</v>
      </c>
      <c r="I771" s="128">
        <v>0</v>
      </c>
      <c r="J771" s="128">
        <v>0</v>
      </c>
      <c r="K771" s="128">
        <v>0</v>
      </c>
      <c r="L771" s="128">
        <v>0</v>
      </c>
      <c r="M771" s="128">
        <v>0</v>
      </c>
      <c r="N771" s="128">
        <v>0</v>
      </c>
      <c r="O771" s="110"/>
      <c r="P771" s="110"/>
      <c r="Q771" s="110"/>
    </row>
    <row r="772" spans="1:17" x14ac:dyDescent="0.3">
      <c r="A772" s="77" t="s">
        <v>1580</v>
      </c>
      <c r="B772" s="127" t="s">
        <v>1581</v>
      </c>
      <c r="C772" s="128">
        <v>0</v>
      </c>
      <c r="D772" s="128">
        <v>0</v>
      </c>
      <c r="E772" s="128">
        <v>0</v>
      </c>
      <c r="F772" s="128">
        <v>0</v>
      </c>
      <c r="G772" s="128">
        <v>0</v>
      </c>
      <c r="H772" s="128">
        <v>0</v>
      </c>
      <c r="I772" s="128">
        <v>0</v>
      </c>
      <c r="J772" s="128">
        <v>0</v>
      </c>
      <c r="K772" s="128">
        <v>0</v>
      </c>
      <c r="L772" s="128">
        <v>0</v>
      </c>
      <c r="M772" s="128">
        <v>0</v>
      </c>
      <c r="N772" s="128">
        <v>0</v>
      </c>
      <c r="O772" s="110"/>
      <c r="P772" s="110"/>
      <c r="Q772" s="110"/>
    </row>
    <row r="773" spans="1:17" x14ac:dyDescent="0.3">
      <c r="A773" s="77" t="s">
        <v>1582</v>
      </c>
      <c r="B773" s="127" t="s">
        <v>1583</v>
      </c>
      <c r="C773" s="128">
        <v>0</v>
      </c>
      <c r="D773" s="128">
        <v>0</v>
      </c>
      <c r="E773" s="128">
        <v>0</v>
      </c>
      <c r="F773" s="128">
        <v>0</v>
      </c>
      <c r="G773" s="128">
        <v>0</v>
      </c>
      <c r="H773" s="128">
        <v>0</v>
      </c>
      <c r="I773" s="128">
        <v>0</v>
      </c>
      <c r="J773" s="128">
        <v>0</v>
      </c>
      <c r="K773" s="128">
        <v>0</v>
      </c>
      <c r="L773" s="128">
        <v>0</v>
      </c>
      <c r="M773" s="128">
        <v>0</v>
      </c>
      <c r="N773" s="128">
        <v>0</v>
      </c>
      <c r="O773" s="110"/>
      <c r="P773" s="110"/>
      <c r="Q773" s="110"/>
    </row>
    <row r="774" spans="1:17" x14ac:dyDescent="0.3">
      <c r="A774" s="77" t="s">
        <v>1584</v>
      </c>
      <c r="B774" s="127" t="s">
        <v>1585</v>
      </c>
      <c r="C774" s="128">
        <v>0</v>
      </c>
      <c r="D774" s="128">
        <v>0</v>
      </c>
      <c r="E774" s="128">
        <v>0</v>
      </c>
      <c r="F774" s="128">
        <v>0</v>
      </c>
      <c r="G774" s="128">
        <v>0</v>
      </c>
      <c r="H774" s="128">
        <v>0</v>
      </c>
      <c r="I774" s="128">
        <v>0</v>
      </c>
      <c r="J774" s="128">
        <v>0</v>
      </c>
      <c r="K774" s="128">
        <v>0</v>
      </c>
      <c r="L774" s="128">
        <v>0</v>
      </c>
      <c r="M774" s="128">
        <v>0</v>
      </c>
      <c r="N774" s="128">
        <v>0</v>
      </c>
      <c r="O774" s="110"/>
      <c r="P774" s="110"/>
      <c r="Q774" s="110"/>
    </row>
    <row r="775" spans="1:17" x14ac:dyDescent="0.3">
      <c r="A775" s="77" t="s">
        <v>1586</v>
      </c>
      <c r="B775" s="127" t="s">
        <v>1587</v>
      </c>
      <c r="C775" s="128">
        <v>0</v>
      </c>
      <c r="D775" s="128">
        <v>0</v>
      </c>
      <c r="E775" s="128">
        <v>0</v>
      </c>
      <c r="F775" s="128">
        <v>0</v>
      </c>
      <c r="G775" s="128">
        <v>0</v>
      </c>
      <c r="H775" s="128">
        <v>0</v>
      </c>
      <c r="I775" s="128">
        <v>0</v>
      </c>
      <c r="J775" s="128">
        <v>0</v>
      </c>
      <c r="K775" s="128">
        <v>0</v>
      </c>
      <c r="L775" s="128">
        <v>0</v>
      </c>
      <c r="M775" s="128">
        <v>0</v>
      </c>
      <c r="N775" s="128">
        <v>0</v>
      </c>
      <c r="O775" s="110"/>
      <c r="P775" s="110"/>
      <c r="Q775" s="110"/>
    </row>
    <row r="776" spans="1:17" x14ac:dyDescent="0.3">
      <c r="A776" s="77" t="s">
        <v>1588</v>
      </c>
      <c r="B776" s="127" t="s">
        <v>1589</v>
      </c>
      <c r="C776" s="128">
        <v>0</v>
      </c>
      <c r="D776" s="128">
        <v>0</v>
      </c>
      <c r="E776" s="128">
        <v>0</v>
      </c>
      <c r="F776" s="128">
        <v>0</v>
      </c>
      <c r="G776" s="128">
        <v>0</v>
      </c>
      <c r="H776" s="128">
        <v>0</v>
      </c>
      <c r="I776" s="128">
        <v>0</v>
      </c>
      <c r="J776" s="128">
        <v>0</v>
      </c>
      <c r="K776" s="128">
        <v>0</v>
      </c>
      <c r="L776" s="128">
        <v>0</v>
      </c>
      <c r="M776" s="128">
        <v>0</v>
      </c>
      <c r="N776" s="128">
        <v>0</v>
      </c>
      <c r="O776" s="110"/>
      <c r="P776" s="110"/>
      <c r="Q776" s="110"/>
    </row>
    <row r="777" spans="1:17" x14ac:dyDescent="0.3">
      <c r="A777" s="77" t="s">
        <v>1590</v>
      </c>
      <c r="B777" s="127" t="s">
        <v>1591</v>
      </c>
      <c r="C777" s="128">
        <v>0</v>
      </c>
      <c r="D777" s="128">
        <v>0</v>
      </c>
      <c r="E777" s="128">
        <v>0</v>
      </c>
      <c r="F777" s="128">
        <v>0</v>
      </c>
      <c r="G777" s="128">
        <v>0</v>
      </c>
      <c r="H777" s="128">
        <v>0</v>
      </c>
      <c r="I777" s="128">
        <v>0</v>
      </c>
      <c r="J777" s="128">
        <v>0</v>
      </c>
      <c r="K777" s="128">
        <v>0</v>
      </c>
      <c r="L777" s="128">
        <v>0</v>
      </c>
      <c r="M777" s="128">
        <v>0</v>
      </c>
      <c r="N777" s="128">
        <v>0</v>
      </c>
      <c r="O777" s="110"/>
      <c r="P777" s="110"/>
      <c r="Q777" s="110"/>
    </row>
    <row r="778" spans="1:17" x14ac:dyDescent="0.3">
      <c r="A778" s="77" t="s">
        <v>1592</v>
      </c>
      <c r="B778" s="127" t="s">
        <v>1593</v>
      </c>
      <c r="C778" s="128">
        <v>71079751.560000107</v>
      </c>
      <c r="D778" s="128">
        <v>66032394.3400001</v>
      </c>
      <c r="E778" s="128">
        <v>70703378.190000102</v>
      </c>
      <c r="F778" s="128">
        <v>75099687.950000107</v>
      </c>
      <c r="G778" s="128">
        <v>85408993.080000103</v>
      </c>
      <c r="H778" s="128">
        <v>88965577.760000095</v>
      </c>
      <c r="I778" s="128">
        <v>91406855.650000095</v>
      </c>
      <c r="J778" s="128">
        <v>96000638.670000106</v>
      </c>
      <c r="K778" s="128">
        <v>87003010.560000002</v>
      </c>
      <c r="L778" s="128">
        <v>82052839.860000104</v>
      </c>
      <c r="M778" s="128">
        <v>72936599.240000099</v>
      </c>
      <c r="N778" s="128">
        <v>73385642.000000104</v>
      </c>
      <c r="O778" s="110"/>
      <c r="P778" s="110"/>
      <c r="Q778" s="110"/>
    </row>
    <row r="779" spans="1:17" x14ac:dyDescent="0.3">
      <c r="A779" s="77" t="s">
        <v>1594</v>
      </c>
      <c r="B779" s="127" t="s">
        <v>1595</v>
      </c>
      <c r="C779" s="128">
        <v>0</v>
      </c>
      <c r="D779" s="128">
        <v>0</v>
      </c>
      <c r="E779" s="128">
        <v>0</v>
      </c>
      <c r="F779" s="128">
        <v>0</v>
      </c>
      <c r="G779" s="128">
        <v>0</v>
      </c>
      <c r="H779" s="128">
        <v>0</v>
      </c>
      <c r="I779" s="128">
        <v>0</v>
      </c>
      <c r="J779" s="128">
        <v>0</v>
      </c>
      <c r="K779" s="128">
        <v>0</v>
      </c>
      <c r="L779" s="128">
        <v>0</v>
      </c>
      <c r="M779" s="128">
        <v>0</v>
      </c>
      <c r="N779" s="128">
        <v>0</v>
      </c>
      <c r="O779" s="110"/>
      <c r="P779" s="110"/>
      <c r="Q779" s="110"/>
    </row>
    <row r="780" spans="1:17" x14ac:dyDescent="0.3">
      <c r="A780" s="77" t="s">
        <v>1596</v>
      </c>
      <c r="B780" s="127" t="s">
        <v>1597</v>
      </c>
      <c r="C780" s="128">
        <v>0</v>
      </c>
      <c r="D780" s="128">
        <v>0</v>
      </c>
      <c r="E780" s="128">
        <v>0</v>
      </c>
      <c r="F780" s="128">
        <v>0</v>
      </c>
      <c r="G780" s="128">
        <v>0</v>
      </c>
      <c r="H780" s="128">
        <v>0</v>
      </c>
      <c r="I780" s="128">
        <v>0</v>
      </c>
      <c r="J780" s="128">
        <v>0</v>
      </c>
      <c r="K780" s="128">
        <v>0</v>
      </c>
      <c r="L780" s="128">
        <v>0</v>
      </c>
      <c r="M780" s="128">
        <v>0</v>
      </c>
      <c r="N780" s="128">
        <v>0</v>
      </c>
      <c r="O780" s="110"/>
      <c r="P780" s="110"/>
      <c r="Q780" s="110"/>
    </row>
    <row r="781" spans="1:17" x14ac:dyDescent="0.3">
      <c r="A781" s="77" t="s">
        <v>1598</v>
      </c>
      <c r="B781" s="127" t="s">
        <v>1599</v>
      </c>
      <c r="C781" s="128">
        <v>0</v>
      </c>
      <c r="D781" s="128">
        <v>0</v>
      </c>
      <c r="E781" s="128">
        <v>0</v>
      </c>
      <c r="F781" s="128">
        <v>0</v>
      </c>
      <c r="G781" s="128">
        <v>0</v>
      </c>
      <c r="H781" s="128">
        <v>0</v>
      </c>
      <c r="I781" s="128">
        <v>0</v>
      </c>
      <c r="J781" s="128">
        <v>0</v>
      </c>
      <c r="K781" s="128">
        <v>0</v>
      </c>
      <c r="L781" s="128">
        <v>0</v>
      </c>
      <c r="M781" s="128">
        <v>0</v>
      </c>
      <c r="N781" s="128">
        <v>0</v>
      </c>
      <c r="O781" s="110"/>
      <c r="P781" s="110"/>
      <c r="Q781" s="110"/>
    </row>
    <row r="782" spans="1:17" x14ac:dyDescent="0.3">
      <c r="A782" s="77" t="s">
        <v>1600</v>
      </c>
      <c r="B782" s="127" t="s">
        <v>1601</v>
      </c>
      <c r="C782" s="128">
        <v>0</v>
      </c>
      <c r="D782" s="128">
        <v>0</v>
      </c>
      <c r="E782" s="128">
        <v>0</v>
      </c>
      <c r="F782" s="128">
        <v>0</v>
      </c>
      <c r="G782" s="128">
        <v>0</v>
      </c>
      <c r="H782" s="128">
        <v>0</v>
      </c>
      <c r="I782" s="128">
        <v>0</v>
      </c>
      <c r="J782" s="128">
        <v>0</v>
      </c>
      <c r="K782" s="128">
        <v>0</v>
      </c>
      <c r="L782" s="128">
        <v>0</v>
      </c>
      <c r="M782" s="128">
        <v>0</v>
      </c>
      <c r="N782" s="128">
        <v>0</v>
      </c>
      <c r="O782" s="110"/>
      <c r="P782" s="110"/>
      <c r="Q782" s="110"/>
    </row>
    <row r="783" spans="1:17" x14ac:dyDescent="0.3">
      <c r="A783" s="77" t="s">
        <v>1602</v>
      </c>
      <c r="B783" s="127" t="s">
        <v>1603</v>
      </c>
      <c r="C783" s="128">
        <v>0</v>
      </c>
      <c r="D783" s="128">
        <v>0</v>
      </c>
      <c r="E783" s="128">
        <v>0</v>
      </c>
      <c r="F783" s="128">
        <v>0</v>
      </c>
      <c r="G783" s="128">
        <v>0</v>
      </c>
      <c r="H783" s="128">
        <v>0</v>
      </c>
      <c r="I783" s="128">
        <v>0</v>
      </c>
      <c r="J783" s="128">
        <v>0</v>
      </c>
      <c r="K783" s="128">
        <v>0</v>
      </c>
      <c r="L783" s="128">
        <v>0</v>
      </c>
      <c r="M783" s="128">
        <v>0</v>
      </c>
      <c r="N783" s="128">
        <v>0</v>
      </c>
      <c r="O783" s="110"/>
      <c r="P783" s="110"/>
      <c r="Q783" s="110"/>
    </row>
    <row r="784" spans="1:17" x14ac:dyDescent="0.3">
      <c r="A784" s="77" t="s">
        <v>1604</v>
      </c>
      <c r="B784" s="127" t="s">
        <v>1605</v>
      </c>
      <c r="C784" s="128">
        <v>0</v>
      </c>
      <c r="D784" s="128">
        <v>0</v>
      </c>
      <c r="E784" s="128">
        <v>0</v>
      </c>
      <c r="F784" s="128">
        <v>0</v>
      </c>
      <c r="G784" s="128">
        <v>0</v>
      </c>
      <c r="H784" s="128">
        <v>0</v>
      </c>
      <c r="I784" s="128">
        <v>0</v>
      </c>
      <c r="J784" s="128">
        <v>0</v>
      </c>
      <c r="K784" s="128">
        <v>0</v>
      </c>
      <c r="L784" s="128">
        <v>0</v>
      </c>
      <c r="M784" s="128">
        <v>0</v>
      </c>
      <c r="N784" s="128">
        <v>0</v>
      </c>
      <c r="O784" s="110"/>
      <c r="P784" s="110"/>
      <c r="Q784" s="110"/>
    </row>
    <row r="785" spans="1:17" x14ac:dyDescent="0.3">
      <c r="A785" s="77" t="s">
        <v>1606</v>
      </c>
      <c r="B785" s="127" t="s">
        <v>1607</v>
      </c>
      <c r="C785" s="128">
        <v>0</v>
      </c>
      <c r="D785" s="128">
        <v>0</v>
      </c>
      <c r="E785" s="128">
        <v>0</v>
      </c>
      <c r="F785" s="128">
        <v>0</v>
      </c>
      <c r="G785" s="128">
        <v>0</v>
      </c>
      <c r="H785" s="128">
        <v>0</v>
      </c>
      <c r="I785" s="128">
        <v>0</v>
      </c>
      <c r="J785" s="128">
        <v>0</v>
      </c>
      <c r="K785" s="128">
        <v>0</v>
      </c>
      <c r="L785" s="128">
        <v>0</v>
      </c>
      <c r="M785" s="128">
        <v>0</v>
      </c>
      <c r="N785" s="128">
        <v>0</v>
      </c>
      <c r="O785" s="110"/>
      <c r="P785" s="110"/>
      <c r="Q785" s="110"/>
    </row>
    <row r="786" spans="1:17" x14ac:dyDescent="0.3">
      <c r="A786" s="77" t="s">
        <v>1608</v>
      </c>
      <c r="B786" s="127" t="s">
        <v>1609</v>
      </c>
      <c r="C786" s="128">
        <v>0</v>
      </c>
      <c r="D786" s="128">
        <v>0</v>
      </c>
      <c r="E786" s="128">
        <v>0</v>
      </c>
      <c r="F786" s="128">
        <v>0</v>
      </c>
      <c r="G786" s="128">
        <v>0</v>
      </c>
      <c r="H786" s="128">
        <v>0</v>
      </c>
      <c r="I786" s="128">
        <v>0</v>
      </c>
      <c r="J786" s="128">
        <v>0</v>
      </c>
      <c r="K786" s="128">
        <v>0</v>
      </c>
      <c r="L786" s="128">
        <v>0</v>
      </c>
      <c r="M786" s="128">
        <v>0</v>
      </c>
      <c r="N786" s="128">
        <v>0</v>
      </c>
      <c r="O786" s="110"/>
      <c r="P786" s="110"/>
      <c r="Q786" s="110"/>
    </row>
    <row r="787" spans="1:17" x14ac:dyDescent="0.3">
      <c r="A787" s="126" t="s">
        <v>1610</v>
      </c>
      <c r="B787" s="127" t="s">
        <v>1611</v>
      </c>
      <c r="C787" s="128">
        <v>0</v>
      </c>
      <c r="D787" s="128">
        <v>0</v>
      </c>
      <c r="E787" s="128">
        <v>0</v>
      </c>
      <c r="F787" s="128">
        <v>0</v>
      </c>
      <c r="G787" s="128">
        <v>0</v>
      </c>
      <c r="H787" s="128">
        <v>0</v>
      </c>
      <c r="I787" s="128">
        <v>0</v>
      </c>
      <c r="J787" s="128">
        <v>0</v>
      </c>
      <c r="K787" s="128">
        <v>0</v>
      </c>
      <c r="L787" s="128">
        <v>0</v>
      </c>
      <c r="M787" s="128">
        <v>0</v>
      </c>
      <c r="N787" s="128">
        <v>0</v>
      </c>
      <c r="O787" s="110"/>
      <c r="P787" s="110"/>
      <c r="Q787" s="110"/>
    </row>
    <row r="788" spans="1:17" x14ac:dyDescent="0.3">
      <c r="A788" s="77" t="s">
        <v>1612</v>
      </c>
      <c r="B788" s="127" t="s">
        <v>1613</v>
      </c>
      <c r="C788" s="128">
        <v>0</v>
      </c>
      <c r="D788" s="128">
        <v>0</v>
      </c>
      <c r="E788" s="128">
        <v>0</v>
      </c>
      <c r="F788" s="128">
        <v>0</v>
      </c>
      <c r="G788" s="128">
        <v>0</v>
      </c>
      <c r="H788" s="128">
        <v>0</v>
      </c>
      <c r="I788" s="128">
        <v>0</v>
      </c>
      <c r="J788" s="128">
        <v>0</v>
      </c>
      <c r="K788" s="128">
        <v>0</v>
      </c>
      <c r="L788" s="128">
        <v>0</v>
      </c>
      <c r="M788" s="128">
        <v>0</v>
      </c>
      <c r="N788" s="128">
        <v>0</v>
      </c>
      <c r="O788" s="110"/>
      <c r="P788" s="110"/>
      <c r="Q788" s="110"/>
    </row>
    <row r="789" spans="1:17" x14ac:dyDescent="0.3">
      <c r="A789" s="77" t="s">
        <v>1614</v>
      </c>
      <c r="B789" s="127" t="s">
        <v>1615</v>
      </c>
      <c r="C789" s="128">
        <v>0</v>
      </c>
      <c r="D789" s="128">
        <v>0</v>
      </c>
      <c r="E789" s="128">
        <v>0</v>
      </c>
      <c r="F789" s="128">
        <v>0</v>
      </c>
      <c r="G789" s="128">
        <v>0</v>
      </c>
      <c r="H789" s="128">
        <v>0</v>
      </c>
      <c r="I789" s="128">
        <v>0</v>
      </c>
      <c r="J789" s="128">
        <v>0</v>
      </c>
      <c r="K789" s="128">
        <v>0</v>
      </c>
      <c r="L789" s="128">
        <v>0</v>
      </c>
      <c r="M789" s="128">
        <v>0</v>
      </c>
      <c r="N789" s="128">
        <v>0</v>
      </c>
      <c r="O789" s="110"/>
      <c r="P789" s="110"/>
      <c r="Q789" s="110"/>
    </row>
    <row r="790" spans="1:17" x14ac:dyDescent="0.3">
      <c r="A790" s="77" t="s">
        <v>1616</v>
      </c>
      <c r="B790" s="127" t="s">
        <v>1617</v>
      </c>
      <c r="C790" s="128">
        <v>0</v>
      </c>
      <c r="D790" s="128">
        <v>0</v>
      </c>
      <c r="E790" s="128">
        <v>0</v>
      </c>
      <c r="F790" s="128">
        <v>0</v>
      </c>
      <c r="G790" s="128">
        <v>0</v>
      </c>
      <c r="H790" s="128">
        <v>0</v>
      </c>
      <c r="I790" s="128">
        <v>0</v>
      </c>
      <c r="J790" s="128">
        <v>0</v>
      </c>
      <c r="K790" s="128">
        <v>0</v>
      </c>
      <c r="L790" s="128">
        <v>0</v>
      </c>
      <c r="M790" s="128">
        <v>0</v>
      </c>
      <c r="N790" s="128">
        <v>0</v>
      </c>
      <c r="O790" s="110"/>
      <c r="P790" s="110"/>
      <c r="Q790" s="110"/>
    </row>
    <row r="791" spans="1:17" x14ac:dyDescent="0.3">
      <c r="A791" s="77" t="s">
        <v>1618</v>
      </c>
      <c r="B791" s="127" t="s">
        <v>1619</v>
      </c>
      <c r="C791" s="128">
        <v>528000</v>
      </c>
      <c r="D791" s="128">
        <v>528000</v>
      </c>
      <c r="E791" s="128">
        <v>528000</v>
      </c>
      <c r="F791" s="128">
        <v>528000</v>
      </c>
      <c r="G791" s="128">
        <v>528000</v>
      </c>
      <c r="H791" s="128">
        <v>528000</v>
      </c>
      <c r="I791" s="128">
        <v>528000</v>
      </c>
      <c r="J791" s="128">
        <v>528000</v>
      </c>
      <c r="K791" s="128">
        <v>528000</v>
      </c>
      <c r="L791" s="128">
        <v>528000</v>
      </c>
      <c r="M791" s="128">
        <v>528000</v>
      </c>
      <c r="N791" s="128">
        <v>528000</v>
      </c>
      <c r="O791" s="110"/>
      <c r="P791" s="110"/>
      <c r="Q791" s="110"/>
    </row>
    <row r="792" spans="1:17" x14ac:dyDescent="0.3">
      <c r="A792" s="77" t="s">
        <v>1620</v>
      </c>
      <c r="B792" s="127" t="s">
        <v>1621</v>
      </c>
      <c r="C792" s="128">
        <v>0</v>
      </c>
      <c r="D792" s="128">
        <v>0</v>
      </c>
      <c r="E792" s="128">
        <v>0</v>
      </c>
      <c r="F792" s="128">
        <v>0</v>
      </c>
      <c r="G792" s="128">
        <v>0</v>
      </c>
      <c r="H792" s="128">
        <v>0</v>
      </c>
      <c r="I792" s="128">
        <v>0</v>
      </c>
      <c r="J792" s="128">
        <v>0</v>
      </c>
      <c r="K792" s="128">
        <v>0</v>
      </c>
      <c r="L792" s="128">
        <v>0</v>
      </c>
      <c r="M792" s="128">
        <v>0</v>
      </c>
      <c r="N792" s="128">
        <v>0</v>
      </c>
      <c r="O792" s="110"/>
      <c r="P792" s="110"/>
      <c r="Q792" s="110"/>
    </row>
    <row r="793" spans="1:17" x14ac:dyDescent="0.3">
      <c r="A793" s="77" t="s">
        <v>1622</v>
      </c>
      <c r="B793" s="127" t="s">
        <v>1623</v>
      </c>
      <c r="C793" s="128">
        <v>8320.9699999999993</v>
      </c>
      <c r="D793" s="128">
        <v>0</v>
      </c>
      <c r="E793" s="128">
        <v>0</v>
      </c>
      <c r="F793" s="128">
        <v>0</v>
      </c>
      <c r="G793" s="128">
        <v>0</v>
      </c>
      <c r="H793" s="128">
        <v>0</v>
      </c>
      <c r="I793" s="128">
        <v>0</v>
      </c>
      <c r="J793" s="128">
        <v>0</v>
      </c>
      <c r="K793" s="128">
        <v>0</v>
      </c>
      <c r="L793" s="128">
        <v>0</v>
      </c>
      <c r="M793" s="128">
        <v>0</v>
      </c>
      <c r="N793" s="128">
        <v>0</v>
      </c>
      <c r="O793" s="110"/>
      <c r="P793" s="110"/>
      <c r="Q793" s="110"/>
    </row>
    <row r="794" spans="1:17" x14ac:dyDescent="0.3">
      <c r="A794" s="126" t="s">
        <v>1624</v>
      </c>
      <c r="B794" s="127" t="s">
        <v>1625</v>
      </c>
      <c r="C794" s="128">
        <v>30059413.140000001</v>
      </c>
      <c r="D794" s="128">
        <v>29839222.68</v>
      </c>
      <c r="E794" s="128">
        <v>29619032.219999999</v>
      </c>
      <c r="F794" s="128">
        <v>29398841.760000002</v>
      </c>
      <c r="G794" s="128">
        <v>29178651.300000001</v>
      </c>
      <c r="H794" s="128">
        <v>28958460.84</v>
      </c>
      <c r="I794" s="128">
        <v>28801550.34</v>
      </c>
      <c r="J794" s="128">
        <v>28644639.84</v>
      </c>
      <c r="K794" s="128">
        <v>28487729.34</v>
      </c>
      <c r="L794" s="128">
        <v>28330818.84</v>
      </c>
      <c r="M794" s="128">
        <v>28173908.34</v>
      </c>
      <c r="N794" s="128">
        <v>28016997.84</v>
      </c>
      <c r="O794" s="110"/>
      <c r="P794" s="110"/>
      <c r="Q794" s="110"/>
    </row>
    <row r="795" spans="1:17" x14ac:dyDescent="0.3">
      <c r="A795" s="126" t="s">
        <v>1626</v>
      </c>
      <c r="B795" s="127" t="s">
        <v>1627</v>
      </c>
      <c r="C795" s="128">
        <v>0</v>
      </c>
      <c r="D795" s="128">
        <v>0</v>
      </c>
      <c r="E795" s="128">
        <v>0</v>
      </c>
      <c r="F795" s="128">
        <v>0</v>
      </c>
      <c r="G795" s="128">
        <v>0</v>
      </c>
      <c r="H795" s="128">
        <v>0</v>
      </c>
      <c r="I795" s="128">
        <v>0</v>
      </c>
      <c r="J795" s="128">
        <v>0</v>
      </c>
      <c r="K795" s="128">
        <v>0</v>
      </c>
      <c r="L795" s="128">
        <v>0</v>
      </c>
      <c r="M795" s="128">
        <v>0</v>
      </c>
      <c r="N795" s="128">
        <v>0</v>
      </c>
      <c r="O795" s="110"/>
      <c r="P795" s="110"/>
      <c r="Q795" s="110"/>
    </row>
    <row r="796" spans="1:17" x14ac:dyDescent="0.3">
      <c r="A796" s="126" t="s">
        <v>1628</v>
      </c>
      <c r="B796" s="127" t="s">
        <v>1629</v>
      </c>
      <c r="C796" s="128">
        <v>0</v>
      </c>
      <c r="D796" s="128">
        <v>0</v>
      </c>
      <c r="E796" s="128">
        <v>0</v>
      </c>
      <c r="F796" s="128">
        <v>0</v>
      </c>
      <c r="G796" s="128">
        <v>0</v>
      </c>
      <c r="H796" s="128">
        <v>0</v>
      </c>
      <c r="I796" s="128">
        <v>0</v>
      </c>
      <c r="J796" s="128">
        <v>0</v>
      </c>
      <c r="K796" s="128">
        <v>0</v>
      </c>
      <c r="L796" s="128">
        <v>0</v>
      </c>
      <c r="M796" s="128">
        <v>0</v>
      </c>
      <c r="N796" s="128">
        <v>0</v>
      </c>
      <c r="O796" s="110"/>
      <c r="P796" s="110"/>
      <c r="Q796" s="110"/>
    </row>
    <row r="797" spans="1:17" x14ac:dyDescent="0.3">
      <c r="A797" s="126" t="s">
        <v>1630</v>
      </c>
      <c r="B797" s="127" t="s">
        <v>1631</v>
      </c>
      <c r="C797" s="128">
        <v>0</v>
      </c>
      <c r="D797" s="128">
        <v>0</v>
      </c>
      <c r="E797" s="128">
        <v>0</v>
      </c>
      <c r="F797" s="128">
        <v>0</v>
      </c>
      <c r="G797" s="128">
        <v>0</v>
      </c>
      <c r="H797" s="128">
        <v>0</v>
      </c>
      <c r="I797" s="128">
        <v>0</v>
      </c>
      <c r="J797" s="128">
        <v>0</v>
      </c>
      <c r="K797" s="128">
        <v>0</v>
      </c>
      <c r="L797" s="128">
        <v>0</v>
      </c>
      <c r="M797" s="128">
        <v>0</v>
      </c>
      <c r="N797" s="128">
        <v>0</v>
      </c>
      <c r="O797" s="110"/>
      <c r="P797" s="110"/>
      <c r="Q797" s="110"/>
    </row>
    <row r="798" spans="1:17" x14ac:dyDescent="0.3">
      <c r="A798" s="77" t="s">
        <v>1632</v>
      </c>
      <c r="B798" s="127" t="s">
        <v>1633</v>
      </c>
      <c r="C798" s="128">
        <v>0</v>
      </c>
      <c r="D798" s="128">
        <v>0</v>
      </c>
      <c r="E798" s="128">
        <v>0</v>
      </c>
      <c r="F798" s="128">
        <v>0</v>
      </c>
      <c r="G798" s="128">
        <v>0</v>
      </c>
      <c r="H798" s="128">
        <v>0</v>
      </c>
      <c r="I798" s="128">
        <v>0</v>
      </c>
      <c r="J798" s="128">
        <v>0</v>
      </c>
      <c r="K798" s="128">
        <v>0</v>
      </c>
      <c r="L798" s="128">
        <v>0</v>
      </c>
      <c r="M798" s="128">
        <v>0</v>
      </c>
      <c r="N798" s="128">
        <v>0</v>
      </c>
      <c r="O798" s="110"/>
      <c r="P798" s="110"/>
      <c r="Q798" s="110"/>
    </row>
    <row r="799" spans="1:17" x14ac:dyDescent="0.3">
      <c r="A799" s="77" t="s">
        <v>1634</v>
      </c>
      <c r="B799" s="127" t="s">
        <v>1635</v>
      </c>
      <c r="C799" s="128">
        <v>39701773.829419397</v>
      </c>
      <c r="D799" s="128">
        <v>40021947.412207797</v>
      </c>
      <c r="E799" s="128">
        <v>40340271.6047059</v>
      </c>
      <c r="F799" s="128">
        <v>40624202.613157898</v>
      </c>
      <c r="G799" s="128">
        <v>40873320.895629101</v>
      </c>
      <c r="H799" s="128">
        <v>41120474.673600003</v>
      </c>
      <c r="I799" s="128">
        <v>41393979.509798601</v>
      </c>
      <c r="J799" s="128">
        <v>41626829.007567599</v>
      </c>
      <c r="K799" s="128">
        <v>41866786.115102001</v>
      </c>
      <c r="L799" s="128">
        <v>42119456.882465698</v>
      </c>
      <c r="M799" s="128">
        <v>42374541.038896501</v>
      </c>
      <c r="N799" s="128">
        <v>42800445.116666697</v>
      </c>
      <c r="O799" s="110"/>
      <c r="P799" s="110"/>
      <c r="Q799" s="110"/>
    </row>
    <row r="800" spans="1:17" x14ac:dyDescent="0.3">
      <c r="A800" s="77" t="s">
        <v>1636</v>
      </c>
      <c r="B800" s="127" t="s">
        <v>1637</v>
      </c>
      <c r="C800" s="128">
        <v>473112804.80058002</v>
      </c>
      <c r="D800" s="128">
        <v>473593044.377792</v>
      </c>
      <c r="E800" s="128">
        <v>473998191.35529399</v>
      </c>
      <c r="F800" s="128">
        <v>473949030.48684198</v>
      </c>
      <c r="G800" s="128">
        <v>473449300.37437099</v>
      </c>
      <c r="H800" s="128">
        <v>472885458.7464</v>
      </c>
      <c r="I800" s="128">
        <v>472581266.07020098</v>
      </c>
      <c r="J800" s="128">
        <v>471770728.75243199</v>
      </c>
      <c r="K800" s="128">
        <v>471001343.79489797</v>
      </c>
      <c r="L800" s="128">
        <v>470333935.18753397</v>
      </c>
      <c r="M800" s="128">
        <v>469651163.18110299</v>
      </c>
      <c r="N800" s="128">
        <v>470804896.283333</v>
      </c>
      <c r="O800" s="110"/>
      <c r="P800" s="110"/>
      <c r="Q800" s="110"/>
    </row>
    <row r="801" spans="1:17" x14ac:dyDescent="0.3">
      <c r="A801" s="77" t="s">
        <v>1638</v>
      </c>
      <c r="B801" s="127" t="s">
        <v>1639</v>
      </c>
      <c r="C801" s="128">
        <v>77113485.231522202</v>
      </c>
      <c r="D801" s="128">
        <v>69819121.043657497</v>
      </c>
      <c r="E801" s="128">
        <v>64082129.0685995</v>
      </c>
      <c r="F801" s="128">
        <v>53923072.1068919</v>
      </c>
      <c r="G801" s="128">
        <v>46166972.707179703</v>
      </c>
      <c r="H801" s="128">
        <v>32870635.450004902</v>
      </c>
      <c r="I801" s="128">
        <v>19343786.371981099</v>
      </c>
      <c r="J801" s="128">
        <v>6226783.4352954999</v>
      </c>
      <c r="K801" s="128">
        <v>-0.3</v>
      </c>
      <c r="L801" s="128">
        <v>-0.3</v>
      </c>
      <c r="M801" s="128">
        <v>0</v>
      </c>
      <c r="N801" s="128">
        <v>0</v>
      </c>
      <c r="O801" s="110"/>
      <c r="P801" s="110"/>
      <c r="Q801" s="110"/>
    </row>
    <row r="802" spans="1:17" x14ac:dyDescent="0.3">
      <c r="A802" s="77" t="s">
        <v>1640</v>
      </c>
      <c r="B802" s="127" t="s">
        <v>1641</v>
      </c>
      <c r="C802" s="128">
        <v>10537553.552002599</v>
      </c>
      <c r="D802" s="128">
        <v>11681014.894396</v>
      </c>
      <c r="E802" s="128">
        <v>10925070.007914299</v>
      </c>
      <c r="F802" s="128">
        <v>10130565.8509873</v>
      </c>
      <c r="G802" s="128">
        <v>9243861.1015268993</v>
      </c>
      <c r="H802" s="128">
        <v>8215878.3104165001</v>
      </c>
      <c r="I802" s="128">
        <v>7130802.7138860002</v>
      </c>
      <c r="J802" s="128">
        <v>6045186.0236630002</v>
      </c>
      <c r="K802" s="128">
        <v>4940105.9976816997</v>
      </c>
      <c r="L802" s="128">
        <v>3931827.9139020001</v>
      </c>
      <c r="M802" s="128">
        <v>3063915.9080662001</v>
      </c>
      <c r="N802" s="128">
        <v>2238308.3407946001</v>
      </c>
      <c r="O802" s="110"/>
      <c r="P802" s="110"/>
      <c r="Q802" s="110"/>
    </row>
    <row r="803" spans="1:17" x14ac:dyDescent="0.3">
      <c r="A803" s="77" t="s">
        <v>1642</v>
      </c>
      <c r="B803" s="127" t="s">
        <v>1643</v>
      </c>
      <c r="C803" s="128">
        <v>0</v>
      </c>
      <c r="D803" s="128">
        <v>0</v>
      </c>
      <c r="E803" s="128">
        <v>0</v>
      </c>
      <c r="F803" s="128">
        <v>0</v>
      </c>
      <c r="G803" s="128">
        <v>0</v>
      </c>
      <c r="H803" s="128">
        <v>0</v>
      </c>
      <c r="I803" s="128">
        <v>0</v>
      </c>
      <c r="J803" s="128">
        <v>0</v>
      </c>
      <c r="K803" s="128">
        <v>0</v>
      </c>
      <c r="L803" s="128">
        <v>0</v>
      </c>
      <c r="M803" s="128">
        <v>0</v>
      </c>
      <c r="N803" s="128">
        <v>0</v>
      </c>
      <c r="O803" s="110"/>
      <c r="P803" s="110"/>
      <c r="Q803" s="110"/>
    </row>
    <row r="804" spans="1:17" x14ac:dyDescent="0.3">
      <c r="A804" s="77" t="s">
        <v>1644</v>
      </c>
      <c r="B804" s="127" t="s">
        <v>1645</v>
      </c>
      <c r="C804" s="128">
        <v>0</v>
      </c>
      <c r="D804" s="128">
        <v>0</v>
      </c>
      <c r="E804" s="128">
        <v>0</v>
      </c>
      <c r="F804" s="128">
        <v>0</v>
      </c>
      <c r="G804" s="128">
        <v>0</v>
      </c>
      <c r="H804" s="128">
        <v>0</v>
      </c>
      <c r="I804" s="128">
        <v>0</v>
      </c>
      <c r="J804" s="128">
        <v>0</v>
      </c>
      <c r="K804" s="128">
        <v>0</v>
      </c>
      <c r="L804" s="128">
        <v>0</v>
      </c>
      <c r="M804" s="128">
        <v>0</v>
      </c>
      <c r="N804" s="128">
        <v>0</v>
      </c>
      <c r="O804" s="110"/>
      <c r="P804" s="110"/>
      <c r="Q804" s="110"/>
    </row>
    <row r="805" spans="1:17" x14ac:dyDescent="0.3">
      <c r="A805" s="77" t="s">
        <v>1646</v>
      </c>
      <c r="B805" s="127" t="s">
        <v>1647</v>
      </c>
      <c r="C805" s="128">
        <v>0</v>
      </c>
      <c r="D805" s="128">
        <v>0</v>
      </c>
      <c r="E805" s="128">
        <v>0</v>
      </c>
      <c r="F805" s="128">
        <v>0</v>
      </c>
      <c r="G805" s="128">
        <v>0</v>
      </c>
      <c r="H805" s="128">
        <v>0</v>
      </c>
      <c r="I805" s="128">
        <v>0</v>
      </c>
      <c r="J805" s="128">
        <v>0</v>
      </c>
      <c r="K805" s="128">
        <v>0</v>
      </c>
      <c r="L805" s="128">
        <v>0</v>
      </c>
      <c r="M805" s="128">
        <v>0</v>
      </c>
      <c r="N805" s="128">
        <v>0</v>
      </c>
      <c r="O805" s="110"/>
      <c r="P805" s="110"/>
      <c r="Q805" s="110"/>
    </row>
    <row r="806" spans="1:17" x14ac:dyDescent="0.3">
      <c r="A806" s="77" t="s">
        <v>1648</v>
      </c>
      <c r="B806" s="127" t="s">
        <v>1649</v>
      </c>
      <c r="C806" s="128">
        <v>0</v>
      </c>
      <c r="D806" s="128">
        <v>0</v>
      </c>
      <c r="E806" s="128">
        <v>0</v>
      </c>
      <c r="F806" s="128">
        <v>0</v>
      </c>
      <c r="G806" s="128">
        <v>0</v>
      </c>
      <c r="H806" s="128">
        <v>0</v>
      </c>
      <c r="I806" s="128">
        <v>0</v>
      </c>
      <c r="J806" s="128">
        <v>0</v>
      </c>
      <c r="K806" s="128">
        <v>0</v>
      </c>
      <c r="L806" s="128">
        <v>0</v>
      </c>
      <c r="M806" s="128">
        <v>0</v>
      </c>
      <c r="N806" s="128">
        <v>0</v>
      </c>
      <c r="O806" s="110"/>
      <c r="P806" s="110"/>
      <c r="Q806" s="110"/>
    </row>
    <row r="807" spans="1:17" x14ac:dyDescent="0.3">
      <c r="A807" s="77" t="s">
        <v>1650</v>
      </c>
      <c r="B807" s="127" t="s">
        <v>1651</v>
      </c>
      <c r="C807" s="128">
        <v>0</v>
      </c>
      <c r="D807" s="128">
        <v>0</v>
      </c>
      <c r="E807" s="128">
        <v>0</v>
      </c>
      <c r="F807" s="128">
        <v>0</v>
      </c>
      <c r="G807" s="128">
        <v>0</v>
      </c>
      <c r="H807" s="128">
        <v>0</v>
      </c>
      <c r="I807" s="128">
        <v>0</v>
      </c>
      <c r="J807" s="128">
        <v>0</v>
      </c>
      <c r="K807" s="128">
        <v>0</v>
      </c>
      <c r="L807" s="128">
        <v>0</v>
      </c>
      <c r="M807" s="128">
        <v>0</v>
      </c>
      <c r="N807" s="128">
        <v>0</v>
      </c>
      <c r="O807" s="110"/>
      <c r="P807" s="110"/>
      <c r="Q807" s="110"/>
    </row>
    <row r="808" spans="1:17" x14ac:dyDescent="0.3">
      <c r="A808" s="77" t="s">
        <v>1652</v>
      </c>
      <c r="B808" s="127" t="s">
        <v>1653</v>
      </c>
      <c r="C808" s="128">
        <v>0</v>
      </c>
      <c r="D808" s="128">
        <v>0</v>
      </c>
      <c r="E808" s="128">
        <v>0</v>
      </c>
      <c r="F808" s="128">
        <v>0</v>
      </c>
      <c r="G808" s="128">
        <v>0</v>
      </c>
      <c r="H808" s="128">
        <v>0</v>
      </c>
      <c r="I808" s="128">
        <v>0</v>
      </c>
      <c r="J808" s="128">
        <v>0</v>
      </c>
      <c r="K808" s="128">
        <v>0</v>
      </c>
      <c r="L808" s="128">
        <v>0</v>
      </c>
      <c r="M808" s="128">
        <v>0</v>
      </c>
      <c r="N808" s="128">
        <v>0</v>
      </c>
      <c r="O808" s="110"/>
      <c r="P808" s="110"/>
      <c r="Q808" s="110"/>
    </row>
    <row r="809" spans="1:17" x14ac:dyDescent="0.3">
      <c r="A809" s="77" t="s">
        <v>1654</v>
      </c>
      <c r="B809" s="127" t="s">
        <v>1655</v>
      </c>
      <c r="C809" s="128">
        <v>0</v>
      </c>
      <c r="D809" s="128">
        <v>0</v>
      </c>
      <c r="E809" s="128">
        <v>0</v>
      </c>
      <c r="F809" s="128">
        <v>0</v>
      </c>
      <c r="G809" s="128">
        <v>0</v>
      </c>
      <c r="H809" s="128">
        <v>0</v>
      </c>
      <c r="I809" s="128">
        <v>0</v>
      </c>
      <c r="J809" s="128">
        <v>0</v>
      </c>
      <c r="K809" s="128">
        <v>0</v>
      </c>
      <c r="L809" s="128">
        <v>0</v>
      </c>
      <c r="M809" s="128">
        <v>0</v>
      </c>
      <c r="N809" s="128">
        <v>0</v>
      </c>
      <c r="O809" s="110"/>
      <c r="P809" s="110"/>
      <c r="Q809" s="110"/>
    </row>
    <row r="810" spans="1:17" x14ac:dyDescent="0.3">
      <c r="A810" s="77" t="s">
        <v>1656</v>
      </c>
      <c r="B810" s="127" t="s">
        <v>1657</v>
      </c>
      <c r="C810" s="128">
        <v>0</v>
      </c>
      <c r="D810" s="128">
        <v>0</v>
      </c>
      <c r="E810" s="128">
        <v>0</v>
      </c>
      <c r="F810" s="128">
        <v>0</v>
      </c>
      <c r="G810" s="128">
        <v>0</v>
      </c>
      <c r="H810" s="128">
        <v>0</v>
      </c>
      <c r="I810" s="128">
        <v>0</v>
      </c>
      <c r="J810" s="128">
        <v>0</v>
      </c>
      <c r="K810" s="128">
        <v>0</v>
      </c>
      <c r="L810" s="128">
        <v>0</v>
      </c>
      <c r="M810" s="128">
        <v>0</v>
      </c>
      <c r="N810" s="128">
        <v>0</v>
      </c>
      <c r="O810" s="110"/>
      <c r="P810" s="110"/>
      <c r="Q810" s="110"/>
    </row>
    <row r="811" spans="1:17" x14ac:dyDescent="0.3">
      <c r="A811" s="77" t="s">
        <v>1658</v>
      </c>
      <c r="B811" s="127" t="s">
        <v>1659</v>
      </c>
      <c r="C811" s="128">
        <v>1613288</v>
      </c>
      <c r="D811" s="128">
        <v>1712811</v>
      </c>
      <c r="E811" s="128">
        <v>2265591</v>
      </c>
      <c r="F811" s="128">
        <v>2782261</v>
      </c>
      <c r="G811" s="128">
        <v>2645342</v>
      </c>
      <c r="H811" s="128">
        <v>1402573</v>
      </c>
      <c r="I811" s="128">
        <v>0</v>
      </c>
      <c r="J811" s="128">
        <v>0</v>
      </c>
      <c r="K811" s="128">
        <v>0</v>
      </c>
      <c r="L811" s="128">
        <v>0</v>
      </c>
      <c r="M811" s="128">
        <v>0</v>
      </c>
      <c r="N811" s="128">
        <v>0</v>
      </c>
      <c r="O811" s="110"/>
      <c r="P811" s="110"/>
      <c r="Q811" s="110"/>
    </row>
    <row r="812" spans="1:17" x14ac:dyDescent="0.3">
      <c r="A812" s="77" t="s">
        <v>1660</v>
      </c>
      <c r="B812" s="127" t="s">
        <v>1661</v>
      </c>
      <c r="C812" s="128">
        <v>0</v>
      </c>
      <c r="D812" s="128">
        <v>0</v>
      </c>
      <c r="E812" s="128">
        <v>0</v>
      </c>
      <c r="F812" s="128">
        <v>0</v>
      </c>
      <c r="G812" s="128">
        <v>0</v>
      </c>
      <c r="H812" s="128">
        <v>0</v>
      </c>
      <c r="I812" s="128">
        <v>0</v>
      </c>
      <c r="J812" s="128">
        <v>0</v>
      </c>
      <c r="K812" s="128">
        <v>0</v>
      </c>
      <c r="L812" s="128">
        <v>0</v>
      </c>
      <c r="M812" s="128">
        <v>0</v>
      </c>
      <c r="N812" s="128">
        <v>0</v>
      </c>
      <c r="O812" s="110"/>
      <c r="P812" s="110"/>
      <c r="Q812" s="110"/>
    </row>
    <row r="813" spans="1:17" x14ac:dyDescent="0.3">
      <c r="A813" s="77" t="s">
        <v>1662</v>
      </c>
      <c r="B813" s="127" t="s">
        <v>1663</v>
      </c>
      <c r="C813" s="128">
        <v>0</v>
      </c>
      <c r="D813" s="128">
        <v>0</v>
      </c>
      <c r="E813" s="128">
        <v>0</v>
      </c>
      <c r="F813" s="128">
        <v>0</v>
      </c>
      <c r="G813" s="128">
        <v>0</v>
      </c>
      <c r="H813" s="128">
        <v>0</v>
      </c>
      <c r="I813" s="128">
        <v>0</v>
      </c>
      <c r="J813" s="128">
        <v>0</v>
      </c>
      <c r="K813" s="128">
        <v>0</v>
      </c>
      <c r="L813" s="128">
        <v>0</v>
      </c>
      <c r="M813" s="128">
        <v>0</v>
      </c>
      <c r="N813" s="128">
        <v>0</v>
      </c>
      <c r="O813" s="110"/>
      <c r="P813" s="110"/>
      <c r="Q813" s="110"/>
    </row>
    <row r="814" spans="1:17" x14ac:dyDescent="0.3">
      <c r="A814" s="77" t="s">
        <v>1664</v>
      </c>
      <c r="B814" s="127" t="s">
        <v>1665</v>
      </c>
      <c r="C814" s="128">
        <v>460116</v>
      </c>
      <c r="D814" s="128">
        <v>460116</v>
      </c>
      <c r="E814" s="128">
        <v>460116</v>
      </c>
      <c r="F814" s="128">
        <v>460116</v>
      </c>
      <c r="G814" s="128">
        <v>460116</v>
      </c>
      <c r="H814" s="128">
        <v>460116</v>
      </c>
      <c r="I814" s="128">
        <v>460116</v>
      </c>
      <c r="J814" s="128">
        <v>460116</v>
      </c>
      <c r="K814" s="128">
        <v>460116</v>
      </c>
      <c r="L814" s="128">
        <v>460116</v>
      </c>
      <c r="M814" s="128">
        <v>460116</v>
      </c>
      <c r="N814" s="128">
        <v>460116</v>
      </c>
      <c r="O814" s="110"/>
      <c r="P814" s="110"/>
      <c r="Q814" s="110"/>
    </row>
    <row r="815" spans="1:17" x14ac:dyDescent="0.3">
      <c r="A815" s="77" t="s">
        <v>1666</v>
      </c>
      <c r="B815" s="127" t="s">
        <v>1667</v>
      </c>
      <c r="C815" s="128">
        <v>0</v>
      </c>
      <c r="D815" s="128">
        <v>0</v>
      </c>
      <c r="E815" s="128">
        <v>1063144.1200000001</v>
      </c>
      <c r="F815" s="128">
        <v>1045425.0513333</v>
      </c>
      <c r="G815" s="128">
        <v>1027705.9826667</v>
      </c>
      <c r="H815" s="128">
        <v>1009986.914</v>
      </c>
      <c r="I815" s="128">
        <v>992267.84533329995</v>
      </c>
      <c r="J815" s="128">
        <v>974548.77666670003</v>
      </c>
      <c r="K815" s="128">
        <v>956829.70799999998</v>
      </c>
      <c r="L815" s="128">
        <v>939110.63933329994</v>
      </c>
      <c r="M815" s="128">
        <v>921391.57066670002</v>
      </c>
      <c r="N815" s="128">
        <v>903672.50199999998</v>
      </c>
      <c r="O815" s="110"/>
      <c r="P815" s="110"/>
      <c r="Q815" s="110"/>
    </row>
    <row r="816" spans="1:17" x14ac:dyDescent="0.3">
      <c r="A816" s="77" t="s">
        <v>1668</v>
      </c>
      <c r="B816" s="127" t="s">
        <v>1669</v>
      </c>
      <c r="C816" s="128">
        <v>0</v>
      </c>
      <c r="D816" s="128">
        <v>0</v>
      </c>
      <c r="E816" s="128">
        <v>0</v>
      </c>
      <c r="F816" s="128">
        <v>0</v>
      </c>
      <c r="G816" s="128">
        <v>0</v>
      </c>
      <c r="H816" s="128">
        <v>0</v>
      </c>
      <c r="I816" s="128">
        <v>0</v>
      </c>
      <c r="J816" s="128">
        <v>0</v>
      </c>
      <c r="K816" s="128">
        <v>0</v>
      </c>
      <c r="L816" s="128">
        <v>0</v>
      </c>
      <c r="M816" s="128">
        <v>0</v>
      </c>
      <c r="N816" s="128">
        <v>0</v>
      </c>
      <c r="O816" s="110"/>
      <c r="P816" s="110"/>
      <c r="Q816" s="110"/>
    </row>
    <row r="817" spans="1:17" x14ac:dyDescent="0.3">
      <c r="A817" s="77" t="s">
        <v>1670</v>
      </c>
      <c r="B817" s="127" t="s">
        <v>1671</v>
      </c>
      <c r="C817" s="128">
        <v>0</v>
      </c>
      <c r="D817" s="128">
        <v>0</v>
      </c>
      <c r="E817" s="128">
        <v>0</v>
      </c>
      <c r="F817" s="128">
        <v>0</v>
      </c>
      <c r="G817" s="128">
        <v>0</v>
      </c>
      <c r="H817" s="128">
        <v>0</v>
      </c>
      <c r="I817" s="128">
        <v>0</v>
      </c>
      <c r="J817" s="128">
        <v>0</v>
      </c>
      <c r="K817" s="128">
        <v>0</v>
      </c>
      <c r="L817" s="128">
        <v>0</v>
      </c>
      <c r="M817" s="128">
        <v>0</v>
      </c>
      <c r="N817" s="128">
        <v>0</v>
      </c>
      <c r="O817" s="110"/>
      <c r="P817" s="110"/>
      <c r="Q817" s="110"/>
    </row>
    <row r="818" spans="1:17" x14ac:dyDescent="0.3">
      <c r="A818" s="77" t="s">
        <v>1672</v>
      </c>
      <c r="B818" s="127" t="s">
        <v>1673</v>
      </c>
      <c r="C818" s="128">
        <v>9563706.8100000005</v>
      </c>
      <c r="D818" s="128">
        <v>8742680.6600000001</v>
      </c>
      <c r="E818" s="128">
        <v>7921654.5099999998</v>
      </c>
      <c r="F818" s="128">
        <v>7100628.3600000003</v>
      </c>
      <c r="G818" s="128">
        <v>6279602.21</v>
      </c>
      <c r="H818" s="128">
        <v>5458576.0599999996</v>
      </c>
      <c r="I818" s="128">
        <v>4637549.91</v>
      </c>
      <c r="J818" s="128">
        <v>3816523.76</v>
      </c>
      <c r="K818" s="128">
        <v>2995497.61</v>
      </c>
      <c r="L818" s="128">
        <v>2174471.46</v>
      </c>
      <c r="M818" s="128">
        <v>1353445.31</v>
      </c>
      <c r="N818" s="128">
        <v>532419.16</v>
      </c>
      <c r="O818" s="110"/>
      <c r="P818" s="110"/>
      <c r="Q818" s="110"/>
    </row>
    <row r="819" spans="1:17" x14ac:dyDescent="0.3">
      <c r="A819" s="77" t="s">
        <v>1674</v>
      </c>
      <c r="B819" s="127" t="s">
        <v>1675</v>
      </c>
      <c r="C819" s="128">
        <v>0</v>
      </c>
      <c r="D819" s="128">
        <v>0</v>
      </c>
      <c r="E819" s="128">
        <v>0</v>
      </c>
      <c r="F819" s="128">
        <v>0</v>
      </c>
      <c r="G819" s="128">
        <v>0</v>
      </c>
      <c r="H819" s="128">
        <v>0</v>
      </c>
      <c r="I819" s="128">
        <v>0</v>
      </c>
      <c r="J819" s="128">
        <v>0</v>
      </c>
      <c r="K819" s="128">
        <v>0</v>
      </c>
      <c r="L819" s="128">
        <v>0</v>
      </c>
      <c r="M819" s="128">
        <v>0</v>
      </c>
      <c r="N819" s="128">
        <v>0</v>
      </c>
      <c r="O819" s="110"/>
      <c r="P819" s="110"/>
      <c r="Q819" s="110"/>
    </row>
    <row r="820" spans="1:17" x14ac:dyDescent="0.3">
      <c r="A820" s="77" t="s">
        <v>1676</v>
      </c>
      <c r="B820" s="127" t="s">
        <v>1677</v>
      </c>
      <c r="C820" s="128">
        <v>0</v>
      </c>
      <c r="D820" s="128">
        <v>0</v>
      </c>
      <c r="E820" s="128">
        <v>0</v>
      </c>
      <c r="F820" s="128">
        <v>0</v>
      </c>
      <c r="G820" s="128">
        <v>0</v>
      </c>
      <c r="H820" s="128">
        <v>0</v>
      </c>
      <c r="I820" s="128">
        <v>0</v>
      </c>
      <c r="J820" s="128">
        <v>0</v>
      </c>
      <c r="K820" s="128">
        <v>0</v>
      </c>
      <c r="L820" s="128">
        <v>0</v>
      </c>
      <c r="M820" s="128">
        <v>0</v>
      </c>
      <c r="N820" s="128">
        <v>0</v>
      </c>
      <c r="O820" s="110"/>
      <c r="P820" s="110"/>
      <c r="Q820" s="110"/>
    </row>
    <row r="821" spans="1:17" x14ac:dyDescent="0.3">
      <c r="A821" s="77" t="s">
        <v>1678</v>
      </c>
      <c r="B821" s="127" t="s">
        <v>1679</v>
      </c>
      <c r="C821" s="128">
        <v>0</v>
      </c>
      <c r="D821" s="128">
        <v>0</v>
      </c>
      <c r="E821" s="128">
        <v>0</v>
      </c>
      <c r="F821" s="128">
        <v>0</v>
      </c>
      <c r="G821" s="128">
        <v>0</v>
      </c>
      <c r="H821" s="128">
        <v>0</v>
      </c>
      <c r="I821" s="128">
        <v>0</v>
      </c>
      <c r="J821" s="128">
        <v>0</v>
      </c>
      <c r="K821" s="128">
        <v>0</v>
      </c>
      <c r="L821" s="128">
        <v>0</v>
      </c>
      <c r="M821" s="128">
        <v>0</v>
      </c>
      <c r="N821" s="128">
        <v>0</v>
      </c>
      <c r="O821" s="110"/>
      <c r="P821" s="110"/>
      <c r="Q821" s="110"/>
    </row>
    <row r="822" spans="1:17" x14ac:dyDescent="0.3">
      <c r="A822" s="77" t="s">
        <v>1680</v>
      </c>
      <c r="B822" s="127" t="s">
        <v>1681</v>
      </c>
      <c r="C822" s="128">
        <v>0</v>
      </c>
      <c r="D822" s="128">
        <v>0</v>
      </c>
      <c r="E822" s="128">
        <v>0</v>
      </c>
      <c r="F822" s="128">
        <v>0</v>
      </c>
      <c r="G822" s="128">
        <v>0</v>
      </c>
      <c r="H822" s="128">
        <v>0</v>
      </c>
      <c r="I822" s="128">
        <v>0</v>
      </c>
      <c r="J822" s="128">
        <v>0</v>
      </c>
      <c r="K822" s="128">
        <v>0</v>
      </c>
      <c r="L822" s="128">
        <v>0</v>
      </c>
      <c r="M822" s="128">
        <v>0</v>
      </c>
      <c r="N822" s="128">
        <v>0</v>
      </c>
      <c r="O822" s="110"/>
      <c r="P822" s="110"/>
      <c r="Q822" s="110"/>
    </row>
    <row r="823" spans="1:17" x14ac:dyDescent="0.3">
      <c r="A823" s="77" t="s">
        <v>1682</v>
      </c>
      <c r="B823" s="127" t="s">
        <v>1683</v>
      </c>
      <c r="C823" s="128">
        <v>0</v>
      </c>
      <c r="D823" s="128">
        <v>0</v>
      </c>
      <c r="E823" s="128">
        <v>0</v>
      </c>
      <c r="F823" s="128">
        <v>0</v>
      </c>
      <c r="G823" s="128">
        <v>0</v>
      </c>
      <c r="H823" s="128">
        <v>0</v>
      </c>
      <c r="I823" s="128">
        <v>0</v>
      </c>
      <c r="J823" s="128">
        <v>0</v>
      </c>
      <c r="K823" s="128">
        <v>0</v>
      </c>
      <c r="L823" s="128">
        <v>0</v>
      </c>
      <c r="M823" s="128">
        <v>0</v>
      </c>
      <c r="N823" s="128">
        <v>0</v>
      </c>
      <c r="O823" s="110"/>
      <c r="P823" s="110"/>
      <c r="Q823" s="110"/>
    </row>
    <row r="824" spans="1:17" x14ac:dyDescent="0.3">
      <c r="A824" s="77" t="s">
        <v>1684</v>
      </c>
      <c r="B824" s="127" t="s">
        <v>1685</v>
      </c>
      <c r="C824" s="128">
        <v>4952293.2633333001</v>
      </c>
      <c r="D824" s="128">
        <v>3136860.4966667001</v>
      </c>
      <c r="E824" s="128">
        <v>1417568.69</v>
      </c>
      <c r="F824" s="128">
        <v>420449.53666669998</v>
      </c>
      <c r="G824" s="128">
        <v>0</v>
      </c>
      <c r="H824" s="128">
        <v>0</v>
      </c>
      <c r="I824" s="128">
        <v>0</v>
      </c>
      <c r="J824" s="128">
        <v>0</v>
      </c>
      <c r="K824" s="128">
        <v>0</v>
      </c>
      <c r="L824" s="128">
        <v>0</v>
      </c>
      <c r="M824" s="128">
        <v>0</v>
      </c>
      <c r="N824" s="128">
        <v>0</v>
      </c>
      <c r="O824" s="110"/>
      <c r="P824" s="110"/>
      <c r="Q824" s="110"/>
    </row>
    <row r="825" spans="1:17" x14ac:dyDescent="0.3">
      <c r="A825" s="77" t="s">
        <v>1686</v>
      </c>
      <c r="B825" s="127" t="s">
        <v>1687</v>
      </c>
      <c r="C825" s="128">
        <v>236366507</v>
      </c>
      <c r="D825" s="128">
        <v>236366507</v>
      </c>
      <c r="E825" s="128">
        <v>236366507</v>
      </c>
      <c r="F825" s="128">
        <v>236366507</v>
      </c>
      <c r="G825" s="128">
        <v>236366507</v>
      </c>
      <c r="H825" s="128">
        <v>236366507</v>
      </c>
      <c r="I825" s="128">
        <v>236366507</v>
      </c>
      <c r="J825" s="128">
        <v>236366507</v>
      </c>
      <c r="K825" s="128">
        <v>236366507</v>
      </c>
      <c r="L825" s="128">
        <v>236366507</v>
      </c>
      <c r="M825" s="128">
        <v>236366507</v>
      </c>
      <c r="N825" s="128">
        <v>236366507</v>
      </c>
      <c r="O825" s="110"/>
      <c r="P825" s="110"/>
      <c r="Q825" s="110"/>
    </row>
    <row r="826" spans="1:17" x14ac:dyDescent="0.3">
      <c r="A826" s="126" t="s">
        <v>1688</v>
      </c>
      <c r="B826" s="127" t="s">
        <v>1689</v>
      </c>
      <c r="C826" s="128">
        <v>-41134.57</v>
      </c>
      <c r="D826" s="128">
        <v>-41134.57</v>
      </c>
      <c r="E826" s="128">
        <v>-41134.57</v>
      </c>
      <c r="F826" s="128">
        <v>-41134.57</v>
      </c>
      <c r="G826" s="128">
        <v>-41134.57</v>
      </c>
      <c r="H826" s="128">
        <v>-41134.57</v>
      </c>
      <c r="I826" s="128">
        <v>-41134.57</v>
      </c>
      <c r="J826" s="128">
        <v>-41134.57</v>
      </c>
      <c r="K826" s="128">
        <v>-41134.57</v>
      </c>
      <c r="L826" s="128">
        <v>-41134.57</v>
      </c>
      <c r="M826" s="128">
        <v>-41134.57</v>
      </c>
      <c r="N826" s="128">
        <v>-41134.57</v>
      </c>
      <c r="O826" s="110"/>
      <c r="P826" s="110"/>
      <c r="Q826" s="110"/>
    </row>
    <row r="827" spans="1:17" x14ac:dyDescent="0.3">
      <c r="A827" s="77" t="s">
        <v>1690</v>
      </c>
      <c r="B827" s="127" t="s">
        <v>1691</v>
      </c>
      <c r="C827" s="128">
        <v>421773</v>
      </c>
      <c r="D827" s="128">
        <v>383430</v>
      </c>
      <c r="E827" s="128">
        <v>345087</v>
      </c>
      <c r="F827" s="128">
        <v>306744</v>
      </c>
      <c r="G827" s="128">
        <v>268401</v>
      </c>
      <c r="H827" s="128">
        <v>230058</v>
      </c>
      <c r="I827" s="128">
        <v>191715</v>
      </c>
      <c r="J827" s="128">
        <v>153372</v>
      </c>
      <c r="K827" s="128">
        <v>115029</v>
      </c>
      <c r="L827" s="128">
        <v>76686</v>
      </c>
      <c r="M827" s="128">
        <v>38343</v>
      </c>
      <c r="N827" s="128">
        <v>0</v>
      </c>
      <c r="O827" s="110"/>
      <c r="P827" s="110"/>
      <c r="Q827" s="110"/>
    </row>
    <row r="828" spans="1:17" x14ac:dyDescent="0.3">
      <c r="A828" s="77" t="s">
        <v>1692</v>
      </c>
      <c r="B828" s="127" t="s">
        <v>1693</v>
      </c>
      <c r="C828" s="128">
        <v>0</v>
      </c>
      <c r="D828" s="128">
        <v>0</v>
      </c>
      <c r="E828" s="128">
        <v>0</v>
      </c>
      <c r="F828" s="128">
        <v>0</v>
      </c>
      <c r="G828" s="128">
        <v>0</v>
      </c>
      <c r="H828" s="128">
        <v>0</v>
      </c>
      <c r="I828" s="128">
        <v>0</v>
      </c>
      <c r="J828" s="128">
        <v>0</v>
      </c>
      <c r="K828" s="128">
        <v>0</v>
      </c>
      <c r="L828" s="128">
        <v>0</v>
      </c>
      <c r="M828" s="128">
        <v>0</v>
      </c>
      <c r="N828" s="128">
        <v>0</v>
      </c>
      <c r="O828" s="110"/>
      <c r="P828" s="110"/>
      <c r="Q828" s="110"/>
    </row>
    <row r="829" spans="1:17" x14ac:dyDescent="0.3">
      <c r="A829" s="77" t="s">
        <v>1694</v>
      </c>
      <c r="B829" s="127" t="s">
        <v>1695</v>
      </c>
      <c r="C829" s="128">
        <v>11731522.32</v>
      </c>
      <c r="D829" s="128">
        <v>11923474.970000001</v>
      </c>
      <c r="E829" s="128">
        <v>12115988.01</v>
      </c>
      <c r="F829" s="128">
        <v>12309063.789999999</v>
      </c>
      <c r="G829" s="128">
        <v>12502704.640000001</v>
      </c>
      <c r="H829" s="128">
        <v>12696912.92</v>
      </c>
      <c r="I829" s="128">
        <v>12891691</v>
      </c>
      <c r="J829" s="128">
        <v>13087041.24</v>
      </c>
      <c r="K829" s="128">
        <v>13282966.039999999</v>
      </c>
      <c r="L829" s="128">
        <v>13479467.779999999</v>
      </c>
      <c r="M829" s="128">
        <v>13676548.869999999</v>
      </c>
      <c r="N829" s="128">
        <v>13874211.73</v>
      </c>
      <c r="O829" s="110"/>
      <c r="P829" s="110"/>
      <c r="Q829" s="110"/>
    </row>
    <row r="830" spans="1:17" x14ac:dyDescent="0.3">
      <c r="A830" s="77" t="s">
        <v>1696</v>
      </c>
      <c r="B830" s="127" t="s">
        <v>1697</v>
      </c>
      <c r="C830" s="128">
        <v>0</v>
      </c>
      <c r="D830" s="128">
        <v>0</v>
      </c>
      <c r="E830" s="128">
        <v>0</v>
      </c>
      <c r="F830" s="128">
        <v>0</v>
      </c>
      <c r="G830" s="128">
        <v>0</v>
      </c>
      <c r="H830" s="128">
        <v>0</v>
      </c>
      <c r="I830" s="128">
        <v>0</v>
      </c>
      <c r="J830" s="128">
        <v>0</v>
      </c>
      <c r="K830" s="128">
        <v>0</v>
      </c>
      <c r="L830" s="128">
        <v>0</v>
      </c>
      <c r="M830" s="128">
        <v>0</v>
      </c>
      <c r="N830" s="128">
        <v>0</v>
      </c>
      <c r="O830" s="110"/>
      <c r="P830" s="110"/>
      <c r="Q830" s="110"/>
    </row>
    <row r="831" spans="1:17" x14ac:dyDescent="0.3">
      <c r="A831" s="77" t="s">
        <v>1698</v>
      </c>
      <c r="B831" s="127" t="s">
        <v>1699</v>
      </c>
      <c r="C831" s="128">
        <v>488002.35</v>
      </c>
      <c r="D831" s="128">
        <v>443638.5</v>
      </c>
      <c r="E831" s="128">
        <v>399274.65</v>
      </c>
      <c r="F831" s="128">
        <v>354910.8</v>
      </c>
      <c r="G831" s="128">
        <v>310546.95</v>
      </c>
      <c r="H831" s="128">
        <v>266183.09999999998</v>
      </c>
      <c r="I831" s="128">
        <v>391819.25</v>
      </c>
      <c r="J831" s="128">
        <v>757455.4</v>
      </c>
      <c r="K831" s="128">
        <v>1123091.55</v>
      </c>
      <c r="L831" s="128">
        <v>1488727.7</v>
      </c>
      <c r="M831" s="128">
        <v>1854363.85</v>
      </c>
      <c r="N831" s="128">
        <v>2200000</v>
      </c>
      <c r="O831" s="110"/>
      <c r="P831" s="110"/>
      <c r="Q831" s="110"/>
    </row>
    <row r="832" spans="1:17" x14ac:dyDescent="0.3">
      <c r="A832" s="77" t="s">
        <v>1700</v>
      </c>
      <c r="B832" s="127" t="s">
        <v>1701</v>
      </c>
      <c r="C832" s="128">
        <v>0</v>
      </c>
      <c r="D832" s="128">
        <v>0</v>
      </c>
      <c r="E832" s="128">
        <v>0</v>
      </c>
      <c r="F832" s="128">
        <v>0</v>
      </c>
      <c r="G832" s="128">
        <v>0</v>
      </c>
      <c r="H832" s="128">
        <v>0</v>
      </c>
      <c r="I832" s="128">
        <v>0</v>
      </c>
      <c r="J832" s="128">
        <v>0</v>
      </c>
      <c r="K832" s="128">
        <v>0</v>
      </c>
      <c r="L832" s="128">
        <v>0</v>
      </c>
      <c r="M832" s="128">
        <v>0</v>
      </c>
      <c r="N832" s="128">
        <v>0</v>
      </c>
      <c r="O832" s="110"/>
      <c r="P832" s="110"/>
      <c r="Q832" s="110"/>
    </row>
    <row r="833" spans="1:17" x14ac:dyDescent="0.3">
      <c r="A833" s="77" t="s">
        <v>1702</v>
      </c>
      <c r="B833" s="127" t="s">
        <v>1703</v>
      </c>
      <c r="C833" s="128">
        <v>0</v>
      </c>
      <c r="D833" s="128">
        <v>0</v>
      </c>
      <c r="E833" s="128">
        <v>0</v>
      </c>
      <c r="F833" s="128">
        <v>0</v>
      </c>
      <c r="G833" s="128">
        <v>0</v>
      </c>
      <c r="H833" s="128">
        <v>0</v>
      </c>
      <c r="I833" s="128">
        <v>0</v>
      </c>
      <c r="J833" s="128">
        <v>0</v>
      </c>
      <c r="K833" s="128">
        <v>0</v>
      </c>
      <c r="L833" s="128">
        <v>0</v>
      </c>
      <c r="M833" s="128">
        <v>0</v>
      </c>
      <c r="N833" s="128">
        <v>0</v>
      </c>
      <c r="O833" s="110"/>
      <c r="P833" s="110"/>
      <c r="Q833" s="110"/>
    </row>
    <row r="834" spans="1:17" x14ac:dyDescent="0.3">
      <c r="A834" s="77" t="s">
        <v>1704</v>
      </c>
      <c r="B834" s="127" t="s">
        <v>1705</v>
      </c>
      <c r="C834" s="128">
        <v>0</v>
      </c>
      <c r="D834" s="128">
        <v>0</v>
      </c>
      <c r="E834" s="128">
        <v>0</v>
      </c>
      <c r="F834" s="128">
        <v>0</v>
      </c>
      <c r="G834" s="128">
        <v>0</v>
      </c>
      <c r="H834" s="128">
        <v>0</v>
      </c>
      <c r="I834" s="128">
        <v>0</v>
      </c>
      <c r="J834" s="128">
        <v>0</v>
      </c>
      <c r="K834" s="128">
        <v>0</v>
      </c>
      <c r="L834" s="128">
        <v>0</v>
      </c>
      <c r="M834" s="128">
        <v>0</v>
      </c>
      <c r="N834" s="128">
        <v>0</v>
      </c>
      <c r="O834" s="110"/>
      <c r="P834" s="110"/>
      <c r="Q834" s="110"/>
    </row>
    <row r="835" spans="1:17" x14ac:dyDescent="0.3">
      <c r="A835" s="77" t="s">
        <v>1706</v>
      </c>
      <c r="B835" s="127" t="s">
        <v>1707</v>
      </c>
      <c r="C835" s="128">
        <v>0</v>
      </c>
      <c r="D835" s="128">
        <v>0</v>
      </c>
      <c r="E835" s="128">
        <v>0</v>
      </c>
      <c r="F835" s="128">
        <v>0</v>
      </c>
      <c r="G835" s="128">
        <v>0</v>
      </c>
      <c r="H835" s="128">
        <v>0</v>
      </c>
      <c r="I835" s="128">
        <v>0</v>
      </c>
      <c r="J835" s="128">
        <v>0</v>
      </c>
      <c r="K835" s="128">
        <v>0</v>
      </c>
      <c r="L835" s="128">
        <v>0</v>
      </c>
      <c r="M835" s="128">
        <v>0</v>
      </c>
      <c r="N835" s="128">
        <v>0</v>
      </c>
      <c r="O835" s="110"/>
      <c r="P835" s="110"/>
      <c r="Q835" s="110"/>
    </row>
    <row r="836" spans="1:17" x14ac:dyDescent="0.3">
      <c r="A836" s="77" t="s">
        <v>1708</v>
      </c>
      <c r="B836" s="127" t="s">
        <v>1709</v>
      </c>
      <c r="C836" s="128">
        <v>0</v>
      </c>
      <c r="D836" s="128">
        <v>0</v>
      </c>
      <c r="E836" s="128">
        <v>0</v>
      </c>
      <c r="F836" s="128">
        <v>0</v>
      </c>
      <c r="G836" s="128">
        <v>0</v>
      </c>
      <c r="H836" s="128">
        <v>0</v>
      </c>
      <c r="I836" s="128">
        <v>0</v>
      </c>
      <c r="J836" s="128">
        <v>0</v>
      </c>
      <c r="K836" s="128">
        <v>0</v>
      </c>
      <c r="L836" s="128">
        <v>0</v>
      </c>
      <c r="M836" s="128">
        <v>0</v>
      </c>
      <c r="N836" s="128">
        <v>0</v>
      </c>
      <c r="O836" s="110"/>
      <c r="P836" s="110"/>
      <c r="Q836" s="110"/>
    </row>
    <row r="837" spans="1:17" x14ac:dyDescent="0.3">
      <c r="A837" s="77" t="s">
        <v>1710</v>
      </c>
      <c r="B837" s="127" t="s">
        <v>1711</v>
      </c>
      <c r="C837" s="128">
        <v>0</v>
      </c>
      <c r="D837" s="128">
        <v>0</v>
      </c>
      <c r="E837" s="128">
        <v>0</v>
      </c>
      <c r="F837" s="128">
        <v>0</v>
      </c>
      <c r="G837" s="128">
        <v>0</v>
      </c>
      <c r="H837" s="128">
        <v>0</v>
      </c>
      <c r="I837" s="128">
        <v>0</v>
      </c>
      <c r="J837" s="128">
        <v>0</v>
      </c>
      <c r="K837" s="128">
        <v>0</v>
      </c>
      <c r="L837" s="128">
        <v>0</v>
      </c>
      <c r="M837" s="128">
        <v>0</v>
      </c>
      <c r="N837" s="128">
        <v>0</v>
      </c>
      <c r="O837" s="110"/>
      <c r="P837" s="110"/>
      <c r="Q837" s="110"/>
    </row>
    <row r="838" spans="1:17" x14ac:dyDescent="0.3">
      <c r="A838" s="77" t="s">
        <v>1712</v>
      </c>
      <c r="B838" s="127" t="s">
        <v>1713</v>
      </c>
      <c r="C838" s="128">
        <v>0</v>
      </c>
      <c r="D838" s="128">
        <v>0</v>
      </c>
      <c r="E838" s="128">
        <v>0</v>
      </c>
      <c r="F838" s="128">
        <v>0</v>
      </c>
      <c r="G838" s="128">
        <v>0</v>
      </c>
      <c r="H838" s="128">
        <v>0</v>
      </c>
      <c r="I838" s="128">
        <v>0</v>
      </c>
      <c r="J838" s="128">
        <v>0</v>
      </c>
      <c r="K838" s="128">
        <v>0</v>
      </c>
      <c r="L838" s="128">
        <v>0</v>
      </c>
      <c r="M838" s="128">
        <v>0</v>
      </c>
      <c r="N838" s="128">
        <v>0</v>
      </c>
      <c r="O838" s="110"/>
      <c r="P838" s="110"/>
      <c r="Q838" s="110"/>
    </row>
    <row r="839" spans="1:17" x14ac:dyDescent="0.3">
      <c r="A839" s="77" t="s">
        <v>1714</v>
      </c>
      <c r="B839" s="127" t="s">
        <v>1715</v>
      </c>
      <c r="C839" s="128">
        <v>0</v>
      </c>
      <c r="D839" s="128">
        <v>0</v>
      </c>
      <c r="E839" s="128">
        <v>0</v>
      </c>
      <c r="F839" s="128">
        <v>0</v>
      </c>
      <c r="G839" s="128">
        <v>0</v>
      </c>
      <c r="H839" s="128">
        <v>0</v>
      </c>
      <c r="I839" s="128">
        <v>0</v>
      </c>
      <c r="J839" s="128">
        <v>0</v>
      </c>
      <c r="K839" s="128">
        <v>0</v>
      </c>
      <c r="L839" s="128">
        <v>0</v>
      </c>
      <c r="M839" s="128">
        <v>0</v>
      </c>
      <c r="N839" s="128">
        <v>0</v>
      </c>
      <c r="O839" s="110"/>
      <c r="P839" s="110"/>
      <c r="Q839" s="110"/>
    </row>
    <row r="840" spans="1:17" x14ac:dyDescent="0.3">
      <c r="A840" s="77" t="s">
        <v>1716</v>
      </c>
      <c r="B840" s="127" t="s">
        <v>1717</v>
      </c>
      <c r="C840" s="128">
        <v>0</v>
      </c>
      <c r="D840" s="128">
        <v>0</v>
      </c>
      <c r="E840" s="128">
        <v>0</v>
      </c>
      <c r="F840" s="128">
        <v>0</v>
      </c>
      <c r="G840" s="128">
        <v>0</v>
      </c>
      <c r="H840" s="128">
        <v>0</v>
      </c>
      <c r="I840" s="128">
        <v>0</v>
      </c>
      <c r="J840" s="128">
        <v>0</v>
      </c>
      <c r="K840" s="128">
        <v>0</v>
      </c>
      <c r="L840" s="128">
        <v>0</v>
      </c>
      <c r="M840" s="128">
        <v>0</v>
      </c>
      <c r="N840" s="128">
        <v>0</v>
      </c>
      <c r="O840" s="110"/>
      <c r="P840" s="110"/>
      <c r="Q840" s="110"/>
    </row>
    <row r="841" spans="1:17" x14ac:dyDescent="0.3">
      <c r="A841" s="77" t="s">
        <v>1718</v>
      </c>
      <c r="B841" s="127" t="s">
        <v>1719</v>
      </c>
      <c r="C841" s="128">
        <v>1667387</v>
      </c>
      <c r="D841" s="128">
        <v>1676911</v>
      </c>
      <c r="E841" s="128">
        <v>1686366</v>
      </c>
      <c r="F841" s="128">
        <v>1695786</v>
      </c>
      <c r="G841" s="128">
        <v>1704979</v>
      </c>
      <c r="H841" s="128">
        <v>1713575</v>
      </c>
      <c r="I841" s="128">
        <v>1722330</v>
      </c>
      <c r="J841" s="128">
        <v>1731465</v>
      </c>
      <c r="K841" s="128">
        <v>1740556</v>
      </c>
      <c r="L841" s="128">
        <v>1750368</v>
      </c>
      <c r="M841" s="128">
        <v>1760853</v>
      </c>
      <c r="N841" s="128">
        <v>1771915</v>
      </c>
      <c r="O841" s="110"/>
      <c r="P841" s="110"/>
      <c r="Q841" s="110"/>
    </row>
    <row r="842" spans="1:17" x14ac:dyDescent="0.3">
      <c r="A842" s="77" t="s">
        <v>1720</v>
      </c>
      <c r="B842" s="127" t="s">
        <v>1721</v>
      </c>
      <c r="C842" s="128">
        <v>0</v>
      </c>
      <c r="D842" s="128">
        <v>0</v>
      </c>
      <c r="E842" s="128">
        <v>0</v>
      </c>
      <c r="F842" s="128">
        <v>0</v>
      </c>
      <c r="G842" s="128">
        <v>0</v>
      </c>
      <c r="H842" s="128">
        <v>0</v>
      </c>
      <c r="I842" s="128">
        <v>0</v>
      </c>
      <c r="J842" s="128">
        <v>0</v>
      </c>
      <c r="K842" s="128">
        <v>0</v>
      </c>
      <c r="L842" s="128">
        <v>0</v>
      </c>
      <c r="M842" s="128">
        <v>0</v>
      </c>
      <c r="N842" s="128">
        <v>0</v>
      </c>
      <c r="O842" s="110"/>
      <c r="P842" s="110"/>
      <c r="Q842" s="110"/>
    </row>
    <row r="843" spans="1:17" x14ac:dyDescent="0.3">
      <c r="A843" s="77" t="s">
        <v>1722</v>
      </c>
      <c r="B843" s="127" t="s">
        <v>1723</v>
      </c>
      <c r="C843" s="128">
        <v>1872</v>
      </c>
      <c r="D843" s="128">
        <v>1533</v>
      </c>
      <c r="E843" s="128">
        <v>1194</v>
      </c>
      <c r="F843" s="128">
        <v>855</v>
      </c>
      <c r="G843" s="128">
        <v>516</v>
      </c>
      <c r="H843" s="128">
        <v>177</v>
      </c>
      <c r="I843" s="128">
        <v>0</v>
      </c>
      <c r="J843" s="128">
        <v>0</v>
      </c>
      <c r="K843" s="128">
        <v>0</v>
      </c>
      <c r="L843" s="128">
        <v>0</v>
      </c>
      <c r="M843" s="128">
        <v>0</v>
      </c>
      <c r="N843" s="128">
        <v>0</v>
      </c>
      <c r="O843" s="110"/>
      <c r="P843" s="110"/>
      <c r="Q843" s="110"/>
    </row>
    <row r="844" spans="1:17" x14ac:dyDescent="0.3">
      <c r="A844" s="77" t="s">
        <v>1724</v>
      </c>
      <c r="B844" s="127" t="s">
        <v>1725</v>
      </c>
      <c r="C844" s="128">
        <v>0</v>
      </c>
      <c r="D844" s="128">
        <v>0</v>
      </c>
      <c r="E844" s="128">
        <v>0</v>
      </c>
      <c r="F844" s="128">
        <v>0</v>
      </c>
      <c r="G844" s="128">
        <v>0</v>
      </c>
      <c r="H844" s="128">
        <v>0</v>
      </c>
      <c r="I844" s="128">
        <v>0</v>
      </c>
      <c r="J844" s="128">
        <v>0</v>
      </c>
      <c r="K844" s="128">
        <v>0</v>
      </c>
      <c r="L844" s="128">
        <v>0</v>
      </c>
      <c r="M844" s="128">
        <v>0</v>
      </c>
      <c r="N844" s="128">
        <v>0</v>
      </c>
      <c r="O844" s="110"/>
      <c r="P844" s="110"/>
      <c r="Q844" s="110"/>
    </row>
    <row r="845" spans="1:17" x14ac:dyDescent="0.3">
      <c r="A845" s="77" t="s">
        <v>1726</v>
      </c>
      <c r="B845" s="127" t="s">
        <v>1727</v>
      </c>
      <c r="C845" s="128">
        <v>0</v>
      </c>
      <c r="D845" s="128">
        <v>0</v>
      </c>
      <c r="E845" s="128">
        <v>0</v>
      </c>
      <c r="F845" s="128">
        <v>0</v>
      </c>
      <c r="G845" s="128">
        <v>0</v>
      </c>
      <c r="H845" s="128">
        <v>0</v>
      </c>
      <c r="I845" s="128">
        <v>0</v>
      </c>
      <c r="J845" s="128">
        <v>0</v>
      </c>
      <c r="K845" s="128">
        <v>0</v>
      </c>
      <c r="L845" s="128">
        <v>0</v>
      </c>
      <c r="M845" s="128">
        <v>0</v>
      </c>
      <c r="N845" s="128">
        <v>0</v>
      </c>
      <c r="O845" s="110"/>
      <c r="P845" s="110"/>
      <c r="Q845" s="110"/>
    </row>
    <row r="846" spans="1:17" x14ac:dyDescent="0.3">
      <c r="A846" s="77" t="s">
        <v>1728</v>
      </c>
      <c r="B846" s="127" t="s">
        <v>1729</v>
      </c>
      <c r="C846" s="128">
        <v>540016</v>
      </c>
      <c r="D846" s="128">
        <v>639346</v>
      </c>
      <c r="E846" s="128">
        <v>736843</v>
      </c>
      <c r="F846" s="128">
        <v>832507</v>
      </c>
      <c r="G846" s="128">
        <v>926337</v>
      </c>
      <c r="H846" s="128">
        <v>1018334</v>
      </c>
      <c r="I846" s="128">
        <v>1108498</v>
      </c>
      <c r="J846" s="128">
        <v>1196828</v>
      </c>
      <c r="K846" s="128">
        <v>1283325</v>
      </c>
      <c r="L846" s="128">
        <v>1367989</v>
      </c>
      <c r="M846" s="128">
        <v>1450819</v>
      </c>
      <c r="N846" s="128">
        <v>1531816</v>
      </c>
      <c r="O846" s="110"/>
      <c r="P846" s="110"/>
      <c r="Q846" s="110"/>
    </row>
    <row r="847" spans="1:17" x14ac:dyDescent="0.3">
      <c r="A847" s="77" t="s">
        <v>1730</v>
      </c>
      <c r="B847" s="127" t="s">
        <v>1731</v>
      </c>
      <c r="C847" s="128">
        <v>0</v>
      </c>
      <c r="D847" s="128">
        <v>0</v>
      </c>
      <c r="E847" s="128">
        <v>0</v>
      </c>
      <c r="F847" s="128">
        <v>0</v>
      </c>
      <c r="G847" s="128">
        <v>0</v>
      </c>
      <c r="H847" s="128">
        <v>0</v>
      </c>
      <c r="I847" s="128">
        <v>0</v>
      </c>
      <c r="J847" s="128">
        <v>0</v>
      </c>
      <c r="K847" s="128">
        <v>0</v>
      </c>
      <c r="L847" s="128">
        <v>0</v>
      </c>
      <c r="M847" s="128">
        <v>0</v>
      </c>
      <c r="N847" s="128">
        <v>0</v>
      </c>
      <c r="O847" s="110"/>
      <c r="P847" s="110"/>
      <c r="Q847" s="110"/>
    </row>
    <row r="848" spans="1:17" x14ac:dyDescent="0.3">
      <c r="A848" s="77" t="s">
        <v>1732</v>
      </c>
      <c r="B848" s="127" t="s">
        <v>1733</v>
      </c>
      <c r="C848" s="128">
        <v>0</v>
      </c>
      <c r="D848" s="128">
        <v>0</v>
      </c>
      <c r="E848" s="128">
        <v>0</v>
      </c>
      <c r="F848" s="128">
        <v>0</v>
      </c>
      <c r="G848" s="128">
        <v>0</v>
      </c>
      <c r="H848" s="128">
        <v>0</v>
      </c>
      <c r="I848" s="128">
        <v>0</v>
      </c>
      <c r="J848" s="128">
        <v>0</v>
      </c>
      <c r="K848" s="128">
        <v>0</v>
      </c>
      <c r="L848" s="128">
        <v>0</v>
      </c>
      <c r="M848" s="128">
        <v>0</v>
      </c>
      <c r="N848" s="128">
        <v>0</v>
      </c>
      <c r="O848" s="110"/>
      <c r="P848" s="110"/>
      <c r="Q848" s="110"/>
    </row>
    <row r="849" spans="1:17" x14ac:dyDescent="0.3">
      <c r="A849" s="77" t="s">
        <v>1734</v>
      </c>
      <c r="B849" s="127" t="s">
        <v>1735</v>
      </c>
      <c r="C849" s="128">
        <v>0</v>
      </c>
      <c r="D849" s="128">
        <v>0</v>
      </c>
      <c r="E849" s="128">
        <v>0</v>
      </c>
      <c r="F849" s="128">
        <v>0</v>
      </c>
      <c r="G849" s="128">
        <v>0</v>
      </c>
      <c r="H849" s="128">
        <v>0</v>
      </c>
      <c r="I849" s="128">
        <v>0</v>
      </c>
      <c r="J849" s="128">
        <v>0</v>
      </c>
      <c r="K849" s="128">
        <v>0</v>
      </c>
      <c r="L849" s="128">
        <v>0</v>
      </c>
      <c r="M849" s="128">
        <v>0</v>
      </c>
      <c r="N849" s="128">
        <v>0</v>
      </c>
      <c r="O849" s="110"/>
      <c r="P849" s="110"/>
      <c r="Q849" s="110"/>
    </row>
    <row r="850" spans="1:17" x14ac:dyDescent="0.3">
      <c r="A850" s="77" t="s">
        <v>1736</v>
      </c>
      <c r="B850" s="127" t="s">
        <v>1737</v>
      </c>
      <c r="C850" s="128">
        <v>0</v>
      </c>
      <c r="D850" s="128">
        <v>0</v>
      </c>
      <c r="E850" s="128">
        <v>0</v>
      </c>
      <c r="F850" s="128">
        <v>0</v>
      </c>
      <c r="G850" s="128">
        <v>0</v>
      </c>
      <c r="H850" s="128">
        <v>0</v>
      </c>
      <c r="I850" s="128">
        <v>0</v>
      </c>
      <c r="J850" s="128">
        <v>0</v>
      </c>
      <c r="K850" s="128">
        <v>0</v>
      </c>
      <c r="L850" s="128">
        <v>0</v>
      </c>
      <c r="M850" s="128">
        <v>0</v>
      </c>
      <c r="N850" s="128">
        <v>0</v>
      </c>
      <c r="O850" s="110"/>
      <c r="P850" s="110"/>
      <c r="Q850" s="110"/>
    </row>
    <row r="851" spans="1:17" x14ac:dyDescent="0.3">
      <c r="A851" s="77" t="s">
        <v>1738</v>
      </c>
      <c r="B851" s="127" t="s">
        <v>1739</v>
      </c>
      <c r="C851" s="128">
        <v>111306456.08</v>
      </c>
      <c r="D851" s="128">
        <v>111564417.08</v>
      </c>
      <c r="E851" s="128">
        <v>111828622.08</v>
      </c>
      <c r="F851" s="128">
        <v>112156332.08</v>
      </c>
      <c r="G851" s="128">
        <v>112531404.08</v>
      </c>
      <c r="H851" s="128">
        <v>112979008.08</v>
      </c>
      <c r="I851" s="128">
        <v>113520632.08</v>
      </c>
      <c r="J851" s="128">
        <v>114134450.08</v>
      </c>
      <c r="K851" s="128">
        <v>115732968.08</v>
      </c>
      <c r="L851" s="128">
        <v>116449463.08</v>
      </c>
      <c r="M851" s="128">
        <v>117239733.08</v>
      </c>
      <c r="N851" s="128">
        <v>117987584.08</v>
      </c>
      <c r="O851" s="110"/>
      <c r="P851" s="110"/>
      <c r="Q851" s="110"/>
    </row>
    <row r="852" spans="1:17" x14ac:dyDescent="0.3">
      <c r="A852" s="77" t="s">
        <v>1740</v>
      </c>
      <c r="B852" s="127" t="s">
        <v>1741</v>
      </c>
      <c r="C852" s="128">
        <v>1161838.5900000001</v>
      </c>
      <c r="D852" s="128">
        <v>1139597.5900000001</v>
      </c>
      <c r="E852" s="128">
        <v>1117356.5900000001</v>
      </c>
      <c r="F852" s="128">
        <v>1095115.5900000001</v>
      </c>
      <c r="G852" s="128">
        <v>1072874.5900000001</v>
      </c>
      <c r="H852" s="128">
        <v>1050633.5900000001</v>
      </c>
      <c r="I852" s="128">
        <v>1028392.59</v>
      </c>
      <c r="J852" s="128">
        <v>1006151.59</v>
      </c>
      <c r="K852" s="128">
        <v>983910.59</v>
      </c>
      <c r="L852" s="128">
        <v>961669.59</v>
      </c>
      <c r="M852" s="128">
        <v>961669.59</v>
      </c>
      <c r="N852" s="128">
        <v>961669.59</v>
      </c>
      <c r="O852" s="110"/>
      <c r="P852" s="110"/>
      <c r="Q852" s="110"/>
    </row>
    <row r="853" spans="1:17" x14ac:dyDescent="0.3">
      <c r="A853" s="77" t="s">
        <v>1742</v>
      </c>
      <c r="B853" s="127" t="s">
        <v>1743</v>
      </c>
      <c r="C853" s="128">
        <v>0</v>
      </c>
      <c r="D853" s="128">
        <v>0</v>
      </c>
      <c r="E853" s="128">
        <v>0</v>
      </c>
      <c r="F853" s="128">
        <v>0</v>
      </c>
      <c r="G853" s="128">
        <v>0</v>
      </c>
      <c r="H853" s="128">
        <v>0</v>
      </c>
      <c r="I853" s="128">
        <v>0</v>
      </c>
      <c r="J853" s="128">
        <v>0</v>
      </c>
      <c r="K853" s="128">
        <v>0</v>
      </c>
      <c r="L853" s="128">
        <v>0</v>
      </c>
      <c r="M853" s="128">
        <v>0</v>
      </c>
      <c r="N853" s="128">
        <v>0</v>
      </c>
      <c r="O853" s="110"/>
      <c r="P853" s="110"/>
      <c r="Q853" s="110"/>
    </row>
    <row r="854" spans="1:17" x14ac:dyDescent="0.3">
      <c r="A854" s="77" t="s">
        <v>1744</v>
      </c>
      <c r="B854" s="127" t="s">
        <v>1745</v>
      </c>
      <c r="C854" s="128">
        <v>0</v>
      </c>
      <c r="D854" s="128">
        <v>0</v>
      </c>
      <c r="E854" s="128">
        <v>0</v>
      </c>
      <c r="F854" s="128">
        <v>0</v>
      </c>
      <c r="G854" s="128">
        <v>0</v>
      </c>
      <c r="H854" s="128">
        <v>0</v>
      </c>
      <c r="I854" s="128">
        <v>0</v>
      </c>
      <c r="J854" s="128">
        <v>0</v>
      </c>
      <c r="K854" s="128">
        <v>0</v>
      </c>
      <c r="L854" s="128">
        <v>0</v>
      </c>
      <c r="M854" s="128">
        <v>0</v>
      </c>
      <c r="N854" s="128">
        <v>0</v>
      </c>
      <c r="O854" s="110"/>
      <c r="P854" s="110"/>
      <c r="Q854" s="110"/>
    </row>
    <row r="855" spans="1:17" x14ac:dyDescent="0.3">
      <c r="A855" s="77" t="s">
        <v>1746</v>
      </c>
      <c r="B855" s="127" t="s">
        <v>1747</v>
      </c>
      <c r="C855" s="128">
        <v>11176821.550000001</v>
      </c>
      <c r="D855" s="128">
        <v>12283821.550000001</v>
      </c>
      <c r="E855" s="128">
        <v>13665821.550000001</v>
      </c>
      <c r="F855" s="128">
        <v>14648821.550000001</v>
      </c>
      <c r="G855" s="128">
        <v>15664821.550000001</v>
      </c>
      <c r="H855" s="128">
        <v>16519821.550000001</v>
      </c>
      <c r="I855" s="128">
        <v>16971821.550000001</v>
      </c>
      <c r="J855" s="128">
        <v>17607821.550000001</v>
      </c>
      <c r="K855" s="128">
        <v>17908821.550000001</v>
      </c>
      <c r="L855" s="128">
        <v>18200821.550000001</v>
      </c>
      <c r="M855" s="128">
        <v>18685821.550000001</v>
      </c>
      <c r="N855" s="128">
        <v>14320821.550000001</v>
      </c>
      <c r="O855" s="110"/>
      <c r="P855" s="110"/>
      <c r="Q855" s="110"/>
    </row>
    <row r="856" spans="1:17" x14ac:dyDescent="0.3">
      <c r="A856" s="77" t="s">
        <v>1748</v>
      </c>
      <c r="B856" s="127" t="s">
        <v>1749</v>
      </c>
      <c r="C856" s="128">
        <v>0</v>
      </c>
      <c r="D856" s="128">
        <v>0</v>
      </c>
      <c r="E856" s="128">
        <v>0</v>
      </c>
      <c r="F856" s="128">
        <v>0</v>
      </c>
      <c r="G856" s="128">
        <v>0</v>
      </c>
      <c r="H856" s="128">
        <v>0</v>
      </c>
      <c r="I856" s="128">
        <v>0</v>
      </c>
      <c r="J856" s="128">
        <v>0</v>
      </c>
      <c r="K856" s="128">
        <v>0</v>
      </c>
      <c r="L856" s="128">
        <v>0</v>
      </c>
      <c r="M856" s="128">
        <v>0</v>
      </c>
      <c r="N856" s="128">
        <v>0</v>
      </c>
      <c r="O856" s="110"/>
      <c r="P856" s="110"/>
      <c r="Q856" s="110"/>
    </row>
    <row r="857" spans="1:17" x14ac:dyDescent="0.3">
      <c r="A857" s="77" t="s">
        <v>1750</v>
      </c>
      <c r="B857" s="127" t="s">
        <v>1751</v>
      </c>
      <c r="C857" s="128">
        <v>0</v>
      </c>
      <c r="D857" s="128">
        <v>0</v>
      </c>
      <c r="E857" s="128">
        <v>0</v>
      </c>
      <c r="F857" s="128">
        <v>0</v>
      </c>
      <c r="G857" s="128">
        <v>0</v>
      </c>
      <c r="H857" s="128">
        <v>0</v>
      </c>
      <c r="I857" s="128">
        <v>0</v>
      </c>
      <c r="J857" s="128">
        <v>0</v>
      </c>
      <c r="K857" s="128">
        <v>0</v>
      </c>
      <c r="L857" s="128">
        <v>0</v>
      </c>
      <c r="M857" s="128">
        <v>0</v>
      </c>
      <c r="N857" s="128">
        <v>0</v>
      </c>
      <c r="O857" s="110"/>
      <c r="P857" s="110"/>
      <c r="Q857" s="110"/>
    </row>
    <row r="858" spans="1:17" x14ac:dyDescent="0.3">
      <c r="A858" s="77" t="s">
        <v>1752</v>
      </c>
      <c r="B858" s="127" t="s">
        <v>1753</v>
      </c>
      <c r="C858" s="128">
        <v>0</v>
      </c>
      <c r="D858" s="128">
        <v>0</v>
      </c>
      <c r="E858" s="128">
        <v>0</v>
      </c>
      <c r="F858" s="128">
        <v>0</v>
      </c>
      <c r="G858" s="128">
        <v>0</v>
      </c>
      <c r="H858" s="128">
        <v>0</v>
      </c>
      <c r="I858" s="128">
        <v>0</v>
      </c>
      <c r="J858" s="128">
        <v>0</v>
      </c>
      <c r="K858" s="128">
        <v>0</v>
      </c>
      <c r="L858" s="128">
        <v>0</v>
      </c>
      <c r="M858" s="128">
        <v>0</v>
      </c>
      <c r="N858" s="128">
        <v>0</v>
      </c>
      <c r="O858" s="110"/>
      <c r="P858" s="110"/>
      <c r="Q858" s="110"/>
    </row>
    <row r="859" spans="1:17" x14ac:dyDescent="0.3">
      <c r="A859" s="77" t="s">
        <v>1754</v>
      </c>
      <c r="B859" s="127" t="s">
        <v>1755</v>
      </c>
      <c r="C859" s="128">
        <v>0</v>
      </c>
      <c r="D859" s="128">
        <v>0</v>
      </c>
      <c r="E859" s="128">
        <v>0</v>
      </c>
      <c r="F859" s="128">
        <v>0</v>
      </c>
      <c r="G859" s="128">
        <v>0</v>
      </c>
      <c r="H859" s="128">
        <v>0</v>
      </c>
      <c r="I859" s="128">
        <v>0</v>
      </c>
      <c r="J859" s="128">
        <v>0</v>
      </c>
      <c r="K859" s="128">
        <v>0</v>
      </c>
      <c r="L859" s="128">
        <v>0</v>
      </c>
      <c r="M859" s="128">
        <v>0</v>
      </c>
      <c r="N859" s="128">
        <v>0</v>
      </c>
      <c r="O859" s="110"/>
      <c r="P859" s="110"/>
      <c r="Q859" s="110"/>
    </row>
    <row r="860" spans="1:17" x14ac:dyDescent="0.3">
      <c r="A860" s="77" t="s">
        <v>1756</v>
      </c>
      <c r="B860" s="127" t="s">
        <v>1757</v>
      </c>
      <c r="C860" s="128">
        <v>0</v>
      </c>
      <c r="D860" s="128">
        <v>0</v>
      </c>
      <c r="E860" s="128">
        <v>0</v>
      </c>
      <c r="F860" s="128">
        <v>0</v>
      </c>
      <c r="G860" s="128">
        <v>0</v>
      </c>
      <c r="H860" s="128">
        <v>0</v>
      </c>
      <c r="I860" s="128">
        <v>0</v>
      </c>
      <c r="J860" s="128">
        <v>0</v>
      </c>
      <c r="K860" s="128">
        <v>0</v>
      </c>
      <c r="L860" s="128">
        <v>0</v>
      </c>
      <c r="M860" s="128">
        <v>0</v>
      </c>
      <c r="N860" s="128">
        <v>0</v>
      </c>
      <c r="O860" s="110"/>
      <c r="P860" s="110"/>
      <c r="Q860" s="110"/>
    </row>
    <row r="861" spans="1:17" x14ac:dyDescent="0.3">
      <c r="A861" s="77" t="s">
        <v>1758</v>
      </c>
      <c r="B861" s="127" t="s">
        <v>1759</v>
      </c>
      <c r="C861" s="128">
        <v>0</v>
      </c>
      <c r="D861" s="128">
        <v>0</v>
      </c>
      <c r="E861" s="128">
        <v>0</v>
      </c>
      <c r="F861" s="128">
        <v>0</v>
      </c>
      <c r="G861" s="128">
        <v>0</v>
      </c>
      <c r="H861" s="128">
        <v>0</v>
      </c>
      <c r="I861" s="128">
        <v>0</v>
      </c>
      <c r="J861" s="128">
        <v>0</v>
      </c>
      <c r="K861" s="128">
        <v>0</v>
      </c>
      <c r="L861" s="128">
        <v>0</v>
      </c>
      <c r="M861" s="128">
        <v>0</v>
      </c>
      <c r="N861" s="128">
        <v>0</v>
      </c>
      <c r="O861" s="110"/>
      <c r="P861" s="110"/>
      <c r="Q861" s="110"/>
    </row>
    <row r="862" spans="1:17" x14ac:dyDescent="0.3">
      <c r="A862" s="77" t="s">
        <v>1760</v>
      </c>
      <c r="B862" s="127" t="s">
        <v>579</v>
      </c>
      <c r="C862" s="128">
        <v>0</v>
      </c>
      <c r="D862" s="128">
        <v>0</v>
      </c>
      <c r="E862" s="128">
        <v>0</v>
      </c>
      <c r="F862" s="128">
        <v>0</v>
      </c>
      <c r="G862" s="128">
        <v>0</v>
      </c>
      <c r="H862" s="128">
        <v>0</v>
      </c>
      <c r="I862" s="128">
        <v>0</v>
      </c>
      <c r="J862" s="128">
        <v>0</v>
      </c>
      <c r="K862" s="128">
        <v>0</v>
      </c>
      <c r="L862" s="128">
        <v>0</v>
      </c>
      <c r="M862" s="128">
        <v>0</v>
      </c>
      <c r="N862" s="128">
        <v>0</v>
      </c>
      <c r="O862" s="110"/>
      <c r="P862" s="110"/>
      <c r="Q862" s="110"/>
    </row>
    <row r="863" spans="1:17" x14ac:dyDescent="0.3">
      <c r="A863" s="77" t="s">
        <v>1761</v>
      </c>
      <c r="B863" s="127" t="s">
        <v>579</v>
      </c>
      <c r="C863" s="128">
        <v>0</v>
      </c>
      <c r="D863" s="128">
        <v>0</v>
      </c>
      <c r="E863" s="128">
        <v>0</v>
      </c>
      <c r="F863" s="128">
        <v>0</v>
      </c>
      <c r="G863" s="128">
        <v>0</v>
      </c>
      <c r="H863" s="128">
        <v>0</v>
      </c>
      <c r="I863" s="128">
        <v>0</v>
      </c>
      <c r="J863" s="128">
        <v>0</v>
      </c>
      <c r="K863" s="128">
        <v>0</v>
      </c>
      <c r="L863" s="128">
        <v>0</v>
      </c>
      <c r="M863" s="128">
        <v>0</v>
      </c>
      <c r="N863" s="128">
        <v>0</v>
      </c>
      <c r="O863" s="110"/>
      <c r="P863" s="110"/>
      <c r="Q863" s="110"/>
    </row>
    <row r="864" spans="1:17" x14ac:dyDescent="0.3">
      <c r="A864" s="77" t="s">
        <v>1762</v>
      </c>
      <c r="B864" s="127" t="s">
        <v>1763</v>
      </c>
      <c r="C864" s="128">
        <v>0</v>
      </c>
      <c r="D864" s="128">
        <v>0</v>
      </c>
      <c r="E864" s="128">
        <v>0</v>
      </c>
      <c r="F864" s="128">
        <v>0</v>
      </c>
      <c r="G864" s="128">
        <v>0</v>
      </c>
      <c r="H864" s="128">
        <v>0</v>
      </c>
      <c r="I864" s="128">
        <v>0</v>
      </c>
      <c r="J864" s="128">
        <v>0</v>
      </c>
      <c r="K864" s="128">
        <v>0</v>
      </c>
      <c r="L864" s="128">
        <v>0</v>
      </c>
      <c r="M864" s="128">
        <v>0</v>
      </c>
      <c r="N864" s="128">
        <v>0</v>
      </c>
      <c r="O864" s="110"/>
      <c r="P864" s="110"/>
      <c r="Q864" s="110"/>
    </row>
    <row r="865" spans="1:17" x14ac:dyDescent="0.3">
      <c r="A865" s="77" t="s">
        <v>1764</v>
      </c>
      <c r="B865" s="127" t="s">
        <v>1765</v>
      </c>
      <c r="C865" s="128">
        <v>0</v>
      </c>
      <c r="D865" s="128">
        <v>0</v>
      </c>
      <c r="E865" s="128">
        <v>0</v>
      </c>
      <c r="F865" s="128">
        <v>0</v>
      </c>
      <c r="G865" s="128">
        <v>0</v>
      </c>
      <c r="H865" s="128">
        <v>0</v>
      </c>
      <c r="I865" s="128">
        <v>0</v>
      </c>
      <c r="J865" s="128">
        <v>0</v>
      </c>
      <c r="K865" s="128">
        <v>0</v>
      </c>
      <c r="L865" s="128">
        <v>0</v>
      </c>
      <c r="M865" s="128">
        <v>0</v>
      </c>
      <c r="N865" s="128">
        <v>0</v>
      </c>
      <c r="O865" s="110"/>
      <c r="P865" s="110"/>
      <c r="Q865" s="110"/>
    </row>
    <row r="866" spans="1:17" x14ac:dyDescent="0.3">
      <c r="A866" s="77" t="s">
        <v>1766</v>
      </c>
      <c r="B866" s="127" t="s">
        <v>1767</v>
      </c>
      <c r="C866" s="128">
        <v>0</v>
      </c>
      <c r="D866" s="128">
        <v>0</v>
      </c>
      <c r="E866" s="128">
        <v>0</v>
      </c>
      <c r="F866" s="128">
        <v>0</v>
      </c>
      <c r="G866" s="128">
        <v>0</v>
      </c>
      <c r="H866" s="128">
        <v>0</v>
      </c>
      <c r="I866" s="128">
        <v>0</v>
      </c>
      <c r="J866" s="128">
        <v>0</v>
      </c>
      <c r="K866" s="128">
        <v>0</v>
      </c>
      <c r="L866" s="128">
        <v>0</v>
      </c>
      <c r="M866" s="128">
        <v>0</v>
      </c>
      <c r="N866" s="128">
        <v>0</v>
      </c>
      <c r="O866" s="110"/>
      <c r="P866" s="110"/>
      <c r="Q866" s="110"/>
    </row>
    <row r="867" spans="1:17" x14ac:dyDescent="0.3">
      <c r="A867" s="77" t="s">
        <v>1768</v>
      </c>
      <c r="B867" s="127" t="s">
        <v>1769</v>
      </c>
      <c r="C867" s="128">
        <v>0</v>
      </c>
      <c r="D867" s="128">
        <v>0</v>
      </c>
      <c r="E867" s="128">
        <v>0</v>
      </c>
      <c r="F867" s="128">
        <v>0</v>
      </c>
      <c r="G867" s="128">
        <v>0</v>
      </c>
      <c r="H867" s="128">
        <v>0</v>
      </c>
      <c r="I867" s="128">
        <v>0</v>
      </c>
      <c r="J867" s="128">
        <v>0</v>
      </c>
      <c r="K867" s="128">
        <v>0</v>
      </c>
      <c r="L867" s="128">
        <v>0</v>
      </c>
      <c r="M867" s="128">
        <v>0</v>
      </c>
      <c r="N867" s="128">
        <v>0</v>
      </c>
      <c r="O867" s="110"/>
      <c r="P867" s="110"/>
      <c r="Q867" s="110"/>
    </row>
    <row r="868" spans="1:17" x14ac:dyDescent="0.3">
      <c r="A868" s="77" t="s">
        <v>1770</v>
      </c>
      <c r="B868" s="127" t="s">
        <v>579</v>
      </c>
      <c r="C868" s="128">
        <v>0</v>
      </c>
      <c r="D868" s="128">
        <v>0</v>
      </c>
      <c r="E868" s="128">
        <v>0</v>
      </c>
      <c r="F868" s="128">
        <v>0</v>
      </c>
      <c r="G868" s="128">
        <v>0</v>
      </c>
      <c r="H868" s="128">
        <v>0</v>
      </c>
      <c r="I868" s="128">
        <v>0</v>
      </c>
      <c r="J868" s="128">
        <v>0</v>
      </c>
      <c r="K868" s="128">
        <v>0</v>
      </c>
      <c r="L868" s="128">
        <v>0</v>
      </c>
      <c r="M868" s="128">
        <v>0</v>
      </c>
      <c r="N868" s="128">
        <v>0</v>
      </c>
      <c r="O868" s="110"/>
      <c r="P868" s="110"/>
      <c r="Q868" s="110"/>
    </row>
    <row r="869" spans="1:17" x14ac:dyDescent="0.3">
      <c r="A869" s="77" t="s">
        <v>1771</v>
      </c>
      <c r="B869" s="127" t="s">
        <v>1772</v>
      </c>
      <c r="C869" s="128">
        <v>1893000</v>
      </c>
      <c r="D869" s="128">
        <v>1893000</v>
      </c>
      <c r="E869" s="128">
        <v>1833000</v>
      </c>
      <c r="F869" s="128">
        <v>1833000</v>
      </c>
      <c r="G869" s="128">
        <v>1833000</v>
      </c>
      <c r="H869" s="128">
        <v>1773000</v>
      </c>
      <c r="I869" s="128">
        <v>1773000</v>
      </c>
      <c r="J869" s="128">
        <v>1773000</v>
      </c>
      <c r="K869" s="128">
        <v>1713000</v>
      </c>
      <c r="L869" s="128">
        <v>1713000</v>
      </c>
      <c r="M869" s="128">
        <v>1713000</v>
      </c>
      <c r="N869" s="128">
        <v>1653000</v>
      </c>
      <c r="O869" s="110"/>
      <c r="P869" s="110"/>
      <c r="Q869" s="110"/>
    </row>
    <row r="870" spans="1:17" x14ac:dyDescent="0.3">
      <c r="A870" s="77" t="s">
        <v>1773</v>
      </c>
      <c r="B870" s="127" t="s">
        <v>1774</v>
      </c>
      <c r="C870" s="128">
        <v>0</v>
      </c>
      <c r="D870" s="128">
        <v>0</v>
      </c>
      <c r="E870" s="128">
        <v>0</v>
      </c>
      <c r="F870" s="128">
        <v>0</v>
      </c>
      <c r="G870" s="128">
        <v>0</v>
      </c>
      <c r="H870" s="128">
        <v>0</v>
      </c>
      <c r="I870" s="128">
        <v>0</v>
      </c>
      <c r="J870" s="128">
        <v>0</v>
      </c>
      <c r="K870" s="128">
        <v>0</v>
      </c>
      <c r="L870" s="128">
        <v>0</v>
      </c>
      <c r="M870" s="128">
        <v>0</v>
      </c>
      <c r="N870" s="128">
        <v>0</v>
      </c>
      <c r="O870" s="110"/>
      <c r="P870" s="110"/>
      <c r="Q870" s="110"/>
    </row>
    <row r="871" spans="1:17" x14ac:dyDescent="0.3">
      <c r="A871" s="77" t="s">
        <v>1775</v>
      </c>
      <c r="B871" s="127" t="s">
        <v>1776</v>
      </c>
      <c r="C871" s="128">
        <v>0</v>
      </c>
      <c r="D871" s="128">
        <v>0</v>
      </c>
      <c r="E871" s="128">
        <v>0</v>
      </c>
      <c r="F871" s="128">
        <v>0</v>
      </c>
      <c r="G871" s="128">
        <v>0</v>
      </c>
      <c r="H871" s="128">
        <v>0</v>
      </c>
      <c r="I871" s="128">
        <v>0</v>
      </c>
      <c r="J871" s="128">
        <v>0</v>
      </c>
      <c r="K871" s="128">
        <v>0</v>
      </c>
      <c r="L871" s="128">
        <v>0</v>
      </c>
      <c r="M871" s="128">
        <v>0</v>
      </c>
      <c r="N871" s="128">
        <v>0</v>
      </c>
      <c r="O871" s="110"/>
      <c r="P871" s="110"/>
      <c r="Q871" s="110"/>
    </row>
    <row r="872" spans="1:17" x14ac:dyDescent="0.3">
      <c r="A872" s="77" t="s">
        <v>1777</v>
      </c>
      <c r="B872" s="127" t="s">
        <v>1778</v>
      </c>
      <c r="C872" s="128">
        <v>0</v>
      </c>
      <c r="D872" s="128">
        <v>0</v>
      </c>
      <c r="E872" s="128">
        <v>0</v>
      </c>
      <c r="F872" s="128">
        <v>0</v>
      </c>
      <c r="G872" s="128">
        <v>0</v>
      </c>
      <c r="H872" s="128">
        <v>0</v>
      </c>
      <c r="I872" s="128">
        <v>0</v>
      </c>
      <c r="J872" s="128">
        <v>0</v>
      </c>
      <c r="K872" s="128">
        <v>0</v>
      </c>
      <c r="L872" s="128">
        <v>0</v>
      </c>
      <c r="M872" s="128">
        <v>0</v>
      </c>
      <c r="N872" s="128">
        <v>0</v>
      </c>
      <c r="O872" s="110"/>
      <c r="P872" s="110"/>
      <c r="Q872" s="110"/>
    </row>
    <row r="873" spans="1:17" x14ac:dyDescent="0.3">
      <c r="A873" s="77" t="s">
        <v>1779</v>
      </c>
      <c r="B873" s="127" t="s">
        <v>1780</v>
      </c>
      <c r="C873" s="128">
        <v>0</v>
      </c>
      <c r="D873" s="128">
        <v>0</v>
      </c>
      <c r="E873" s="128">
        <v>0</v>
      </c>
      <c r="F873" s="128">
        <v>0</v>
      </c>
      <c r="G873" s="128">
        <v>0</v>
      </c>
      <c r="H873" s="128">
        <v>0</v>
      </c>
      <c r="I873" s="128">
        <v>0</v>
      </c>
      <c r="J873" s="128">
        <v>0</v>
      </c>
      <c r="K873" s="128">
        <v>0</v>
      </c>
      <c r="L873" s="128">
        <v>0</v>
      </c>
      <c r="M873" s="128">
        <v>0</v>
      </c>
      <c r="N873" s="128">
        <v>0</v>
      </c>
      <c r="O873" s="110"/>
      <c r="P873" s="110"/>
      <c r="Q873" s="110"/>
    </row>
    <row r="874" spans="1:17" x14ac:dyDescent="0.3">
      <c r="A874" s="77" t="s">
        <v>1781</v>
      </c>
      <c r="B874" s="127" t="s">
        <v>1782</v>
      </c>
      <c r="C874" s="128">
        <v>0</v>
      </c>
      <c r="D874" s="128">
        <v>0</v>
      </c>
      <c r="E874" s="128">
        <v>0</v>
      </c>
      <c r="F874" s="128">
        <v>0</v>
      </c>
      <c r="G874" s="128">
        <v>0</v>
      </c>
      <c r="H874" s="128">
        <v>0</v>
      </c>
      <c r="I874" s="128">
        <v>0</v>
      </c>
      <c r="J874" s="128">
        <v>0</v>
      </c>
      <c r="K874" s="128">
        <v>0</v>
      </c>
      <c r="L874" s="128">
        <v>0</v>
      </c>
      <c r="M874" s="128">
        <v>0</v>
      </c>
      <c r="N874" s="128">
        <v>0</v>
      </c>
      <c r="O874" s="110"/>
      <c r="P874" s="110"/>
      <c r="Q874" s="110"/>
    </row>
    <row r="875" spans="1:17" x14ac:dyDescent="0.3">
      <c r="A875" s="77" t="s">
        <v>1783</v>
      </c>
      <c r="B875" s="127" t="s">
        <v>1784</v>
      </c>
      <c r="C875" s="128">
        <v>0</v>
      </c>
      <c r="D875" s="128">
        <v>0</v>
      </c>
      <c r="E875" s="128">
        <v>0</v>
      </c>
      <c r="F875" s="128">
        <v>0</v>
      </c>
      <c r="G875" s="128">
        <v>0</v>
      </c>
      <c r="H875" s="128">
        <v>0</v>
      </c>
      <c r="I875" s="128">
        <v>0</v>
      </c>
      <c r="J875" s="128">
        <v>0</v>
      </c>
      <c r="K875" s="128">
        <v>0</v>
      </c>
      <c r="L875" s="128">
        <v>0</v>
      </c>
      <c r="M875" s="128">
        <v>0</v>
      </c>
      <c r="N875" s="128">
        <v>0</v>
      </c>
      <c r="O875" s="110"/>
      <c r="P875" s="110"/>
      <c r="Q875" s="110"/>
    </row>
    <row r="876" spans="1:17" x14ac:dyDescent="0.3">
      <c r="A876" s="77" t="s">
        <v>1785</v>
      </c>
      <c r="B876" s="127" t="s">
        <v>1786</v>
      </c>
      <c r="C876" s="128">
        <v>6243913.5733332997</v>
      </c>
      <c r="D876" s="128">
        <v>7664054.3866667002</v>
      </c>
      <c r="E876" s="128">
        <v>6518097.3700000001</v>
      </c>
      <c r="F876" s="128">
        <v>6472272.4833332999</v>
      </c>
      <c r="G876" s="128">
        <v>6312167.6991667002</v>
      </c>
      <c r="H876" s="128">
        <v>6807582.835</v>
      </c>
      <c r="I876" s="128">
        <v>9066521.0408333</v>
      </c>
      <c r="J876" s="128">
        <v>9593579.0766666997</v>
      </c>
      <c r="K876" s="128">
        <v>9505208.5625</v>
      </c>
      <c r="L876" s="128">
        <v>5803328.5650000004</v>
      </c>
      <c r="M876" s="128">
        <v>5804581.2874999996</v>
      </c>
      <c r="N876" s="128">
        <v>4092292.66</v>
      </c>
      <c r="O876" s="110"/>
      <c r="P876" s="110"/>
      <c r="Q876" s="110"/>
    </row>
    <row r="877" spans="1:17" x14ac:dyDescent="0.3">
      <c r="A877" s="77" t="s">
        <v>1787</v>
      </c>
      <c r="B877" s="127" t="s">
        <v>1788</v>
      </c>
      <c r="C877" s="128">
        <v>0</v>
      </c>
      <c r="D877" s="128">
        <v>0</v>
      </c>
      <c r="E877" s="128">
        <v>0</v>
      </c>
      <c r="F877" s="128">
        <v>0</v>
      </c>
      <c r="G877" s="128">
        <v>0</v>
      </c>
      <c r="H877" s="128">
        <v>0</v>
      </c>
      <c r="I877" s="128">
        <v>0</v>
      </c>
      <c r="J877" s="128">
        <v>0</v>
      </c>
      <c r="K877" s="128">
        <v>0</v>
      </c>
      <c r="L877" s="128">
        <v>0</v>
      </c>
      <c r="M877" s="128">
        <v>0</v>
      </c>
      <c r="N877" s="128">
        <v>0</v>
      </c>
      <c r="O877" s="110"/>
      <c r="P877" s="110"/>
      <c r="Q877" s="110"/>
    </row>
    <row r="878" spans="1:17" x14ac:dyDescent="0.3">
      <c r="A878" s="77" t="s">
        <v>1789</v>
      </c>
      <c r="B878" s="127" t="s">
        <v>1790</v>
      </c>
      <c r="C878" s="128">
        <v>0</v>
      </c>
      <c r="D878" s="128">
        <v>0</v>
      </c>
      <c r="E878" s="128">
        <v>0</v>
      </c>
      <c r="F878" s="128">
        <v>0</v>
      </c>
      <c r="G878" s="128">
        <v>0</v>
      </c>
      <c r="H878" s="128">
        <v>0</v>
      </c>
      <c r="I878" s="128">
        <v>0</v>
      </c>
      <c r="J878" s="128">
        <v>0</v>
      </c>
      <c r="K878" s="128">
        <v>0</v>
      </c>
      <c r="L878" s="128">
        <v>0</v>
      </c>
      <c r="M878" s="128">
        <v>0</v>
      </c>
      <c r="N878" s="128">
        <v>0</v>
      </c>
      <c r="O878" s="110"/>
      <c r="P878" s="110"/>
      <c r="Q878" s="110"/>
    </row>
    <row r="879" spans="1:17" x14ac:dyDescent="0.3">
      <c r="A879" s="77" t="s">
        <v>1791</v>
      </c>
      <c r="B879" s="127" t="s">
        <v>1792</v>
      </c>
      <c r="C879" s="128">
        <v>0</v>
      </c>
      <c r="D879" s="128">
        <v>0</v>
      </c>
      <c r="E879" s="128">
        <v>0</v>
      </c>
      <c r="F879" s="128">
        <v>0</v>
      </c>
      <c r="G879" s="128">
        <v>0</v>
      </c>
      <c r="H879" s="128">
        <v>0</v>
      </c>
      <c r="I879" s="128">
        <v>0</v>
      </c>
      <c r="J879" s="128">
        <v>0</v>
      </c>
      <c r="K879" s="128">
        <v>0</v>
      </c>
      <c r="L879" s="128">
        <v>0</v>
      </c>
      <c r="M879" s="128">
        <v>0</v>
      </c>
      <c r="N879" s="128">
        <v>0</v>
      </c>
      <c r="O879" s="110"/>
      <c r="P879" s="110"/>
      <c r="Q879" s="110"/>
    </row>
    <row r="880" spans="1:17" x14ac:dyDescent="0.3">
      <c r="A880" s="77" t="s">
        <v>1793</v>
      </c>
      <c r="B880" s="127" t="s">
        <v>1794</v>
      </c>
      <c r="C880" s="128">
        <v>382158.84</v>
      </c>
      <c r="D880" s="128">
        <v>382158.84</v>
      </c>
      <c r="E880" s="128">
        <v>382158.84</v>
      </c>
      <c r="F880" s="128">
        <v>382158.84</v>
      </c>
      <c r="G880" s="128">
        <v>382158.84</v>
      </c>
      <c r="H880" s="128">
        <v>382158.84</v>
      </c>
      <c r="I880" s="128">
        <v>382158.84</v>
      </c>
      <c r="J880" s="128">
        <v>382158.84</v>
      </c>
      <c r="K880" s="128">
        <v>376739.57</v>
      </c>
      <c r="L880" s="128">
        <v>371320.3</v>
      </c>
      <c r="M880" s="128">
        <v>365901.03</v>
      </c>
      <c r="N880" s="128">
        <v>360481.76</v>
      </c>
      <c r="O880" s="110"/>
      <c r="P880" s="110"/>
      <c r="Q880" s="110"/>
    </row>
    <row r="881" spans="1:17" x14ac:dyDescent="0.3">
      <c r="A881" s="77" t="s">
        <v>1795</v>
      </c>
      <c r="B881" s="127" t="s">
        <v>1796</v>
      </c>
      <c r="C881" s="128">
        <v>2503027.35</v>
      </c>
      <c r="D881" s="128">
        <v>2471180.7799999998</v>
      </c>
      <c r="E881" s="128">
        <v>2439334.21</v>
      </c>
      <c r="F881" s="128">
        <v>2407487.64</v>
      </c>
      <c r="G881" s="128">
        <v>2375641.0699999998</v>
      </c>
      <c r="H881" s="128">
        <v>2343794.5</v>
      </c>
      <c r="I881" s="128">
        <v>2311947.9300000002</v>
      </c>
      <c r="J881" s="128">
        <v>2280101.36</v>
      </c>
      <c r="K881" s="128">
        <v>2253674.06</v>
      </c>
      <c r="L881" s="128">
        <v>2227246.7599999998</v>
      </c>
      <c r="M881" s="128">
        <v>2200819.46</v>
      </c>
      <c r="N881" s="128">
        <v>2174392.16</v>
      </c>
      <c r="O881" s="110"/>
      <c r="P881" s="110"/>
      <c r="Q881" s="110"/>
    </row>
    <row r="882" spans="1:17" x14ac:dyDescent="0.3">
      <c r="A882" s="77" t="s">
        <v>1797</v>
      </c>
      <c r="B882" s="127" t="s">
        <v>1798</v>
      </c>
      <c r="C882" s="128">
        <v>0</v>
      </c>
      <c r="D882" s="128">
        <v>0</v>
      </c>
      <c r="E882" s="128">
        <v>0</v>
      </c>
      <c r="F882" s="128">
        <v>0</v>
      </c>
      <c r="G882" s="128">
        <v>0</v>
      </c>
      <c r="H882" s="128">
        <v>0</v>
      </c>
      <c r="I882" s="128">
        <v>0</v>
      </c>
      <c r="J882" s="128">
        <v>0</v>
      </c>
      <c r="K882" s="128">
        <v>0</v>
      </c>
      <c r="L882" s="128">
        <v>0</v>
      </c>
      <c r="M882" s="128">
        <v>0</v>
      </c>
      <c r="N882" s="128">
        <v>0</v>
      </c>
      <c r="O882" s="110"/>
      <c r="P882" s="110"/>
      <c r="Q882" s="110"/>
    </row>
    <row r="883" spans="1:17" x14ac:dyDescent="0.3">
      <c r="A883" s="77" t="s">
        <v>1799</v>
      </c>
      <c r="B883" s="127" t="s">
        <v>1800</v>
      </c>
      <c r="C883" s="128">
        <v>95380153.009999901</v>
      </c>
      <c r="D883" s="128">
        <v>96040153.009999901</v>
      </c>
      <c r="E883" s="128">
        <v>96694857.009999901</v>
      </c>
      <c r="F883" s="128">
        <v>97385830.009999901</v>
      </c>
      <c r="G883" s="128">
        <v>98313880.009999901</v>
      </c>
      <c r="H883" s="128">
        <v>98854206.009999901</v>
      </c>
      <c r="I883" s="128">
        <v>99963594.009999901</v>
      </c>
      <c r="J883" s="128">
        <v>101060159.01000001</v>
      </c>
      <c r="K883" s="128">
        <v>102091641.01000001</v>
      </c>
      <c r="L883" s="128">
        <v>103135258.01000001</v>
      </c>
      <c r="M883" s="128">
        <v>104066357.01000001</v>
      </c>
      <c r="N883" s="128">
        <v>104855044.01000001</v>
      </c>
      <c r="O883" s="110"/>
      <c r="P883" s="110"/>
      <c r="Q883" s="110"/>
    </row>
    <row r="884" spans="1:17" x14ac:dyDescent="0.3">
      <c r="A884" s="77" t="s">
        <v>1801</v>
      </c>
      <c r="B884" s="127" t="s">
        <v>1802</v>
      </c>
      <c r="C884" s="128">
        <v>0</v>
      </c>
      <c r="D884" s="128">
        <v>0</v>
      </c>
      <c r="E884" s="128">
        <v>0</v>
      </c>
      <c r="F884" s="128">
        <v>0</v>
      </c>
      <c r="G884" s="128">
        <v>0</v>
      </c>
      <c r="H884" s="128">
        <v>0</v>
      </c>
      <c r="I884" s="128">
        <v>0</v>
      </c>
      <c r="J884" s="128">
        <v>0</v>
      </c>
      <c r="K884" s="128">
        <v>0</v>
      </c>
      <c r="L884" s="128">
        <v>0</v>
      </c>
      <c r="M884" s="128">
        <v>0</v>
      </c>
      <c r="N884" s="128">
        <v>0</v>
      </c>
      <c r="O884" s="110"/>
      <c r="P884" s="110"/>
      <c r="Q884" s="110"/>
    </row>
    <row r="885" spans="1:17" x14ac:dyDescent="0.3">
      <c r="A885" s="77" t="s">
        <v>1803</v>
      </c>
      <c r="B885" s="127" t="s">
        <v>1804</v>
      </c>
      <c r="C885" s="128">
        <v>110743462.34</v>
      </c>
      <c r="D885" s="128">
        <v>110743462.34</v>
      </c>
      <c r="E885" s="128">
        <v>110743462.34</v>
      </c>
      <c r="F885" s="128">
        <v>110743462.34</v>
      </c>
      <c r="G885" s="128">
        <v>110743462.34</v>
      </c>
      <c r="H885" s="128">
        <v>110743462.34</v>
      </c>
      <c r="I885" s="128">
        <v>110743462.34</v>
      </c>
      <c r="J885" s="128">
        <v>110743462.34</v>
      </c>
      <c r="K885" s="128">
        <v>110743462.34</v>
      </c>
      <c r="L885" s="128">
        <v>110743462.34</v>
      </c>
      <c r="M885" s="128">
        <v>110743462.34</v>
      </c>
      <c r="N885" s="128">
        <v>110743462.34</v>
      </c>
      <c r="O885" s="110"/>
      <c r="P885" s="110"/>
      <c r="Q885" s="110"/>
    </row>
    <row r="886" spans="1:17" x14ac:dyDescent="0.3">
      <c r="A886" s="77" t="s">
        <v>1805</v>
      </c>
      <c r="B886" s="127" t="s">
        <v>579</v>
      </c>
      <c r="C886" s="128">
        <v>0</v>
      </c>
      <c r="D886" s="128">
        <v>0</v>
      </c>
      <c r="E886" s="128">
        <v>0</v>
      </c>
      <c r="F886" s="128">
        <v>0</v>
      </c>
      <c r="G886" s="128">
        <v>0</v>
      </c>
      <c r="H886" s="128">
        <v>0</v>
      </c>
      <c r="I886" s="128">
        <v>0</v>
      </c>
      <c r="J886" s="128">
        <v>0</v>
      </c>
      <c r="K886" s="128">
        <v>0</v>
      </c>
      <c r="L886" s="128">
        <v>0</v>
      </c>
      <c r="M886" s="128">
        <v>0</v>
      </c>
      <c r="N886" s="128">
        <v>0</v>
      </c>
      <c r="O886" s="110"/>
      <c r="P886" s="110"/>
      <c r="Q886" s="110"/>
    </row>
    <row r="887" spans="1:17" x14ac:dyDescent="0.3">
      <c r="A887" s="77" t="s">
        <v>1806</v>
      </c>
      <c r="B887" s="127" t="s">
        <v>1807</v>
      </c>
      <c r="C887" s="128">
        <v>-18808.509999999998</v>
      </c>
      <c r="D887" s="128">
        <v>-18808.509999999998</v>
      </c>
      <c r="E887" s="128">
        <v>-18808.509999999998</v>
      </c>
      <c r="F887" s="128">
        <v>-18808.509999999998</v>
      </c>
      <c r="G887" s="128">
        <v>-18808.509999999998</v>
      </c>
      <c r="H887" s="128">
        <v>-18808.509999999998</v>
      </c>
      <c r="I887" s="128">
        <v>-18808.509999999998</v>
      </c>
      <c r="J887" s="128">
        <v>-18808.509999999998</v>
      </c>
      <c r="K887" s="128">
        <v>-18808.509999999998</v>
      </c>
      <c r="L887" s="128">
        <v>-18808.509999999998</v>
      </c>
      <c r="M887" s="128">
        <v>-18808.509999999998</v>
      </c>
      <c r="N887" s="128">
        <v>-18808.509999999998</v>
      </c>
      <c r="O887" s="110"/>
      <c r="P887" s="110"/>
      <c r="Q887" s="110"/>
    </row>
    <row r="888" spans="1:17" x14ac:dyDescent="0.3">
      <c r="A888" s="77" t="s">
        <v>1808</v>
      </c>
      <c r="B888" s="127" t="s">
        <v>1809</v>
      </c>
      <c r="C888" s="128">
        <v>1926508.04</v>
      </c>
      <c r="D888" s="128">
        <v>1926508.04</v>
      </c>
      <c r="E888" s="128">
        <v>1926508.04</v>
      </c>
      <c r="F888" s="128">
        <v>1926508.04</v>
      </c>
      <c r="G888" s="128">
        <v>1926508.04</v>
      </c>
      <c r="H888" s="128">
        <v>1926508.04</v>
      </c>
      <c r="I888" s="128">
        <v>1926508.04</v>
      </c>
      <c r="J888" s="128">
        <v>1926508.04</v>
      </c>
      <c r="K888" s="128">
        <v>1926508.04</v>
      </c>
      <c r="L888" s="128">
        <v>1926508.04</v>
      </c>
      <c r="M888" s="128">
        <v>1926508.04</v>
      </c>
      <c r="N888" s="128">
        <v>1926508.04</v>
      </c>
      <c r="O888" s="110"/>
      <c r="P888" s="110"/>
      <c r="Q888" s="110"/>
    </row>
    <row r="889" spans="1:17" x14ac:dyDescent="0.3">
      <c r="A889" s="77" t="s">
        <v>1810</v>
      </c>
      <c r="B889" s="127" t="s">
        <v>1811</v>
      </c>
      <c r="C889" s="128">
        <v>1115664.8500000001</v>
      </c>
      <c r="D889" s="128">
        <v>1113497.8500000001</v>
      </c>
      <c r="E889" s="128">
        <v>1111330.8500000001</v>
      </c>
      <c r="F889" s="128">
        <v>1109163.8500000001</v>
      </c>
      <c r="G889" s="128">
        <v>1106996.8500000001</v>
      </c>
      <c r="H889" s="128">
        <v>1104829.8500000001</v>
      </c>
      <c r="I889" s="128">
        <v>1102662.8500000001</v>
      </c>
      <c r="J889" s="128">
        <v>1100495.8500000001</v>
      </c>
      <c r="K889" s="128">
        <v>1098328.8500000001</v>
      </c>
      <c r="L889" s="128">
        <v>1096161.8500000001</v>
      </c>
      <c r="M889" s="128">
        <v>1093994.8500000001</v>
      </c>
      <c r="N889" s="128">
        <v>1091827.8500000001</v>
      </c>
      <c r="O889" s="110"/>
      <c r="P889" s="110"/>
      <c r="Q889" s="110"/>
    </row>
    <row r="890" spans="1:17" x14ac:dyDescent="0.3">
      <c r="A890" s="77" t="s">
        <v>1812</v>
      </c>
      <c r="B890" s="127" t="s">
        <v>1813</v>
      </c>
      <c r="C890" s="128">
        <v>79139928.760000005</v>
      </c>
      <c r="D890" s="128">
        <v>79139928.760000005</v>
      </c>
      <c r="E890" s="128">
        <v>79139928.760000005</v>
      </c>
      <c r="F890" s="128">
        <v>79139928.760000005</v>
      </c>
      <c r="G890" s="128">
        <v>79139928.760000005</v>
      </c>
      <c r="H890" s="128">
        <v>79139928.760000005</v>
      </c>
      <c r="I890" s="128">
        <v>79139928.760000005</v>
      </c>
      <c r="J890" s="128">
        <v>79139928.760000005</v>
      </c>
      <c r="K890" s="128">
        <v>79139928.760000005</v>
      </c>
      <c r="L890" s="128">
        <v>79139928.760000005</v>
      </c>
      <c r="M890" s="128">
        <v>79139928.760000005</v>
      </c>
      <c r="N890" s="128">
        <v>79139928.760000005</v>
      </c>
      <c r="O890" s="110"/>
      <c r="P890" s="110"/>
      <c r="Q890" s="110"/>
    </row>
    <row r="891" spans="1:17" x14ac:dyDescent="0.3">
      <c r="A891" s="77" t="s">
        <v>1814</v>
      </c>
      <c r="B891" s="127" t="s">
        <v>1815</v>
      </c>
      <c r="C891" s="128">
        <v>0</v>
      </c>
      <c r="D891" s="128">
        <v>0</v>
      </c>
      <c r="E891" s="128">
        <v>0</v>
      </c>
      <c r="F891" s="128">
        <v>0</v>
      </c>
      <c r="G891" s="128">
        <v>0</v>
      </c>
      <c r="H891" s="128">
        <v>0</v>
      </c>
      <c r="I891" s="128">
        <v>0</v>
      </c>
      <c r="J891" s="128">
        <v>0</v>
      </c>
      <c r="K891" s="128">
        <v>0</v>
      </c>
      <c r="L891" s="128">
        <v>0</v>
      </c>
      <c r="M891" s="128">
        <v>0</v>
      </c>
      <c r="N891" s="128">
        <v>0</v>
      </c>
      <c r="O891" s="110"/>
      <c r="P891" s="110"/>
      <c r="Q891" s="110"/>
    </row>
    <row r="892" spans="1:17" x14ac:dyDescent="0.3">
      <c r="A892" s="77" t="s">
        <v>1816</v>
      </c>
      <c r="B892" s="127" t="s">
        <v>1817</v>
      </c>
      <c r="C892" s="128">
        <v>292705751.70999998</v>
      </c>
      <c r="D892" s="128">
        <v>292980206.70999998</v>
      </c>
      <c r="E892" s="128">
        <v>293441319.70999998</v>
      </c>
      <c r="F892" s="128">
        <v>293441319.70999998</v>
      </c>
      <c r="G892" s="128">
        <v>293441319.70999998</v>
      </c>
      <c r="H892" s="128">
        <v>293902432.70999998</v>
      </c>
      <c r="I892" s="128">
        <v>293902432.70999998</v>
      </c>
      <c r="J892" s="128">
        <v>293902432.70999998</v>
      </c>
      <c r="K892" s="128">
        <v>299844545.70999998</v>
      </c>
      <c r="L892" s="128">
        <v>299844545.70999998</v>
      </c>
      <c r="M892" s="128">
        <v>299844545.70999998</v>
      </c>
      <c r="N892" s="128">
        <v>300305658.70999998</v>
      </c>
      <c r="O892" s="110"/>
      <c r="P892" s="110"/>
      <c r="Q892" s="110"/>
    </row>
    <row r="893" spans="1:17" x14ac:dyDescent="0.3">
      <c r="A893" s="77" t="s">
        <v>1818</v>
      </c>
      <c r="B893" s="127" t="s">
        <v>1819</v>
      </c>
      <c r="C893" s="128">
        <v>23109014.32</v>
      </c>
      <c r="D893" s="128">
        <v>25151242.32</v>
      </c>
      <c r="E893" s="128">
        <v>27442018.32</v>
      </c>
      <c r="F893" s="128">
        <v>30451547.32</v>
      </c>
      <c r="G893" s="128">
        <v>33791324.32</v>
      </c>
      <c r="H893" s="128">
        <v>36684730.32</v>
      </c>
      <c r="I893" s="128">
        <v>39436688.32</v>
      </c>
      <c r="J893" s="128">
        <v>42104860.32</v>
      </c>
      <c r="K893" s="128">
        <v>44457695.32</v>
      </c>
      <c r="L893" s="128">
        <v>46747902.32</v>
      </c>
      <c r="M893" s="128">
        <v>48506191.32</v>
      </c>
      <c r="N893" s="128">
        <v>50210370.32</v>
      </c>
      <c r="O893" s="110"/>
      <c r="P893" s="110"/>
      <c r="Q893" s="110"/>
    </row>
    <row r="894" spans="1:17" x14ac:dyDescent="0.3">
      <c r="A894" s="77" t="s">
        <v>1820</v>
      </c>
      <c r="B894" s="127" t="s">
        <v>1821</v>
      </c>
      <c r="C894" s="128">
        <v>0</v>
      </c>
      <c r="D894" s="128">
        <v>0</v>
      </c>
      <c r="E894" s="128">
        <v>0</v>
      </c>
      <c r="F894" s="128">
        <v>0</v>
      </c>
      <c r="G894" s="128">
        <v>0</v>
      </c>
      <c r="H894" s="128">
        <v>0</v>
      </c>
      <c r="I894" s="128">
        <v>0</v>
      </c>
      <c r="J894" s="128">
        <v>0</v>
      </c>
      <c r="K894" s="128">
        <v>0</v>
      </c>
      <c r="L894" s="128">
        <v>0</v>
      </c>
      <c r="M894" s="128">
        <v>0</v>
      </c>
      <c r="N894" s="128">
        <v>0</v>
      </c>
      <c r="O894" s="110"/>
      <c r="P894" s="110"/>
      <c r="Q894" s="110"/>
    </row>
    <row r="895" spans="1:17" x14ac:dyDescent="0.3">
      <c r="A895" s="77" t="s">
        <v>1822</v>
      </c>
      <c r="B895" s="127" t="s">
        <v>1823</v>
      </c>
      <c r="C895" s="128">
        <v>21199864.280000001</v>
      </c>
      <c r="D895" s="128">
        <v>21382783.280000001</v>
      </c>
      <c r="E895" s="128">
        <v>21564234.280000001</v>
      </c>
      <c r="F895" s="128">
        <v>21755736.280000001</v>
      </c>
      <c r="G895" s="128">
        <v>22012944.280000001</v>
      </c>
      <c r="H895" s="128">
        <v>22162695.280000001</v>
      </c>
      <c r="I895" s="128">
        <v>22470160.280000001</v>
      </c>
      <c r="J895" s="128">
        <v>22774071.280000001</v>
      </c>
      <c r="K895" s="128">
        <v>23059944.280000001</v>
      </c>
      <c r="L895" s="128">
        <v>23349180.280000001</v>
      </c>
      <c r="M895" s="128">
        <v>23607232.280000001</v>
      </c>
      <c r="N895" s="128">
        <v>23825815.280000001</v>
      </c>
      <c r="O895" s="110"/>
      <c r="P895" s="110"/>
      <c r="Q895" s="110"/>
    </row>
    <row r="896" spans="1:17" x14ac:dyDescent="0.3">
      <c r="A896" s="77" t="s">
        <v>1824</v>
      </c>
      <c r="B896" s="127" t="s">
        <v>1825</v>
      </c>
      <c r="C896" s="128">
        <v>0</v>
      </c>
      <c r="D896" s="128">
        <v>0</v>
      </c>
      <c r="E896" s="128">
        <v>0</v>
      </c>
      <c r="F896" s="128">
        <v>0</v>
      </c>
      <c r="G896" s="128">
        <v>0</v>
      </c>
      <c r="H896" s="128">
        <v>0</v>
      </c>
      <c r="I896" s="128">
        <v>0</v>
      </c>
      <c r="J896" s="128">
        <v>0</v>
      </c>
      <c r="K896" s="128">
        <v>0</v>
      </c>
      <c r="L896" s="128">
        <v>0</v>
      </c>
      <c r="M896" s="128">
        <v>0</v>
      </c>
      <c r="N896" s="128">
        <v>0</v>
      </c>
      <c r="O896" s="110"/>
      <c r="P896" s="110"/>
      <c r="Q896" s="110"/>
    </row>
    <row r="897" spans="1:17" x14ac:dyDescent="0.3">
      <c r="A897" s="77" t="s">
        <v>1826</v>
      </c>
      <c r="B897" s="127" t="s">
        <v>1827</v>
      </c>
      <c r="C897" s="128">
        <v>0</v>
      </c>
      <c r="D897" s="128">
        <v>0</v>
      </c>
      <c r="E897" s="128">
        <v>0</v>
      </c>
      <c r="F897" s="128">
        <v>0</v>
      </c>
      <c r="G897" s="128">
        <v>0</v>
      </c>
      <c r="H897" s="128">
        <v>0</v>
      </c>
      <c r="I897" s="128">
        <v>0</v>
      </c>
      <c r="J897" s="128">
        <v>0</v>
      </c>
      <c r="K897" s="128">
        <v>0</v>
      </c>
      <c r="L897" s="128">
        <v>0</v>
      </c>
      <c r="M897" s="128">
        <v>0</v>
      </c>
      <c r="N897" s="128">
        <v>0</v>
      </c>
      <c r="O897" s="110"/>
      <c r="P897" s="110"/>
      <c r="Q897" s="110"/>
    </row>
    <row r="898" spans="1:17" x14ac:dyDescent="0.3">
      <c r="A898" s="77" t="s">
        <v>1828</v>
      </c>
      <c r="B898" s="127" t="s">
        <v>1829</v>
      </c>
      <c r="C898" s="128">
        <v>16789878.239999998</v>
      </c>
      <c r="D898" s="128">
        <v>16789878.239999998</v>
      </c>
      <c r="E898" s="128">
        <v>16789878.239999998</v>
      </c>
      <c r="F898" s="128">
        <v>16789878.239999998</v>
      </c>
      <c r="G898" s="128">
        <v>16789878.239999998</v>
      </c>
      <c r="H898" s="128">
        <v>16789878.239999998</v>
      </c>
      <c r="I898" s="128">
        <v>16789878.239999998</v>
      </c>
      <c r="J898" s="128">
        <v>16789878.239999998</v>
      </c>
      <c r="K898" s="128">
        <v>16789878.239999998</v>
      </c>
      <c r="L898" s="128">
        <v>16789878.239999998</v>
      </c>
      <c r="M898" s="128">
        <v>16789878.239999998</v>
      </c>
      <c r="N898" s="128">
        <v>16789878.239999998</v>
      </c>
      <c r="O898" s="110"/>
      <c r="P898" s="110"/>
      <c r="Q898" s="110"/>
    </row>
    <row r="899" spans="1:17" x14ac:dyDescent="0.3">
      <c r="A899" s="77" t="s">
        <v>1830</v>
      </c>
      <c r="B899" s="127" t="s">
        <v>579</v>
      </c>
      <c r="C899" s="128">
        <v>0</v>
      </c>
      <c r="D899" s="128">
        <v>0</v>
      </c>
      <c r="E899" s="128">
        <v>0</v>
      </c>
      <c r="F899" s="128">
        <v>0</v>
      </c>
      <c r="G899" s="128">
        <v>0</v>
      </c>
      <c r="H899" s="128">
        <v>0</v>
      </c>
      <c r="I899" s="128">
        <v>0</v>
      </c>
      <c r="J899" s="128">
        <v>0</v>
      </c>
      <c r="K899" s="128">
        <v>0</v>
      </c>
      <c r="L899" s="128">
        <v>0</v>
      </c>
      <c r="M899" s="128">
        <v>0</v>
      </c>
      <c r="N899" s="128">
        <v>0</v>
      </c>
      <c r="O899" s="110"/>
      <c r="P899" s="110"/>
      <c r="Q899" s="110"/>
    </row>
    <row r="900" spans="1:17" x14ac:dyDescent="0.3">
      <c r="A900" s="77" t="s">
        <v>1831</v>
      </c>
      <c r="B900" s="127" t="s">
        <v>1832</v>
      </c>
      <c r="C900" s="128">
        <v>-5210.92</v>
      </c>
      <c r="D900" s="128">
        <v>-5210.92</v>
      </c>
      <c r="E900" s="128">
        <v>-5210.92</v>
      </c>
      <c r="F900" s="128">
        <v>-5210.92</v>
      </c>
      <c r="G900" s="128">
        <v>-5210.92</v>
      </c>
      <c r="H900" s="128">
        <v>-5210.92</v>
      </c>
      <c r="I900" s="128">
        <v>-5210.92</v>
      </c>
      <c r="J900" s="128">
        <v>-5210.92</v>
      </c>
      <c r="K900" s="128">
        <v>-5210.92</v>
      </c>
      <c r="L900" s="128">
        <v>-5210.92</v>
      </c>
      <c r="M900" s="128">
        <v>-5210.92</v>
      </c>
      <c r="N900" s="128">
        <v>-5210.92</v>
      </c>
      <c r="O900" s="110"/>
      <c r="P900" s="110"/>
      <c r="Q900" s="110"/>
    </row>
    <row r="901" spans="1:17" x14ac:dyDescent="0.3">
      <c r="A901" s="77" t="s">
        <v>1833</v>
      </c>
      <c r="B901" s="127" t="s">
        <v>1834</v>
      </c>
      <c r="C901" s="128">
        <v>0.2</v>
      </c>
      <c r="D901" s="128">
        <v>0.2</v>
      </c>
      <c r="E901" s="128">
        <v>0.2</v>
      </c>
      <c r="F901" s="128">
        <v>0.2</v>
      </c>
      <c r="G901" s="128">
        <v>0.2</v>
      </c>
      <c r="H901" s="128">
        <v>0.2</v>
      </c>
      <c r="I901" s="128">
        <v>0.2</v>
      </c>
      <c r="J901" s="128">
        <v>0.2</v>
      </c>
      <c r="K901" s="128">
        <v>0.2</v>
      </c>
      <c r="L901" s="128">
        <v>0.2</v>
      </c>
      <c r="M901" s="128">
        <v>0.2</v>
      </c>
      <c r="N901" s="128">
        <v>0.2</v>
      </c>
      <c r="O901" s="110"/>
      <c r="P901" s="110"/>
      <c r="Q901" s="110"/>
    </row>
    <row r="902" spans="1:17" x14ac:dyDescent="0.3">
      <c r="A902" s="77" t="s">
        <v>1835</v>
      </c>
      <c r="B902" s="127" t="s">
        <v>1836</v>
      </c>
      <c r="C902" s="128">
        <v>142695.1299996</v>
      </c>
      <c r="D902" s="128">
        <v>142095.1299996</v>
      </c>
      <c r="E902" s="128">
        <v>141495.1299996</v>
      </c>
      <c r="F902" s="128">
        <v>140895.1299996</v>
      </c>
      <c r="G902" s="128">
        <v>140295.1299997</v>
      </c>
      <c r="H902" s="128">
        <v>139695.1299997</v>
      </c>
      <c r="I902" s="128">
        <v>139095.1299997</v>
      </c>
      <c r="J902" s="128">
        <v>138495.1299997</v>
      </c>
      <c r="K902" s="128">
        <v>137895.1299997</v>
      </c>
      <c r="L902" s="128">
        <v>137295.1299997</v>
      </c>
      <c r="M902" s="128">
        <v>136695.1299997</v>
      </c>
      <c r="N902" s="128">
        <v>136095.1299997</v>
      </c>
      <c r="O902" s="110"/>
      <c r="P902" s="110"/>
      <c r="Q902" s="110"/>
    </row>
    <row r="903" spans="1:17" x14ac:dyDescent="0.3">
      <c r="A903" s="77" t="s">
        <v>1837</v>
      </c>
      <c r="B903" s="127" t="s">
        <v>1838</v>
      </c>
      <c r="C903" s="128">
        <v>12997895.699999999</v>
      </c>
      <c r="D903" s="128">
        <v>12997895.699999999</v>
      </c>
      <c r="E903" s="128">
        <v>12997895.699999999</v>
      </c>
      <c r="F903" s="128">
        <v>12997895.699999999</v>
      </c>
      <c r="G903" s="128">
        <v>12997895.699999999</v>
      </c>
      <c r="H903" s="128">
        <v>12997895.699999999</v>
      </c>
      <c r="I903" s="128">
        <v>12997895.699999999</v>
      </c>
      <c r="J903" s="128">
        <v>12997895.699999999</v>
      </c>
      <c r="K903" s="128">
        <v>12997895.699999999</v>
      </c>
      <c r="L903" s="128">
        <v>12997895.699999999</v>
      </c>
      <c r="M903" s="128">
        <v>12997895.699999999</v>
      </c>
      <c r="N903" s="128">
        <v>12997895.699999999</v>
      </c>
      <c r="O903" s="110"/>
      <c r="P903" s="110"/>
      <c r="Q903" s="110"/>
    </row>
    <row r="904" spans="1:17" x14ac:dyDescent="0.3">
      <c r="A904" s="77" t="s">
        <v>1839</v>
      </c>
      <c r="B904" s="127" t="s">
        <v>1840</v>
      </c>
      <c r="C904" s="128">
        <v>0</v>
      </c>
      <c r="D904" s="128">
        <v>0</v>
      </c>
      <c r="E904" s="128">
        <v>0</v>
      </c>
      <c r="F904" s="128">
        <v>0</v>
      </c>
      <c r="G904" s="128">
        <v>0</v>
      </c>
      <c r="H904" s="128">
        <v>0</v>
      </c>
      <c r="I904" s="128">
        <v>0</v>
      </c>
      <c r="J904" s="128">
        <v>0</v>
      </c>
      <c r="K904" s="128">
        <v>0</v>
      </c>
      <c r="L904" s="128">
        <v>0</v>
      </c>
      <c r="M904" s="128">
        <v>0</v>
      </c>
      <c r="N904" s="128">
        <v>0</v>
      </c>
      <c r="O904" s="110"/>
      <c r="P904" s="110"/>
      <c r="Q904" s="110"/>
    </row>
    <row r="905" spans="1:17" x14ac:dyDescent="0.3">
      <c r="A905" s="77" t="s">
        <v>1841</v>
      </c>
      <c r="B905" s="127" t="s">
        <v>1842</v>
      </c>
      <c r="C905" s="128">
        <v>0</v>
      </c>
      <c r="D905" s="128">
        <v>0</v>
      </c>
      <c r="E905" s="128">
        <v>0</v>
      </c>
      <c r="F905" s="128">
        <v>0</v>
      </c>
      <c r="G905" s="128">
        <v>0</v>
      </c>
      <c r="H905" s="128">
        <v>0</v>
      </c>
      <c r="I905" s="128">
        <v>0</v>
      </c>
      <c r="J905" s="128">
        <v>0</v>
      </c>
      <c r="K905" s="128">
        <v>0</v>
      </c>
      <c r="L905" s="128">
        <v>0</v>
      </c>
      <c r="M905" s="128">
        <v>0</v>
      </c>
      <c r="N905" s="128">
        <v>0</v>
      </c>
      <c r="O905" s="110"/>
      <c r="P905" s="110"/>
      <c r="Q905" s="110"/>
    </row>
    <row r="906" spans="1:17" x14ac:dyDescent="0.3">
      <c r="A906" s="77" t="s">
        <v>1843</v>
      </c>
      <c r="B906" s="127" t="s">
        <v>1844</v>
      </c>
      <c r="C906" s="128">
        <v>0</v>
      </c>
      <c r="D906" s="128">
        <v>0</v>
      </c>
      <c r="E906" s="128">
        <v>0</v>
      </c>
      <c r="F906" s="128">
        <v>0</v>
      </c>
      <c r="G906" s="128">
        <v>0</v>
      </c>
      <c r="H906" s="128">
        <v>0</v>
      </c>
      <c r="I906" s="128">
        <v>0</v>
      </c>
      <c r="J906" s="128">
        <v>0</v>
      </c>
      <c r="K906" s="128">
        <v>0</v>
      </c>
      <c r="L906" s="128">
        <v>0</v>
      </c>
      <c r="M906" s="128">
        <v>0</v>
      </c>
      <c r="N906" s="128">
        <v>0</v>
      </c>
      <c r="O906" s="110"/>
      <c r="P906" s="110"/>
      <c r="Q906" s="110"/>
    </row>
    <row r="907" spans="1:17" x14ac:dyDescent="0.3">
      <c r="A907" s="77" t="s">
        <v>1845</v>
      </c>
      <c r="B907" s="127" t="s">
        <v>1846</v>
      </c>
      <c r="C907" s="128">
        <v>-66519977.759999998</v>
      </c>
      <c r="D907" s="128">
        <v>-66407846.759999998</v>
      </c>
      <c r="E907" s="128">
        <v>-66218329.759999998</v>
      </c>
      <c r="F907" s="128">
        <v>-66028812.759999998</v>
      </c>
      <c r="G907" s="128">
        <v>-65839295.759999998</v>
      </c>
      <c r="H907" s="128">
        <v>-65649778.759999998</v>
      </c>
      <c r="I907" s="128">
        <v>-65460261.759999998</v>
      </c>
      <c r="J907" s="128">
        <v>-65270744.759999998</v>
      </c>
      <c r="K907" s="128">
        <v>-66622999.759999998</v>
      </c>
      <c r="L907" s="128">
        <v>-66420634.759999998</v>
      </c>
      <c r="M907" s="128">
        <v>-66218269.759999998</v>
      </c>
      <c r="N907" s="128">
        <v>-66015901.759999998</v>
      </c>
      <c r="O907" s="110"/>
      <c r="P907" s="110"/>
      <c r="Q907" s="110"/>
    </row>
    <row r="908" spans="1:17" x14ac:dyDescent="0.3">
      <c r="A908" s="77" t="s">
        <v>1847</v>
      </c>
      <c r="B908" s="127" t="s">
        <v>1848</v>
      </c>
      <c r="C908" s="128">
        <v>0</v>
      </c>
      <c r="D908" s="128">
        <v>0</v>
      </c>
      <c r="E908" s="128">
        <v>0</v>
      </c>
      <c r="F908" s="128">
        <v>0</v>
      </c>
      <c r="G908" s="128">
        <v>0</v>
      </c>
      <c r="H908" s="128">
        <v>0</v>
      </c>
      <c r="I908" s="128">
        <v>0</v>
      </c>
      <c r="J908" s="128">
        <v>0</v>
      </c>
      <c r="K908" s="128">
        <v>0</v>
      </c>
      <c r="L908" s="128">
        <v>0</v>
      </c>
      <c r="M908" s="128">
        <v>0</v>
      </c>
      <c r="N908" s="128">
        <v>0</v>
      </c>
      <c r="O908" s="110"/>
      <c r="P908" s="110"/>
      <c r="Q908" s="110"/>
    </row>
    <row r="909" spans="1:17" x14ac:dyDescent="0.3">
      <c r="A909" s="77" t="s">
        <v>1849</v>
      </c>
      <c r="B909" s="127" t="s">
        <v>1850</v>
      </c>
      <c r="C909" s="128">
        <v>0</v>
      </c>
      <c r="D909" s="128">
        <v>0</v>
      </c>
      <c r="E909" s="128">
        <v>0</v>
      </c>
      <c r="F909" s="128">
        <v>0</v>
      </c>
      <c r="G909" s="128">
        <v>0</v>
      </c>
      <c r="H909" s="128">
        <v>0</v>
      </c>
      <c r="I909" s="128">
        <v>0</v>
      </c>
      <c r="J909" s="128">
        <v>0</v>
      </c>
      <c r="K909" s="128">
        <v>0</v>
      </c>
      <c r="L909" s="128">
        <v>0</v>
      </c>
      <c r="M909" s="128">
        <v>0</v>
      </c>
      <c r="N909" s="128">
        <v>0</v>
      </c>
      <c r="O909" s="110"/>
      <c r="P909" s="110"/>
      <c r="Q909" s="110"/>
    </row>
    <row r="910" spans="1:17" x14ac:dyDescent="0.3">
      <c r="A910" s="77" t="s">
        <v>1851</v>
      </c>
      <c r="B910" s="127" t="s">
        <v>1852</v>
      </c>
      <c r="C910" s="128">
        <v>0</v>
      </c>
      <c r="D910" s="128">
        <v>0</v>
      </c>
      <c r="E910" s="128">
        <v>0</v>
      </c>
      <c r="F910" s="128">
        <v>0</v>
      </c>
      <c r="G910" s="128">
        <v>0</v>
      </c>
      <c r="H910" s="128">
        <v>0</v>
      </c>
      <c r="I910" s="128">
        <v>0</v>
      </c>
      <c r="J910" s="128">
        <v>0</v>
      </c>
      <c r="K910" s="128">
        <v>0</v>
      </c>
      <c r="L910" s="128">
        <v>0</v>
      </c>
      <c r="M910" s="128">
        <v>0</v>
      </c>
      <c r="N910" s="128">
        <v>0</v>
      </c>
      <c r="O910" s="110"/>
      <c r="P910" s="110"/>
      <c r="Q910" s="110"/>
    </row>
    <row r="911" spans="1:17" x14ac:dyDescent="0.3">
      <c r="A911" s="77" t="s">
        <v>1853</v>
      </c>
      <c r="B911" s="127" t="s">
        <v>1854</v>
      </c>
      <c r="C911" s="128">
        <v>0</v>
      </c>
      <c r="D911" s="128">
        <v>0</v>
      </c>
      <c r="E911" s="128">
        <v>0</v>
      </c>
      <c r="F911" s="128">
        <v>0</v>
      </c>
      <c r="G911" s="128">
        <v>0</v>
      </c>
      <c r="H911" s="128">
        <v>0</v>
      </c>
      <c r="I911" s="128">
        <v>0</v>
      </c>
      <c r="J911" s="128">
        <v>0</v>
      </c>
      <c r="K911" s="128">
        <v>0</v>
      </c>
      <c r="L911" s="128">
        <v>0</v>
      </c>
      <c r="M911" s="128">
        <v>0</v>
      </c>
      <c r="N911" s="128">
        <v>0</v>
      </c>
      <c r="O911" s="110"/>
      <c r="P911" s="110"/>
      <c r="Q911" s="110"/>
    </row>
    <row r="912" spans="1:17" x14ac:dyDescent="0.3">
      <c r="A912" s="77" t="s">
        <v>1855</v>
      </c>
      <c r="B912" s="127" t="s">
        <v>1856</v>
      </c>
      <c r="C912" s="128">
        <v>0</v>
      </c>
      <c r="D912" s="128">
        <v>0</v>
      </c>
      <c r="E912" s="128">
        <v>0</v>
      </c>
      <c r="F912" s="128">
        <v>0</v>
      </c>
      <c r="G912" s="128">
        <v>0</v>
      </c>
      <c r="H912" s="128">
        <v>0</v>
      </c>
      <c r="I912" s="128">
        <v>0</v>
      </c>
      <c r="J912" s="128">
        <v>0</v>
      </c>
      <c r="K912" s="128">
        <v>0</v>
      </c>
      <c r="L912" s="128">
        <v>0</v>
      </c>
      <c r="M912" s="128">
        <v>0</v>
      </c>
      <c r="N912" s="128">
        <v>0</v>
      </c>
      <c r="O912" s="110"/>
      <c r="P912" s="110"/>
      <c r="Q912" s="110"/>
    </row>
    <row r="913" spans="1:17" x14ac:dyDescent="0.3">
      <c r="A913" s="77" t="s">
        <v>1857</v>
      </c>
      <c r="B913" s="127" t="s">
        <v>1858</v>
      </c>
      <c r="C913" s="128">
        <v>0</v>
      </c>
      <c r="D913" s="128">
        <v>0</v>
      </c>
      <c r="E913" s="128">
        <v>0</v>
      </c>
      <c r="F913" s="128">
        <v>0</v>
      </c>
      <c r="G913" s="128">
        <v>0</v>
      </c>
      <c r="H913" s="128">
        <v>0</v>
      </c>
      <c r="I913" s="128">
        <v>0</v>
      </c>
      <c r="J913" s="128">
        <v>0</v>
      </c>
      <c r="K913" s="128">
        <v>0</v>
      </c>
      <c r="L913" s="128">
        <v>0</v>
      </c>
      <c r="M913" s="128">
        <v>0</v>
      </c>
      <c r="N913" s="128">
        <v>0</v>
      </c>
      <c r="O913" s="110"/>
      <c r="P913" s="110"/>
      <c r="Q913" s="110"/>
    </row>
    <row r="914" spans="1:17" x14ac:dyDescent="0.3">
      <c r="A914" s="77" t="s">
        <v>1859</v>
      </c>
      <c r="B914" s="127" t="s">
        <v>1860</v>
      </c>
      <c r="C914" s="128">
        <v>0</v>
      </c>
      <c r="D914" s="128">
        <v>0</v>
      </c>
      <c r="E914" s="128">
        <v>0</v>
      </c>
      <c r="F914" s="128">
        <v>0</v>
      </c>
      <c r="G914" s="128">
        <v>0</v>
      </c>
      <c r="H914" s="128">
        <v>0</v>
      </c>
      <c r="I914" s="128">
        <v>0</v>
      </c>
      <c r="J914" s="128">
        <v>0</v>
      </c>
      <c r="K914" s="128">
        <v>0</v>
      </c>
      <c r="L914" s="128">
        <v>0</v>
      </c>
      <c r="M914" s="128">
        <v>0</v>
      </c>
      <c r="N914" s="128">
        <v>0</v>
      </c>
      <c r="O914" s="110"/>
      <c r="P914" s="110"/>
      <c r="Q914" s="110"/>
    </row>
    <row r="915" spans="1:17" x14ac:dyDescent="0.3">
      <c r="A915" s="77" t="s">
        <v>1861</v>
      </c>
      <c r="B915" s="127" t="s">
        <v>1862</v>
      </c>
      <c r="C915" s="128">
        <v>0</v>
      </c>
      <c r="D915" s="128">
        <v>0</v>
      </c>
      <c r="E915" s="128">
        <v>0</v>
      </c>
      <c r="F915" s="128">
        <v>0</v>
      </c>
      <c r="G915" s="128">
        <v>0</v>
      </c>
      <c r="H915" s="128">
        <v>0</v>
      </c>
      <c r="I915" s="128">
        <v>0</v>
      </c>
      <c r="J915" s="128">
        <v>0</v>
      </c>
      <c r="K915" s="128">
        <v>0</v>
      </c>
      <c r="L915" s="128">
        <v>0</v>
      </c>
      <c r="M915" s="128">
        <v>0</v>
      </c>
      <c r="N915" s="128">
        <v>0</v>
      </c>
      <c r="O915" s="110"/>
      <c r="P915" s="110"/>
      <c r="Q915" s="110"/>
    </row>
    <row r="916" spans="1:17" x14ac:dyDescent="0.3">
      <c r="A916" s="77" t="s">
        <v>1863</v>
      </c>
      <c r="B916" s="127" t="s">
        <v>1864</v>
      </c>
      <c r="C916" s="128">
        <v>0</v>
      </c>
      <c r="D916" s="128">
        <v>0</v>
      </c>
      <c r="E916" s="128">
        <v>0</v>
      </c>
      <c r="F916" s="128">
        <v>0</v>
      </c>
      <c r="G916" s="128">
        <v>0</v>
      </c>
      <c r="H916" s="128">
        <v>0</v>
      </c>
      <c r="I916" s="128">
        <v>0</v>
      </c>
      <c r="J916" s="128">
        <v>0</v>
      </c>
      <c r="K916" s="128">
        <v>0</v>
      </c>
      <c r="L916" s="128">
        <v>0</v>
      </c>
      <c r="M916" s="128">
        <v>0</v>
      </c>
      <c r="N916" s="128">
        <v>0</v>
      </c>
      <c r="O916" s="110"/>
      <c r="P916" s="110"/>
      <c r="Q916" s="110"/>
    </row>
    <row r="917" spans="1:17" x14ac:dyDescent="0.3">
      <c r="A917" s="77" t="s">
        <v>1865</v>
      </c>
      <c r="B917" s="127" t="s">
        <v>1866</v>
      </c>
      <c r="C917" s="128">
        <v>0</v>
      </c>
      <c r="D917" s="128">
        <v>0</v>
      </c>
      <c r="E917" s="128">
        <v>0</v>
      </c>
      <c r="F917" s="128">
        <v>0</v>
      </c>
      <c r="G917" s="128">
        <v>0</v>
      </c>
      <c r="H917" s="128">
        <v>0</v>
      </c>
      <c r="I917" s="128">
        <v>0</v>
      </c>
      <c r="J917" s="128">
        <v>0</v>
      </c>
      <c r="K917" s="128">
        <v>0</v>
      </c>
      <c r="L917" s="128">
        <v>0</v>
      </c>
      <c r="M917" s="128">
        <v>0</v>
      </c>
      <c r="N917" s="128">
        <v>0</v>
      </c>
      <c r="O917" s="110"/>
      <c r="P917" s="110"/>
      <c r="Q917" s="110"/>
    </row>
    <row r="918" spans="1:17" x14ac:dyDescent="0.3">
      <c r="A918" s="77" t="s">
        <v>1867</v>
      </c>
      <c r="B918" s="127" t="s">
        <v>579</v>
      </c>
      <c r="C918" s="128">
        <v>0</v>
      </c>
      <c r="D918" s="128">
        <v>0</v>
      </c>
      <c r="E918" s="128">
        <v>0</v>
      </c>
      <c r="F918" s="128">
        <v>0</v>
      </c>
      <c r="G918" s="128">
        <v>0</v>
      </c>
      <c r="H918" s="128">
        <v>0</v>
      </c>
      <c r="I918" s="128">
        <v>0</v>
      </c>
      <c r="J918" s="128">
        <v>0</v>
      </c>
      <c r="K918" s="128">
        <v>0</v>
      </c>
      <c r="L918" s="128">
        <v>0</v>
      </c>
      <c r="M918" s="128">
        <v>0</v>
      </c>
      <c r="N918" s="128">
        <v>0</v>
      </c>
      <c r="O918" s="110"/>
      <c r="P918" s="110"/>
      <c r="Q918" s="110"/>
    </row>
    <row r="919" spans="1:17" x14ac:dyDescent="0.3">
      <c r="A919" s="77" t="s">
        <v>1868</v>
      </c>
      <c r="B919" s="127" t="s">
        <v>579</v>
      </c>
      <c r="C919" s="128">
        <v>0</v>
      </c>
      <c r="D919" s="128">
        <v>0</v>
      </c>
      <c r="E919" s="128">
        <v>0</v>
      </c>
      <c r="F919" s="128">
        <v>0</v>
      </c>
      <c r="G919" s="128">
        <v>0</v>
      </c>
      <c r="H919" s="128">
        <v>0</v>
      </c>
      <c r="I919" s="128">
        <v>0</v>
      </c>
      <c r="J919" s="128">
        <v>0</v>
      </c>
      <c r="K919" s="128">
        <v>0</v>
      </c>
      <c r="L919" s="128">
        <v>0</v>
      </c>
      <c r="M919" s="128">
        <v>0</v>
      </c>
      <c r="N919" s="128">
        <v>0</v>
      </c>
      <c r="O919" s="110"/>
      <c r="P919" s="110"/>
      <c r="Q919" s="110"/>
    </row>
    <row r="920" spans="1:17" x14ac:dyDescent="0.3">
      <c r="A920" s="77" t="s">
        <v>1869</v>
      </c>
      <c r="B920" s="127" t="s">
        <v>1870</v>
      </c>
      <c r="C920" s="128">
        <v>0</v>
      </c>
      <c r="D920" s="128">
        <v>0</v>
      </c>
      <c r="E920" s="128">
        <v>0</v>
      </c>
      <c r="F920" s="128">
        <v>0</v>
      </c>
      <c r="G920" s="128">
        <v>0</v>
      </c>
      <c r="H920" s="128">
        <v>0</v>
      </c>
      <c r="I920" s="128">
        <v>0</v>
      </c>
      <c r="J920" s="128">
        <v>0</v>
      </c>
      <c r="K920" s="128">
        <v>0</v>
      </c>
      <c r="L920" s="128">
        <v>0</v>
      </c>
      <c r="M920" s="128">
        <v>0</v>
      </c>
      <c r="N920" s="128">
        <v>0</v>
      </c>
      <c r="O920" s="110"/>
      <c r="P920" s="110"/>
      <c r="Q920" s="110"/>
    </row>
    <row r="921" spans="1:17" x14ac:dyDescent="0.3">
      <c r="A921" s="77" t="s">
        <v>1871</v>
      </c>
      <c r="B921" s="127" t="s">
        <v>1872</v>
      </c>
      <c r="C921" s="128">
        <v>119696800</v>
      </c>
      <c r="D921" s="128">
        <v>119696800</v>
      </c>
      <c r="E921" s="128">
        <v>119696800</v>
      </c>
      <c r="F921" s="128">
        <v>119696800</v>
      </c>
      <c r="G921" s="128">
        <v>119696800</v>
      </c>
      <c r="H921" s="128">
        <v>119696800</v>
      </c>
      <c r="I921" s="128">
        <v>119696800</v>
      </c>
      <c r="J921" s="128">
        <v>119696800</v>
      </c>
      <c r="K921" s="128">
        <v>119696800</v>
      </c>
      <c r="L921" s="128">
        <v>119696800</v>
      </c>
      <c r="M921" s="128">
        <v>119696800</v>
      </c>
      <c r="N921" s="128">
        <v>119696800</v>
      </c>
      <c r="O921" s="110"/>
      <c r="P921" s="110"/>
      <c r="Q921" s="110"/>
    </row>
    <row r="922" spans="1:17" x14ac:dyDescent="0.3">
      <c r="A922" s="77" t="s">
        <v>1873</v>
      </c>
      <c r="B922" s="127" t="s">
        <v>1874</v>
      </c>
      <c r="C922" s="128">
        <v>0</v>
      </c>
      <c r="D922" s="128">
        <v>0</v>
      </c>
      <c r="E922" s="128">
        <v>0</v>
      </c>
      <c r="F922" s="128">
        <v>0</v>
      </c>
      <c r="G922" s="128">
        <v>0</v>
      </c>
      <c r="H922" s="128">
        <v>0</v>
      </c>
      <c r="I922" s="128">
        <v>0</v>
      </c>
      <c r="J922" s="128">
        <v>0</v>
      </c>
      <c r="K922" s="128">
        <v>0</v>
      </c>
      <c r="L922" s="128">
        <v>0</v>
      </c>
      <c r="M922" s="128">
        <v>0</v>
      </c>
      <c r="N922" s="128">
        <v>0</v>
      </c>
      <c r="O922" s="110"/>
      <c r="P922" s="110"/>
      <c r="Q922" s="110"/>
    </row>
    <row r="923" spans="1:17" x14ac:dyDescent="0.3">
      <c r="A923" s="77" t="s">
        <v>1875</v>
      </c>
      <c r="B923" s="127" t="s">
        <v>1876</v>
      </c>
      <c r="C923" s="128">
        <v>0</v>
      </c>
      <c r="D923" s="128">
        <v>0</v>
      </c>
      <c r="E923" s="128">
        <v>0</v>
      </c>
      <c r="F923" s="128">
        <v>0</v>
      </c>
      <c r="G923" s="128">
        <v>0</v>
      </c>
      <c r="H923" s="128">
        <v>0</v>
      </c>
      <c r="I923" s="128">
        <v>0</v>
      </c>
      <c r="J923" s="128">
        <v>0</v>
      </c>
      <c r="K923" s="128">
        <v>0</v>
      </c>
      <c r="L923" s="128">
        <v>0</v>
      </c>
      <c r="M923" s="128">
        <v>0</v>
      </c>
      <c r="N923" s="128">
        <v>0</v>
      </c>
      <c r="O923" s="110"/>
      <c r="P923" s="110"/>
      <c r="Q923" s="110"/>
    </row>
    <row r="924" spans="1:17" x14ac:dyDescent="0.3">
      <c r="A924" s="77" t="s">
        <v>1877</v>
      </c>
      <c r="B924" s="127" t="s">
        <v>1878</v>
      </c>
      <c r="C924" s="128">
        <v>0</v>
      </c>
      <c r="D924" s="128">
        <v>0</v>
      </c>
      <c r="E924" s="128">
        <v>0</v>
      </c>
      <c r="F924" s="128">
        <v>0</v>
      </c>
      <c r="G924" s="128">
        <v>0</v>
      </c>
      <c r="H924" s="128">
        <v>0</v>
      </c>
      <c r="I924" s="128">
        <v>0</v>
      </c>
      <c r="J924" s="128">
        <v>0</v>
      </c>
      <c r="K924" s="128">
        <v>0</v>
      </c>
      <c r="L924" s="128">
        <v>0</v>
      </c>
      <c r="M924" s="128">
        <v>0</v>
      </c>
      <c r="N924" s="128">
        <v>0</v>
      </c>
      <c r="O924" s="110"/>
      <c r="P924" s="110"/>
      <c r="Q924" s="110"/>
    </row>
    <row r="925" spans="1:17" x14ac:dyDescent="0.3">
      <c r="A925" s="77" t="s">
        <v>1879</v>
      </c>
      <c r="B925" s="127" t="s">
        <v>1880</v>
      </c>
      <c r="C925" s="128">
        <v>0</v>
      </c>
      <c r="D925" s="128">
        <v>0</v>
      </c>
      <c r="E925" s="128">
        <v>0</v>
      </c>
      <c r="F925" s="128">
        <v>0</v>
      </c>
      <c r="G925" s="128">
        <v>0</v>
      </c>
      <c r="H925" s="128">
        <v>0</v>
      </c>
      <c r="I925" s="128">
        <v>0</v>
      </c>
      <c r="J925" s="128">
        <v>0</v>
      </c>
      <c r="K925" s="128">
        <v>0</v>
      </c>
      <c r="L925" s="128">
        <v>0</v>
      </c>
      <c r="M925" s="128">
        <v>0</v>
      </c>
      <c r="N925" s="128">
        <v>0</v>
      </c>
      <c r="O925" s="110"/>
      <c r="P925" s="110"/>
      <c r="Q925" s="110"/>
    </row>
    <row r="926" spans="1:17" x14ac:dyDescent="0.3">
      <c r="A926" s="77" t="s">
        <v>1881</v>
      </c>
      <c r="B926" s="127" t="s">
        <v>1882</v>
      </c>
      <c r="C926" s="128">
        <v>0</v>
      </c>
      <c r="D926" s="128">
        <v>0</v>
      </c>
      <c r="E926" s="128">
        <v>0</v>
      </c>
      <c r="F926" s="128">
        <v>0</v>
      </c>
      <c r="G926" s="128">
        <v>0</v>
      </c>
      <c r="H926" s="128">
        <v>0</v>
      </c>
      <c r="I926" s="128">
        <v>0</v>
      </c>
      <c r="J926" s="128">
        <v>0</v>
      </c>
      <c r="K926" s="128">
        <v>0</v>
      </c>
      <c r="L926" s="128">
        <v>0</v>
      </c>
      <c r="M926" s="128">
        <v>0</v>
      </c>
      <c r="N926" s="128">
        <v>0</v>
      </c>
      <c r="O926" s="110"/>
      <c r="P926" s="110"/>
      <c r="Q926" s="110"/>
    </row>
    <row r="927" spans="1:17" x14ac:dyDescent="0.3">
      <c r="A927" s="77" t="s">
        <v>1883</v>
      </c>
      <c r="B927" s="127" t="s">
        <v>1884</v>
      </c>
      <c r="C927" s="128">
        <v>4385840200</v>
      </c>
      <c r="D927" s="128">
        <v>4685840200</v>
      </c>
      <c r="E927" s="128">
        <v>4685840200</v>
      </c>
      <c r="F927" s="128">
        <v>4685840200</v>
      </c>
      <c r="G927" s="128">
        <v>4880840200</v>
      </c>
      <c r="H927" s="128">
        <v>4880840200</v>
      </c>
      <c r="I927" s="128">
        <v>4880840200</v>
      </c>
      <c r="J927" s="128">
        <v>4950840200</v>
      </c>
      <c r="K927" s="128">
        <v>4950840200</v>
      </c>
      <c r="L927" s="128">
        <v>4950840200</v>
      </c>
      <c r="M927" s="128">
        <v>4985840200</v>
      </c>
      <c r="N927" s="128">
        <v>4985840200</v>
      </c>
      <c r="O927" s="110"/>
      <c r="P927" s="110"/>
      <c r="Q927" s="110"/>
    </row>
    <row r="928" spans="1:17" x14ac:dyDescent="0.3">
      <c r="A928" s="77" t="s">
        <v>1885</v>
      </c>
      <c r="B928" s="127" t="s">
        <v>1886</v>
      </c>
      <c r="C928" s="128">
        <v>-700900</v>
      </c>
      <c r="D928" s="128">
        <v>-700900</v>
      </c>
      <c r="E928" s="128">
        <v>-700900</v>
      </c>
      <c r="F928" s="128">
        <v>-700900</v>
      </c>
      <c r="G928" s="128">
        <v>-700900</v>
      </c>
      <c r="H928" s="128">
        <v>-700900</v>
      </c>
      <c r="I928" s="128">
        <v>-700900</v>
      </c>
      <c r="J928" s="128">
        <v>-700900</v>
      </c>
      <c r="K928" s="128">
        <v>-700900</v>
      </c>
      <c r="L928" s="128">
        <v>-700900</v>
      </c>
      <c r="M928" s="128">
        <v>-700900</v>
      </c>
      <c r="N928" s="128">
        <v>-700900</v>
      </c>
      <c r="O928" s="110"/>
      <c r="P928" s="110"/>
      <c r="Q928" s="110"/>
    </row>
    <row r="929" spans="1:17" x14ac:dyDescent="0.3">
      <c r="A929" s="77" t="s">
        <v>1887</v>
      </c>
      <c r="B929" s="127" t="s">
        <v>579</v>
      </c>
      <c r="C929" s="128">
        <v>0</v>
      </c>
      <c r="D929" s="128">
        <v>0</v>
      </c>
      <c r="E929" s="128">
        <v>0</v>
      </c>
      <c r="F929" s="128">
        <v>0</v>
      </c>
      <c r="G929" s="128">
        <v>0</v>
      </c>
      <c r="H929" s="128">
        <v>0</v>
      </c>
      <c r="I929" s="128">
        <v>0</v>
      </c>
      <c r="J929" s="128">
        <v>0</v>
      </c>
      <c r="K929" s="128">
        <v>0</v>
      </c>
      <c r="L929" s="128">
        <v>0</v>
      </c>
      <c r="M929" s="128">
        <v>0</v>
      </c>
      <c r="N929" s="128">
        <v>0</v>
      </c>
      <c r="O929" s="110"/>
      <c r="P929" s="110"/>
      <c r="Q929" s="110"/>
    </row>
    <row r="930" spans="1:17" x14ac:dyDescent="0.3">
      <c r="A930" s="77" t="s">
        <v>1888</v>
      </c>
      <c r="B930" s="127" t="s">
        <v>579</v>
      </c>
      <c r="C930" s="128">
        <v>0</v>
      </c>
      <c r="D930" s="128">
        <v>0</v>
      </c>
      <c r="E930" s="128">
        <v>0</v>
      </c>
      <c r="F930" s="128">
        <v>0</v>
      </c>
      <c r="G930" s="128">
        <v>0</v>
      </c>
      <c r="H930" s="128">
        <v>0</v>
      </c>
      <c r="I930" s="128">
        <v>0</v>
      </c>
      <c r="J930" s="128">
        <v>0</v>
      </c>
      <c r="K930" s="128">
        <v>0</v>
      </c>
      <c r="L930" s="128">
        <v>0</v>
      </c>
      <c r="M930" s="128">
        <v>0</v>
      </c>
      <c r="N930" s="128">
        <v>0</v>
      </c>
      <c r="O930" s="110"/>
      <c r="P930" s="110"/>
      <c r="Q930" s="110"/>
    </row>
    <row r="931" spans="1:17" x14ac:dyDescent="0.3">
      <c r="A931" s="77" t="s">
        <v>1889</v>
      </c>
      <c r="B931" s="127" t="s">
        <v>579</v>
      </c>
      <c r="C931" s="128">
        <v>0</v>
      </c>
      <c r="D931" s="128">
        <v>0</v>
      </c>
      <c r="E931" s="128">
        <v>0</v>
      </c>
      <c r="F931" s="128">
        <v>0</v>
      </c>
      <c r="G931" s="128">
        <v>0</v>
      </c>
      <c r="H931" s="128">
        <v>0</v>
      </c>
      <c r="I931" s="128">
        <v>0</v>
      </c>
      <c r="J931" s="128">
        <v>0</v>
      </c>
      <c r="K931" s="128">
        <v>0</v>
      </c>
      <c r="L931" s="128">
        <v>0</v>
      </c>
      <c r="M931" s="128">
        <v>0</v>
      </c>
      <c r="N931" s="128">
        <v>0</v>
      </c>
      <c r="O931" s="110"/>
      <c r="P931" s="110"/>
      <c r="Q931" s="110"/>
    </row>
    <row r="932" spans="1:17" x14ac:dyDescent="0.3">
      <c r="A932" s="77" t="s">
        <v>1890</v>
      </c>
      <c r="B932" s="127" t="s">
        <v>579</v>
      </c>
      <c r="C932" s="128">
        <v>0</v>
      </c>
      <c r="D932" s="128">
        <v>0</v>
      </c>
      <c r="E932" s="128">
        <v>0</v>
      </c>
      <c r="F932" s="128">
        <v>0</v>
      </c>
      <c r="G932" s="128">
        <v>0</v>
      </c>
      <c r="H932" s="128">
        <v>0</v>
      </c>
      <c r="I932" s="128">
        <v>0</v>
      </c>
      <c r="J932" s="128">
        <v>0</v>
      </c>
      <c r="K932" s="128">
        <v>0</v>
      </c>
      <c r="L932" s="128">
        <v>0</v>
      </c>
      <c r="M932" s="128">
        <v>0</v>
      </c>
      <c r="N932" s="128">
        <v>0</v>
      </c>
      <c r="O932" s="110"/>
      <c r="P932" s="110"/>
      <c r="Q932" s="110"/>
    </row>
    <row r="933" spans="1:17" x14ac:dyDescent="0.3">
      <c r="A933" s="77" t="s">
        <v>1891</v>
      </c>
      <c r="B933" s="127" t="s">
        <v>579</v>
      </c>
      <c r="C933" s="128">
        <v>0</v>
      </c>
      <c r="D933" s="128">
        <v>0</v>
      </c>
      <c r="E933" s="128">
        <v>0</v>
      </c>
      <c r="F933" s="128">
        <v>0</v>
      </c>
      <c r="G933" s="128">
        <v>0</v>
      </c>
      <c r="H933" s="128">
        <v>0</v>
      </c>
      <c r="I933" s="128">
        <v>0</v>
      </c>
      <c r="J933" s="128">
        <v>0</v>
      </c>
      <c r="K933" s="128">
        <v>0</v>
      </c>
      <c r="L933" s="128">
        <v>0</v>
      </c>
      <c r="M933" s="128">
        <v>0</v>
      </c>
      <c r="N933" s="128">
        <v>0</v>
      </c>
      <c r="O933" s="110"/>
      <c r="P933" s="110"/>
      <c r="Q933" s="110"/>
    </row>
    <row r="934" spans="1:17" x14ac:dyDescent="0.3">
      <c r="A934" s="77" t="s">
        <v>1892</v>
      </c>
      <c r="B934" s="127" t="s">
        <v>1893</v>
      </c>
      <c r="C934" s="128">
        <v>0</v>
      </c>
      <c r="D934" s="128">
        <v>0</v>
      </c>
      <c r="E934" s="128">
        <v>0</v>
      </c>
      <c r="F934" s="128">
        <v>0</v>
      </c>
      <c r="G934" s="128">
        <v>0</v>
      </c>
      <c r="H934" s="128">
        <v>0</v>
      </c>
      <c r="I934" s="128">
        <v>0</v>
      </c>
      <c r="J934" s="128">
        <v>0</v>
      </c>
      <c r="K934" s="128">
        <v>0</v>
      </c>
      <c r="L934" s="128">
        <v>0</v>
      </c>
      <c r="M934" s="128">
        <v>0</v>
      </c>
      <c r="N934" s="128">
        <v>0</v>
      </c>
      <c r="O934" s="110"/>
      <c r="P934" s="110"/>
      <c r="Q934" s="110"/>
    </row>
    <row r="935" spans="1:17" x14ac:dyDescent="0.3">
      <c r="A935" s="77" t="s">
        <v>1894</v>
      </c>
      <c r="B935" s="127" t="s">
        <v>1895</v>
      </c>
      <c r="C935" s="128">
        <v>0</v>
      </c>
      <c r="D935" s="128">
        <v>0</v>
      </c>
      <c r="E935" s="128">
        <v>0</v>
      </c>
      <c r="F935" s="128">
        <v>0</v>
      </c>
      <c r="G935" s="128">
        <v>0</v>
      </c>
      <c r="H935" s="128">
        <v>0</v>
      </c>
      <c r="I935" s="128">
        <v>0</v>
      </c>
      <c r="J935" s="128">
        <v>0</v>
      </c>
      <c r="K935" s="128">
        <v>0</v>
      </c>
      <c r="L935" s="128">
        <v>0</v>
      </c>
      <c r="M935" s="128">
        <v>0</v>
      </c>
      <c r="N935" s="128">
        <v>0</v>
      </c>
      <c r="O935" s="110"/>
      <c r="P935" s="110"/>
      <c r="Q935" s="110"/>
    </row>
    <row r="936" spans="1:17" x14ac:dyDescent="0.3">
      <c r="A936" s="77" t="s">
        <v>1896</v>
      </c>
      <c r="B936" s="127" t="s">
        <v>1897</v>
      </c>
      <c r="C936" s="128">
        <v>246088187.20544299</v>
      </c>
      <c r="D936" s="128">
        <v>182452964.57003099</v>
      </c>
      <c r="E936" s="128">
        <v>199497085.121806</v>
      </c>
      <c r="F936" s="128">
        <v>229809985.85418901</v>
      </c>
      <c r="G936" s="128">
        <v>207289081.951451</v>
      </c>
      <c r="H936" s="128">
        <v>256867939.39724901</v>
      </c>
      <c r="I936" s="128">
        <v>313384967.53623599</v>
      </c>
      <c r="J936" s="128">
        <v>248261035.10493001</v>
      </c>
      <c r="K936" s="128">
        <v>303010905.93296301</v>
      </c>
      <c r="L936" s="128">
        <v>343126930.84127301</v>
      </c>
      <c r="M936" s="128">
        <v>198474812.884215</v>
      </c>
      <c r="N936" s="128">
        <v>220252162.61794201</v>
      </c>
      <c r="O936" s="110"/>
      <c r="P936" s="110"/>
      <c r="Q936" s="110"/>
    </row>
    <row r="937" spans="1:17" x14ac:dyDescent="0.3">
      <c r="A937" s="77" t="s">
        <v>1898</v>
      </c>
      <c r="B937" s="127" t="s">
        <v>1899</v>
      </c>
      <c r="C937" s="128">
        <v>0</v>
      </c>
      <c r="D937" s="128">
        <v>0</v>
      </c>
      <c r="E937" s="128">
        <v>0</v>
      </c>
      <c r="F937" s="128">
        <v>0</v>
      </c>
      <c r="G937" s="128">
        <v>0</v>
      </c>
      <c r="H937" s="128">
        <v>0</v>
      </c>
      <c r="I937" s="128">
        <v>0</v>
      </c>
      <c r="J937" s="128">
        <v>0</v>
      </c>
      <c r="K937" s="128">
        <v>0</v>
      </c>
      <c r="L937" s="128">
        <v>0</v>
      </c>
      <c r="M937" s="128">
        <v>0</v>
      </c>
      <c r="N937" s="128">
        <v>0</v>
      </c>
      <c r="O937" s="110"/>
      <c r="P937" s="110"/>
      <c r="Q937" s="110"/>
    </row>
    <row r="938" spans="1:17" x14ac:dyDescent="0.3">
      <c r="A938" s="77" t="s">
        <v>1900</v>
      </c>
      <c r="B938" s="127" t="s">
        <v>1901</v>
      </c>
      <c r="C938" s="128">
        <v>0</v>
      </c>
      <c r="D938" s="128">
        <v>0</v>
      </c>
      <c r="E938" s="128">
        <v>0</v>
      </c>
      <c r="F938" s="128">
        <v>0</v>
      </c>
      <c r="G938" s="128">
        <v>0</v>
      </c>
      <c r="H938" s="128">
        <v>0</v>
      </c>
      <c r="I938" s="128">
        <v>0</v>
      </c>
      <c r="J938" s="128">
        <v>0</v>
      </c>
      <c r="K938" s="128">
        <v>0</v>
      </c>
      <c r="L938" s="128">
        <v>0</v>
      </c>
      <c r="M938" s="128">
        <v>0</v>
      </c>
      <c r="N938" s="128">
        <v>0</v>
      </c>
      <c r="O938" s="110"/>
      <c r="P938" s="110"/>
      <c r="Q938" s="110"/>
    </row>
    <row r="939" spans="1:17" x14ac:dyDescent="0.3">
      <c r="A939" s="77" t="s">
        <v>1902</v>
      </c>
      <c r="B939" s="127" t="s">
        <v>1903</v>
      </c>
      <c r="C939" s="128">
        <v>0</v>
      </c>
      <c r="D939" s="128">
        <v>0</v>
      </c>
      <c r="E939" s="128">
        <v>0</v>
      </c>
      <c r="F939" s="128">
        <v>0</v>
      </c>
      <c r="G939" s="128">
        <v>0</v>
      </c>
      <c r="H939" s="128">
        <v>0</v>
      </c>
      <c r="I939" s="128">
        <v>0</v>
      </c>
      <c r="J939" s="128">
        <v>0</v>
      </c>
      <c r="K939" s="128">
        <v>0</v>
      </c>
      <c r="L939" s="128">
        <v>0</v>
      </c>
      <c r="M939" s="128">
        <v>0</v>
      </c>
      <c r="N939" s="128">
        <v>0</v>
      </c>
      <c r="O939" s="110"/>
      <c r="P939" s="110"/>
      <c r="Q939" s="110"/>
    </row>
    <row r="940" spans="1:17" x14ac:dyDescent="0.3">
      <c r="A940" s="77" t="s">
        <v>1904</v>
      </c>
      <c r="B940" s="127" t="s">
        <v>1905</v>
      </c>
      <c r="C940" s="128">
        <v>0</v>
      </c>
      <c r="D940" s="128">
        <v>0</v>
      </c>
      <c r="E940" s="128">
        <v>0</v>
      </c>
      <c r="F940" s="128">
        <v>0</v>
      </c>
      <c r="G940" s="128">
        <v>0</v>
      </c>
      <c r="H940" s="128">
        <v>0</v>
      </c>
      <c r="I940" s="128">
        <v>0</v>
      </c>
      <c r="J940" s="128">
        <v>0</v>
      </c>
      <c r="K940" s="128">
        <v>0</v>
      </c>
      <c r="L940" s="128">
        <v>0</v>
      </c>
      <c r="M940" s="128">
        <v>0</v>
      </c>
      <c r="N940" s="128">
        <v>0</v>
      </c>
      <c r="O940" s="110"/>
      <c r="P940" s="110"/>
      <c r="Q940" s="110"/>
    </row>
    <row r="941" spans="1:17" x14ac:dyDescent="0.3">
      <c r="A941" s="77" t="s">
        <v>1906</v>
      </c>
      <c r="B941" s="127" t="s">
        <v>1907</v>
      </c>
      <c r="C941" s="128">
        <v>0</v>
      </c>
      <c r="D941" s="128">
        <v>0</v>
      </c>
      <c r="E941" s="128">
        <v>0</v>
      </c>
      <c r="F941" s="128">
        <v>0</v>
      </c>
      <c r="G941" s="128">
        <v>0</v>
      </c>
      <c r="H941" s="128">
        <v>0</v>
      </c>
      <c r="I941" s="128">
        <v>0</v>
      </c>
      <c r="J941" s="128">
        <v>0</v>
      </c>
      <c r="K941" s="128">
        <v>0</v>
      </c>
      <c r="L941" s="128">
        <v>0</v>
      </c>
      <c r="M941" s="128">
        <v>0</v>
      </c>
      <c r="N941" s="128">
        <v>0</v>
      </c>
      <c r="O941" s="110"/>
      <c r="P941" s="110"/>
      <c r="Q941" s="110"/>
    </row>
    <row r="942" spans="1:17" x14ac:dyDescent="0.3">
      <c r="A942" s="77" t="s">
        <v>1908</v>
      </c>
      <c r="B942" s="127" t="s">
        <v>1909</v>
      </c>
      <c r="C942" s="128">
        <v>0</v>
      </c>
      <c r="D942" s="128">
        <v>0</v>
      </c>
      <c r="E942" s="128">
        <v>0</v>
      </c>
      <c r="F942" s="128">
        <v>0</v>
      </c>
      <c r="G942" s="128">
        <v>0</v>
      </c>
      <c r="H942" s="128">
        <v>0</v>
      </c>
      <c r="I942" s="128">
        <v>0</v>
      </c>
      <c r="J942" s="128">
        <v>0</v>
      </c>
      <c r="K942" s="128">
        <v>0</v>
      </c>
      <c r="L942" s="128">
        <v>0</v>
      </c>
      <c r="M942" s="128">
        <v>0</v>
      </c>
      <c r="N942" s="128">
        <v>0</v>
      </c>
      <c r="O942" s="110"/>
      <c r="P942" s="110"/>
      <c r="Q942" s="110"/>
    </row>
    <row r="943" spans="1:17" x14ac:dyDescent="0.3">
      <c r="A943" s="77" t="s">
        <v>1910</v>
      </c>
      <c r="B943" s="127" t="s">
        <v>1911</v>
      </c>
      <c r="C943" s="128">
        <v>0</v>
      </c>
      <c r="D943" s="128">
        <v>0</v>
      </c>
      <c r="E943" s="128">
        <v>0</v>
      </c>
      <c r="F943" s="128">
        <v>0</v>
      </c>
      <c r="G943" s="128">
        <v>0</v>
      </c>
      <c r="H943" s="128">
        <v>0</v>
      </c>
      <c r="I943" s="128">
        <v>0</v>
      </c>
      <c r="J943" s="128">
        <v>0</v>
      </c>
      <c r="K943" s="128">
        <v>0</v>
      </c>
      <c r="L943" s="128">
        <v>0</v>
      </c>
      <c r="M943" s="128">
        <v>0</v>
      </c>
      <c r="N943" s="128">
        <v>0</v>
      </c>
      <c r="O943" s="110"/>
      <c r="P943" s="110"/>
      <c r="Q943" s="110"/>
    </row>
    <row r="944" spans="1:17" x14ac:dyDescent="0.3">
      <c r="A944" s="77" t="s">
        <v>1912</v>
      </c>
      <c r="B944" s="127" t="s">
        <v>1913</v>
      </c>
      <c r="C944" s="128">
        <v>0</v>
      </c>
      <c r="D944" s="128">
        <v>0</v>
      </c>
      <c r="E944" s="128">
        <v>0</v>
      </c>
      <c r="F944" s="128">
        <v>0</v>
      </c>
      <c r="G944" s="128">
        <v>0</v>
      </c>
      <c r="H944" s="128">
        <v>0</v>
      </c>
      <c r="I944" s="128">
        <v>0</v>
      </c>
      <c r="J944" s="128">
        <v>0</v>
      </c>
      <c r="K944" s="128">
        <v>0</v>
      </c>
      <c r="L944" s="128">
        <v>0</v>
      </c>
      <c r="M944" s="128">
        <v>0</v>
      </c>
      <c r="N944" s="128">
        <v>0</v>
      </c>
      <c r="O944" s="110"/>
      <c r="P944" s="110"/>
      <c r="Q944" s="110"/>
    </row>
    <row r="945" spans="1:17" x14ac:dyDescent="0.3">
      <c r="A945" s="126" t="s">
        <v>1914</v>
      </c>
      <c r="B945" s="127" t="s">
        <v>1915</v>
      </c>
      <c r="C945" s="128">
        <v>0</v>
      </c>
      <c r="D945" s="128">
        <v>0</v>
      </c>
      <c r="E945" s="128">
        <v>0</v>
      </c>
      <c r="F945" s="128">
        <v>0</v>
      </c>
      <c r="G945" s="128">
        <v>0</v>
      </c>
      <c r="H945" s="128">
        <v>0</v>
      </c>
      <c r="I945" s="128">
        <v>0</v>
      </c>
      <c r="J945" s="128">
        <v>0</v>
      </c>
      <c r="K945" s="128">
        <v>0</v>
      </c>
      <c r="L945" s="128">
        <v>0</v>
      </c>
      <c r="M945" s="128">
        <v>0</v>
      </c>
      <c r="N945" s="128">
        <v>0</v>
      </c>
      <c r="O945" s="110"/>
      <c r="P945" s="110"/>
      <c r="Q945" s="110"/>
    </row>
    <row r="946" spans="1:17" x14ac:dyDescent="0.3">
      <c r="A946" s="77" t="s">
        <v>1916</v>
      </c>
      <c r="B946" s="127" t="s">
        <v>1917</v>
      </c>
      <c r="C946" s="128">
        <v>0</v>
      </c>
      <c r="D946" s="128">
        <v>0</v>
      </c>
      <c r="E946" s="128">
        <v>0</v>
      </c>
      <c r="F946" s="128">
        <v>0</v>
      </c>
      <c r="G946" s="128">
        <v>0</v>
      </c>
      <c r="H946" s="128">
        <v>0</v>
      </c>
      <c r="I946" s="128">
        <v>0</v>
      </c>
      <c r="J946" s="128">
        <v>0</v>
      </c>
      <c r="K946" s="128">
        <v>0</v>
      </c>
      <c r="L946" s="128">
        <v>0</v>
      </c>
      <c r="M946" s="128">
        <v>0</v>
      </c>
      <c r="N946" s="128">
        <v>0</v>
      </c>
      <c r="O946" s="110"/>
      <c r="P946" s="110"/>
      <c r="Q946" s="110"/>
    </row>
    <row r="947" spans="1:17" x14ac:dyDescent="0.3">
      <c r="A947" s="77" t="s">
        <v>1918</v>
      </c>
      <c r="B947" s="127" t="s">
        <v>1919</v>
      </c>
      <c r="C947" s="128">
        <v>0</v>
      </c>
      <c r="D947" s="128">
        <v>0</v>
      </c>
      <c r="E947" s="128">
        <v>0</v>
      </c>
      <c r="F947" s="128">
        <v>0</v>
      </c>
      <c r="G947" s="128">
        <v>0</v>
      </c>
      <c r="H947" s="128">
        <v>0</v>
      </c>
      <c r="I947" s="128">
        <v>0</v>
      </c>
      <c r="J947" s="128">
        <v>0</v>
      </c>
      <c r="K947" s="128">
        <v>0</v>
      </c>
      <c r="L947" s="128">
        <v>0</v>
      </c>
      <c r="M947" s="128">
        <v>0</v>
      </c>
      <c r="N947" s="128">
        <v>0</v>
      </c>
      <c r="O947" s="110"/>
      <c r="P947" s="110"/>
      <c r="Q947" s="110"/>
    </row>
    <row r="948" spans="1:17" x14ac:dyDescent="0.3">
      <c r="A948" s="77" t="s">
        <v>1920</v>
      </c>
      <c r="B948" s="127" t="s">
        <v>1921</v>
      </c>
      <c r="C948" s="128">
        <v>0</v>
      </c>
      <c r="D948" s="128">
        <v>0</v>
      </c>
      <c r="E948" s="128">
        <v>0</v>
      </c>
      <c r="F948" s="128">
        <v>0</v>
      </c>
      <c r="G948" s="128">
        <v>0</v>
      </c>
      <c r="H948" s="128">
        <v>0</v>
      </c>
      <c r="I948" s="128">
        <v>0</v>
      </c>
      <c r="J948" s="128">
        <v>0</v>
      </c>
      <c r="K948" s="128">
        <v>0</v>
      </c>
      <c r="L948" s="128">
        <v>0</v>
      </c>
      <c r="M948" s="128">
        <v>0</v>
      </c>
      <c r="N948" s="128">
        <v>0</v>
      </c>
      <c r="O948" s="110"/>
      <c r="P948" s="110"/>
      <c r="Q948" s="110"/>
    </row>
    <row r="949" spans="1:17" x14ac:dyDescent="0.3">
      <c r="A949" s="77" t="s">
        <v>1922</v>
      </c>
      <c r="B949" s="127" t="s">
        <v>1923</v>
      </c>
      <c r="C949" s="128">
        <v>0</v>
      </c>
      <c r="D949" s="128">
        <v>0</v>
      </c>
      <c r="E949" s="128">
        <v>0</v>
      </c>
      <c r="F949" s="128">
        <v>0</v>
      </c>
      <c r="G949" s="128">
        <v>0</v>
      </c>
      <c r="H949" s="128">
        <v>0</v>
      </c>
      <c r="I949" s="128">
        <v>0</v>
      </c>
      <c r="J949" s="128">
        <v>0</v>
      </c>
      <c r="K949" s="128">
        <v>0</v>
      </c>
      <c r="L949" s="128">
        <v>0</v>
      </c>
      <c r="M949" s="128">
        <v>0</v>
      </c>
      <c r="N949" s="128">
        <v>0</v>
      </c>
      <c r="O949" s="110"/>
      <c r="P949" s="110"/>
      <c r="Q949" s="110"/>
    </row>
    <row r="950" spans="1:17" x14ac:dyDescent="0.3">
      <c r="A950" s="77" t="s">
        <v>1924</v>
      </c>
      <c r="B950" s="127" t="s">
        <v>1925</v>
      </c>
      <c r="C950" s="128">
        <v>0</v>
      </c>
      <c r="D950" s="128">
        <v>0</v>
      </c>
      <c r="E950" s="128">
        <v>0</v>
      </c>
      <c r="F950" s="128">
        <v>0</v>
      </c>
      <c r="G950" s="128">
        <v>0</v>
      </c>
      <c r="H950" s="128">
        <v>0</v>
      </c>
      <c r="I950" s="128">
        <v>0</v>
      </c>
      <c r="J950" s="128">
        <v>0</v>
      </c>
      <c r="K950" s="128">
        <v>0</v>
      </c>
      <c r="L950" s="128">
        <v>0</v>
      </c>
      <c r="M950" s="128">
        <v>0</v>
      </c>
      <c r="N950" s="128">
        <v>0</v>
      </c>
      <c r="O950" s="110"/>
      <c r="P950" s="110"/>
      <c r="Q950" s="110"/>
    </row>
    <row r="951" spans="1:17" x14ac:dyDescent="0.3">
      <c r="A951" s="77" t="s">
        <v>1926</v>
      </c>
      <c r="B951" s="127" t="s">
        <v>1927</v>
      </c>
      <c r="C951" s="128">
        <v>0</v>
      </c>
      <c r="D951" s="128">
        <v>0</v>
      </c>
      <c r="E951" s="128">
        <v>0</v>
      </c>
      <c r="F951" s="128">
        <v>0</v>
      </c>
      <c r="G951" s="128">
        <v>0</v>
      </c>
      <c r="H951" s="128">
        <v>0</v>
      </c>
      <c r="I951" s="128">
        <v>0</v>
      </c>
      <c r="J951" s="128">
        <v>0</v>
      </c>
      <c r="K951" s="128">
        <v>0</v>
      </c>
      <c r="L951" s="128">
        <v>0</v>
      </c>
      <c r="M951" s="128">
        <v>0</v>
      </c>
      <c r="N951" s="128">
        <v>0</v>
      </c>
      <c r="O951" s="110"/>
      <c r="P951" s="110"/>
      <c r="Q951" s="110"/>
    </row>
    <row r="952" spans="1:17" x14ac:dyDescent="0.3">
      <c r="A952" s="77" t="s">
        <v>1928</v>
      </c>
      <c r="B952" s="127" t="s">
        <v>1929</v>
      </c>
      <c r="C952" s="128">
        <v>-1988001.71</v>
      </c>
      <c r="D952" s="128">
        <v>-1977083.74</v>
      </c>
      <c r="E952" s="128">
        <v>-1966165.77</v>
      </c>
      <c r="F952" s="128">
        <v>-1955247.8</v>
      </c>
      <c r="G952" s="128">
        <v>-1944329.83</v>
      </c>
      <c r="H952" s="128">
        <v>-1933411.86</v>
      </c>
      <c r="I952" s="128">
        <v>-1922493.89</v>
      </c>
      <c r="J952" s="128">
        <v>-1911575.92</v>
      </c>
      <c r="K952" s="128">
        <v>-1900657.95</v>
      </c>
      <c r="L952" s="128">
        <v>-1889739.98</v>
      </c>
      <c r="M952" s="128">
        <v>-1878822.01</v>
      </c>
      <c r="N952" s="128">
        <v>-1867904.04</v>
      </c>
      <c r="O952" s="110"/>
      <c r="P952" s="110"/>
      <c r="Q952" s="110"/>
    </row>
    <row r="953" spans="1:17" x14ac:dyDescent="0.3">
      <c r="A953" s="77" t="s">
        <v>1930</v>
      </c>
      <c r="B953" s="127" t="s">
        <v>1931</v>
      </c>
      <c r="C953" s="128">
        <v>1258359.9799996</v>
      </c>
      <c r="D953" s="128">
        <v>1255592.9799996</v>
      </c>
      <c r="E953" s="128">
        <v>1252825.9799996</v>
      </c>
      <c r="F953" s="128">
        <v>1250058.9799996</v>
      </c>
      <c r="G953" s="128">
        <v>1247291.9799997001</v>
      </c>
      <c r="H953" s="128">
        <v>1244524.9799997001</v>
      </c>
      <c r="I953" s="128">
        <v>1241757.9799997001</v>
      </c>
      <c r="J953" s="128">
        <v>1238990.9799997001</v>
      </c>
      <c r="K953" s="128">
        <v>1236223.9799997001</v>
      </c>
      <c r="L953" s="128">
        <v>1233456.9799997001</v>
      </c>
      <c r="M953" s="128">
        <v>1230689.9799997001</v>
      </c>
      <c r="N953" s="128">
        <v>1227922.9799997001</v>
      </c>
      <c r="O953" s="110"/>
      <c r="P953" s="110"/>
      <c r="Q953" s="110"/>
    </row>
    <row r="954" spans="1:17" x14ac:dyDescent="0.3">
      <c r="A954" s="77" t="s">
        <v>1932</v>
      </c>
      <c r="B954" s="127" t="s">
        <v>1933</v>
      </c>
      <c r="C954" s="128">
        <v>0</v>
      </c>
      <c r="D954" s="128">
        <v>0</v>
      </c>
      <c r="E954" s="128">
        <v>0</v>
      </c>
      <c r="F954" s="128">
        <v>0</v>
      </c>
      <c r="G954" s="128">
        <v>0</v>
      </c>
      <c r="H954" s="128">
        <v>0</v>
      </c>
      <c r="I954" s="128">
        <v>0</v>
      </c>
      <c r="J954" s="128">
        <v>0</v>
      </c>
      <c r="K954" s="128">
        <v>0</v>
      </c>
      <c r="L954" s="128">
        <v>0</v>
      </c>
      <c r="M954" s="128">
        <v>0</v>
      </c>
      <c r="N954" s="128">
        <v>0</v>
      </c>
      <c r="O954" s="110"/>
      <c r="P954" s="110"/>
      <c r="Q954" s="110"/>
    </row>
    <row r="955" spans="1:17" x14ac:dyDescent="0.3">
      <c r="A955" s="77" t="s">
        <v>1934</v>
      </c>
      <c r="B955" s="127" t="s">
        <v>1935</v>
      </c>
      <c r="C955" s="128">
        <v>0</v>
      </c>
      <c r="D955" s="128">
        <v>0</v>
      </c>
      <c r="E955" s="128">
        <v>0</v>
      </c>
      <c r="F955" s="128">
        <v>0</v>
      </c>
      <c r="G955" s="128">
        <v>0</v>
      </c>
      <c r="H955" s="128">
        <v>0</v>
      </c>
      <c r="I955" s="128">
        <v>0</v>
      </c>
      <c r="J955" s="128">
        <v>0</v>
      </c>
      <c r="K955" s="128">
        <v>0</v>
      </c>
      <c r="L955" s="128">
        <v>0</v>
      </c>
      <c r="M955" s="128">
        <v>0</v>
      </c>
      <c r="N955" s="128">
        <v>0</v>
      </c>
      <c r="O955" s="110"/>
      <c r="P955" s="110"/>
      <c r="Q955" s="110"/>
    </row>
    <row r="956" spans="1:17" x14ac:dyDescent="0.3">
      <c r="A956" s="77" t="s">
        <v>1936</v>
      </c>
      <c r="B956" s="127" t="s">
        <v>1937</v>
      </c>
      <c r="C956" s="128">
        <v>0</v>
      </c>
      <c r="D956" s="128">
        <v>0</v>
      </c>
      <c r="E956" s="128">
        <v>0</v>
      </c>
      <c r="F956" s="128">
        <v>0</v>
      </c>
      <c r="G956" s="128">
        <v>0</v>
      </c>
      <c r="H956" s="128">
        <v>0</v>
      </c>
      <c r="I956" s="128">
        <v>0</v>
      </c>
      <c r="J956" s="128">
        <v>0</v>
      </c>
      <c r="K956" s="128">
        <v>0</v>
      </c>
      <c r="L956" s="128">
        <v>0</v>
      </c>
      <c r="M956" s="128">
        <v>0</v>
      </c>
      <c r="N956" s="128">
        <v>0</v>
      </c>
      <c r="O956" s="110"/>
      <c r="P956" s="110"/>
      <c r="Q956" s="110"/>
    </row>
    <row r="957" spans="1:17" x14ac:dyDescent="0.3">
      <c r="A957" s="77" t="s">
        <v>1938</v>
      </c>
      <c r="B957" s="127" t="s">
        <v>1939</v>
      </c>
      <c r="C957" s="128">
        <v>0</v>
      </c>
      <c r="D957" s="128">
        <v>0</v>
      </c>
      <c r="E957" s="128">
        <v>0</v>
      </c>
      <c r="F957" s="128">
        <v>0</v>
      </c>
      <c r="G957" s="128">
        <v>0</v>
      </c>
      <c r="H957" s="128">
        <v>0</v>
      </c>
      <c r="I957" s="128">
        <v>0</v>
      </c>
      <c r="J957" s="128">
        <v>0</v>
      </c>
      <c r="K957" s="128">
        <v>0</v>
      </c>
      <c r="L957" s="128">
        <v>0</v>
      </c>
      <c r="M957" s="128">
        <v>0</v>
      </c>
      <c r="N957" s="128">
        <v>0</v>
      </c>
      <c r="O957" s="110"/>
      <c r="P957" s="110"/>
      <c r="Q957" s="110"/>
    </row>
    <row r="958" spans="1:17" x14ac:dyDescent="0.3">
      <c r="A958" s="77" t="s">
        <v>1940</v>
      </c>
      <c r="B958" s="127" t="s">
        <v>1941</v>
      </c>
      <c r="C958" s="128">
        <v>300000000</v>
      </c>
      <c r="D958" s="128">
        <v>300000000</v>
      </c>
      <c r="E958" s="128">
        <v>300000000</v>
      </c>
      <c r="F958" s="128">
        <v>300000000</v>
      </c>
      <c r="G958" s="128">
        <v>300000000</v>
      </c>
      <c r="H958" s="128">
        <v>300000000</v>
      </c>
      <c r="I958" s="128">
        <v>0</v>
      </c>
      <c r="J958" s="128">
        <v>0</v>
      </c>
      <c r="K958" s="128">
        <v>0</v>
      </c>
      <c r="L958" s="128">
        <v>0</v>
      </c>
      <c r="M958" s="128">
        <v>0</v>
      </c>
      <c r="N958" s="128">
        <v>0</v>
      </c>
      <c r="O958" s="110"/>
      <c r="P958" s="110"/>
      <c r="Q958" s="110"/>
    </row>
    <row r="959" spans="1:17" x14ac:dyDescent="0.3">
      <c r="A959" s="77" t="s">
        <v>1942</v>
      </c>
      <c r="B959" s="127" t="s">
        <v>1943</v>
      </c>
      <c r="C959" s="128">
        <v>0</v>
      </c>
      <c r="D959" s="128">
        <v>0</v>
      </c>
      <c r="E959" s="128">
        <v>0</v>
      </c>
      <c r="F959" s="128">
        <v>0</v>
      </c>
      <c r="G959" s="128">
        <v>0</v>
      </c>
      <c r="H959" s="128">
        <v>0</v>
      </c>
      <c r="I959" s="128">
        <v>0</v>
      </c>
      <c r="J959" s="128">
        <v>0</v>
      </c>
      <c r="K959" s="128">
        <v>0</v>
      </c>
      <c r="L959" s="128">
        <v>0</v>
      </c>
      <c r="M959" s="128">
        <v>0</v>
      </c>
      <c r="N959" s="128">
        <v>0</v>
      </c>
      <c r="O959" s="110"/>
      <c r="P959" s="110"/>
      <c r="Q959" s="110"/>
    </row>
    <row r="960" spans="1:17" x14ac:dyDescent="0.3">
      <c r="A960" s="77" t="s">
        <v>1944</v>
      </c>
      <c r="B960" s="127" t="s">
        <v>1945</v>
      </c>
      <c r="C960" s="128">
        <v>3975000000</v>
      </c>
      <c r="D960" s="128">
        <v>3975000000</v>
      </c>
      <c r="E960" s="128">
        <v>3975000000</v>
      </c>
      <c r="F960" s="128">
        <v>3975000000</v>
      </c>
      <c r="G960" s="128">
        <v>3975000000</v>
      </c>
      <c r="H960" s="128">
        <v>3975000000</v>
      </c>
      <c r="I960" s="128">
        <v>3975000000</v>
      </c>
      <c r="J960" s="128">
        <v>3975000000</v>
      </c>
      <c r="K960" s="128">
        <v>3975000000</v>
      </c>
      <c r="L960" s="128">
        <v>3975000000</v>
      </c>
      <c r="M960" s="128">
        <v>3975000000</v>
      </c>
      <c r="N960" s="128">
        <v>3975000000</v>
      </c>
      <c r="O960" s="110"/>
      <c r="P960" s="110"/>
      <c r="Q960" s="110"/>
    </row>
    <row r="961" spans="1:17" x14ac:dyDescent="0.3">
      <c r="A961" s="77" t="s">
        <v>1946</v>
      </c>
      <c r="B961" s="127" t="s">
        <v>1947</v>
      </c>
      <c r="C961" s="128">
        <v>0</v>
      </c>
      <c r="D961" s="128">
        <v>0</v>
      </c>
      <c r="E961" s="128">
        <v>0</v>
      </c>
      <c r="F961" s="128">
        <v>0</v>
      </c>
      <c r="G961" s="128">
        <v>0</v>
      </c>
      <c r="H961" s="128">
        <v>0</v>
      </c>
      <c r="I961" s="128">
        <v>0</v>
      </c>
      <c r="J961" s="128">
        <v>0</v>
      </c>
      <c r="K961" s="128">
        <v>0</v>
      </c>
      <c r="L961" s="128">
        <v>0</v>
      </c>
      <c r="M961" s="128">
        <v>0</v>
      </c>
      <c r="N961" s="128">
        <v>0</v>
      </c>
      <c r="O961" s="110"/>
      <c r="P961" s="110"/>
      <c r="Q961" s="110"/>
    </row>
    <row r="962" spans="1:17" x14ac:dyDescent="0.3">
      <c r="A962" s="77" t="s">
        <v>1948</v>
      </c>
      <c r="B962" s="127" t="s">
        <v>1949</v>
      </c>
      <c r="C962" s="128">
        <v>0</v>
      </c>
      <c r="D962" s="128">
        <v>0</v>
      </c>
      <c r="E962" s="128">
        <v>0</v>
      </c>
      <c r="F962" s="128">
        <v>0</v>
      </c>
      <c r="G962" s="128">
        <v>0</v>
      </c>
      <c r="H962" s="128">
        <v>0</v>
      </c>
      <c r="I962" s="128">
        <v>0</v>
      </c>
      <c r="J962" s="128">
        <v>0</v>
      </c>
      <c r="K962" s="128">
        <v>0</v>
      </c>
      <c r="L962" s="128">
        <v>0</v>
      </c>
      <c r="M962" s="128">
        <v>0</v>
      </c>
      <c r="N962" s="128">
        <v>0</v>
      </c>
      <c r="O962" s="110"/>
      <c r="P962" s="110"/>
      <c r="Q962" s="110"/>
    </row>
    <row r="963" spans="1:17" x14ac:dyDescent="0.3">
      <c r="A963" s="77" t="s">
        <v>1950</v>
      </c>
      <c r="B963" s="127" t="s">
        <v>579</v>
      </c>
      <c r="C963" s="128">
        <v>0</v>
      </c>
      <c r="D963" s="128">
        <v>0</v>
      </c>
      <c r="E963" s="128">
        <v>0</v>
      </c>
      <c r="F963" s="128">
        <v>0</v>
      </c>
      <c r="G963" s="128">
        <v>0</v>
      </c>
      <c r="H963" s="128">
        <v>0</v>
      </c>
      <c r="I963" s="128">
        <v>0</v>
      </c>
      <c r="J963" s="128">
        <v>0</v>
      </c>
      <c r="K963" s="128">
        <v>0</v>
      </c>
      <c r="L963" s="128">
        <v>0</v>
      </c>
      <c r="M963" s="128">
        <v>0</v>
      </c>
      <c r="N963" s="128">
        <v>0</v>
      </c>
      <c r="O963" s="110"/>
      <c r="P963" s="110"/>
      <c r="Q963" s="110"/>
    </row>
    <row r="964" spans="1:17" x14ac:dyDescent="0.3">
      <c r="A964" s="77" t="s">
        <v>1951</v>
      </c>
      <c r="B964" s="127" t="s">
        <v>1952</v>
      </c>
      <c r="C964" s="128">
        <v>0</v>
      </c>
      <c r="D964" s="128">
        <v>0</v>
      </c>
      <c r="E964" s="128">
        <v>0</v>
      </c>
      <c r="F964" s="128">
        <v>0</v>
      </c>
      <c r="G964" s="128">
        <v>0</v>
      </c>
      <c r="H964" s="128">
        <v>0</v>
      </c>
      <c r="I964" s="128">
        <v>0</v>
      </c>
      <c r="J964" s="128">
        <v>0</v>
      </c>
      <c r="K964" s="128">
        <v>0</v>
      </c>
      <c r="L964" s="128">
        <v>0</v>
      </c>
      <c r="M964" s="128">
        <v>0</v>
      </c>
      <c r="N964" s="128">
        <v>0</v>
      </c>
      <c r="O964" s="110"/>
      <c r="P964" s="110"/>
      <c r="Q964" s="110"/>
    </row>
    <row r="965" spans="1:17" x14ac:dyDescent="0.3">
      <c r="A965" s="77" t="s">
        <v>1953</v>
      </c>
      <c r="B965" s="127" t="s">
        <v>1954</v>
      </c>
      <c r="C965" s="128">
        <v>0</v>
      </c>
      <c r="D965" s="128">
        <v>0</v>
      </c>
      <c r="E965" s="128">
        <v>0</v>
      </c>
      <c r="F965" s="128">
        <v>0</v>
      </c>
      <c r="G965" s="128">
        <v>0</v>
      </c>
      <c r="H965" s="128">
        <v>0</v>
      </c>
      <c r="I965" s="128">
        <v>0</v>
      </c>
      <c r="J965" s="128">
        <v>0</v>
      </c>
      <c r="K965" s="128">
        <v>0</v>
      </c>
      <c r="L965" s="128">
        <v>0</v>
      </c>
      <c r="M965" s="128">
        <v>0</v>
      </c>
      <c r="N965" s="128">
        <v>0</v>
      </c>
      <c r="O965" s="110"/>
      <c r="P965" s="110"/>
      <c r="Q965" s="110"/>
    </row>
    <row r="966" spans="1:17" x14ac:dyDescent="0.3">
      <c r="A966" s="77" t="s">
        <v>1955</v>
      </c>
      <c r="B966" s="127" t="s">
        <v>1956</v>
      </c>
      <c r="C966" s="128">
        <v>0</v>
      </c>
      <c r="D966" s="128">
        <v>0</v>
      </c>
      <c r="E966" s="128">
        <v>0</v>
      </c>
      <c r="F966" s="128">
        <v>0</v>
      </c>
      <c r="G966" s="128">
        <v>0</v>
      </c>
      <c r="H966" s="128">
        <v>0</v>
      </c>
      <c r="I966" s="128">
        <v>0</v>
      </c>
      <c r="J966" s="128">
        <v>0</v>
      </c>
      <c r="K966" s="128">
        <v>0</v>
      </c>
      <c r="L966" s="128">
        <v>0</v>
      </c>
      <c r="M966" s="128">
        <v>0</v>
      </c>
      <c r="N966" s="128">
        <v>0</v>
      </c>
      <c r="O966" s="110"/>
      <c r="P966" s="110"/>
      <c r="Q966" s="110"/>
    </row>
    <row r="967" spans="1:17" x14ac:dyDescent="0.3">
      <c r="A967" s="77" t="s">
        <v>1957</v>
      </c>
      <c r="B967" s="127" t="s">
        <v>1958</v>
      </c>
      <c r="C967" s="128">
        <v>0</v>
      </c>
      <c r="D967" s="128">
        <v>0</v>
      </c>
      <c r="E967" s="128">
        <v>0</v>
      </c>
      <c r="F967" s="128">
        <v>0</v>
      </c>
      <c r="G967" s="128">
        <v>0</v>
      </c>
      <c r="H967" s="128">
        <v>0</v>
      </c>
      <c r="I967" s="128">
        <v>0</v>
      </c>
      <c r="J967" s="128">
        <v>0</v>
      </c>
      <c r="K967" s="128">
        <v>0</v>
      </c>
      <c r="L967" s="128">
        <v>0</v>
      </c>
      <c r="M967" s="128">
        <v>0</v>
      </c>
      <c r="N967" s="128">
        <v>0</v>
      </c>
      <c r="O967" s="110"/>
      <c r="P967" s="110"/>
      <c r="Q967" s="110"/>
    </row>
    <row r="968" spans="1:17" x14ac:dyDescent="0.3">
      <c r="A968" s="77" t="s">
        <v>1959</v>
      </c>
      <c r="B968" s="127" t="s">
        <v>1960</v>
      </c>
      <c r="C968" s="128">
        <v>0</v>
      </c>
      <c r="D968" s="128">
        <v>0</v>
      </c>
      <c r="E968" s="128">
        <v>0</v>
      </c>
      <c r="F968" s="128">
        <v>0</v>
      </c>
      <c r="G968" s="128">
        <v>0</v>
      </c>
      <c r="H968" s="128">
        <v>0</v>
      </c>
      <c r="I968" s="128">
        <v>0</v>
      </c>
      <c r="J968" s="128">
        <v>0</v>
      </c>
      <c r="K968" s="128">
        <v>0</v>
      </c>
      <c r="L968" s="128">
        <v>0</v>
      </c>
      <c r="M968" s="128">
        <v>0</v>
      </c>
      <c r="N968" s="128">
        <v>0</v>
      </c>
      <c r="O968" s="110"/>
      <c r="P968" s="110"/>
      <c r="Q968" s="110"/>
    </row>
    <row r="969" spans="1:17" x14ac:dyDescent="0.3">
      <c r="A969" s="77" t="s">
        <v>1961</v>
      </c>
      <c r="B969" s="127" t="s">
        <v>1962</v>
      </c>
      <c r="C969" s="128">
        <v>0</v>
      </c>
      <c r="D969" s="128">
        <v>0</v>
      </c>
      <c r="E969" s="128">
        <v>0</v>
      </c>
      <c r="F969" s="128">
        <v>0</v>
      </c>
      <c r="G969" s="128">
        <v>0</v>
      </c>
      <c r="H969" s="128">
        <v>0</v>
      </c>
      <c r="I969" s="128">
        <v>0</v>
      </c>
      <c r="J969" s="128">
        <v>0</v>
      </c>
      <c r="K969" s="128">
        <v>0</v>
      </c>
      <c r="L969" s="128">
        <v>0</v>
      </c>
      <c r="M969" s="128">
        <v>0</v>
      </c>
      <c r="N969" s="128">
        <v>0</v>
      </c>
      <c r="O969" s="110"/>
      <c r="P969" s="110"/>
      <c r="Q969" s="110"/>
    </row>
    <row r="970" spans="1:17" x14ac:dyDescent="0.3">
      <c r="A970" s="77" t="s">
        <v>1963</v>
      </c>
      <c r="B970" s="127" t="s">
        <v>1964</v>
      </c>
      <c r="C970" s="128">
        <v>0</v>
      </c>
      <c r="D970" s="128">
        <v>0</v>
      </c>
      <c r="E970" s="128">
        <v>0</v>
      </c>
      <c r="F970" s="128">
        <v>0</v>
      </c>
      <c r="G970" s="128">
        <v>0</v>
      </c>
      <c r="H970" s="128">
        <v>0</v>
      </c>
      <c r="I970" s="128">
        <v>0</v>
      </c>
      <c r="J970" s="128">
        <v>0</v>
      </c>
      <c r="K970" s="128">
        <v>0</v>
      </c>
      <c r="L970" s="128">
        <v>0</v>
      </c>
      <c r="M970" s="128">
        <v>0</v>
      </c>
      <c r="N970" s="128">
        <v>0</v>
      </c>
      <c r="O970" s="110"/>
      <c r="P970" s="110"/>
      <c r="Q970" s="110"/>
    </row>
    <row r="971" spans="1:17" x14ac:dyDescent="0.3">
      <c r="A971" s="77" t="s">
        <v>1965</v>
      </c>
      <c r="B971" s="127" t="s">
        <v>1966</v>
      </c>
      <c r="C971" s="128">
        <v>0</v>
      </c>
      <c r="D971" s="128">
        <v>0</v>
      </c>
      <c r="E971" s="128">
        <v>0</v>
      </c>
      <c r="F971" s="128">
        <v>0</v>
      </c>
      <c r="G971" s="128">
        <v>0</v>
      </c>
      <c r="H971" s="128">
        <v>0</v>
      </c>
      <c r="I971" s="128">
        <v>0</v>
      </c>
      <c r="J971" s="128">
        <v>0</v>
      </c>
      <c r="K971" s="128">
        <v>0</v>
      </c>
      <c r="L971" s="128">
        <v>0</v>
      </c>
      <c r="M971" s="128">
        <v>0</v>
      </c>
      <c r="N971" s="128">
        <v>0</v>
      </c>
      <c r="O971" s="110"/>
      <c r="P971" s="110"/>
      <c r="Q971" s="110"/>
    </row>
    <row r="972" spans="1:17" x14ac:dyDescent="0.3">
      <c r="A972" s="77" t="s">
        <v>1967</v>
      </c>
      <c r="B972" s="127" t="s">
        <v>1968</v>
      </c>
      <c r="C972" s="128">
        <v>0</v>
      </c>
      <c r="D972" s="128">
        <v>0</v>
      </c>
      <c r="E972" s="128">
        <v>0</v>
      </c>
      <c r="F972" s="128">
        <v>0</v>
      </c>
      <c r="G972" s="128">
        <v>0</v>
      </c>
      <c r="H972" s="128">
        <v>0</v>
      </c>
      <c r="I972" s="128">
        <v>0</v>
      </c>
      <c r="J972" s="128">
        <v>0</v>
      </c>
      <c r="K972" s="128">
        <v>0</v>
      </c>
      <c r="L972" s="128">
        <v>0</v>
      </c>
      <c r="M972" s="128">
        <v>0</v>
      </c>
      <c r="N972" s="128">
        <v>0</v>
      </c>
      <c r="O972" s="110"/>
      <c r="P972" s="110"/>
      <c r="Q972" s="110"/>
    </row>
    <row r="973" spans="1:17" x14ac:dyDescent="0.3">
      <c r="A973" s="77" t="s">
        <v>1969</v>
      </c>
      <c r="B973" s="127" t="s">
        <v>1970</v>
      </c>
      <c r="C973" s="128">
        <v>-13593814.470000001</v>
      </c>
      <c r="D973" s="128">
        <v>-13491909.439999999</v>
      </c>
      <c r="E973" s="128">
        <v>-13390004.41</v>
      </c>
      <c r="F973" s="128">
        <v>-13288099.380000001</v>
      </c>
      <c r="G973" s="128">
        <v>-13186194.35</v>
      </c>
      <c r="H973" s="128">
        <v>-13084289.32</v>
      </c>
      <c r="I973" s="128">
        <v>-12987150.039999999</v>
      </c>
      <c r="J973" s="128">
        <v>-12890010.76</v>
      </c>
      <c r="K973" s="128">
        <v>-12792871.48</v>
      </c>
      <c r="L973" s="128">
        <v>-12695732.199999999</v>
      </c>
      <c r="M973" s="128">
        <v>-12598592.92</v>
      </c>
      <c r="N973" s="128">
        <v>-12501453.640000001</v>
      </c>
      <c r="O973" s="110"/>
      <c r="P973" s="110"/>
      <c r="Q973" s="110"/>
    </row>
    <row r="974" spans="1:17" x14ac:dyDescent="0.3">
      <c r="A974" s="77" t="s">
        <v>1971</v>
      </c>
      <c r="B974" s="127" t="s">
        <v>1972</v>
      </c>
      <c r="C974" s="128">
        <v>0</v>
      </c>
      <c r="D974" s="128">
        <v>0</v>
      </c>
      <c r="E974" s="128">
        <v>0</v>
      </c>
      <c r="F974" s="128">
        <v>0</v>
      </c>
      <c r="G974" s="128">
        <v>0</v>
      </c>
      <c r="H974" s="128">
        <v>0</v>
      </c>
      <c r="I974" s="128">
        <v>0</v>
      </c>
      <c r="J974" s="128">
        <v>0</v>
      </c>
      <c r="K974" s="128">
        <v>0</v>
      </c>
      <c r="L974" s="128">
        <v>0</v>
      </c>
      <c r="M974" s="128">
        <v>0</v>
      </c>
      <c r="N974" s="128">
        <v>0</v>
      </c>
      <c r="O974" s="110"/>
      <c r="P974" s="110"/>
      <c r="Q974" s="110"/>
    </row>
    <row r="975" spans="1:17" x14ac:dyDescent="0.3">
      <c r="A975" s="77" t="s">
        <v>1973</v>
      </c>
      <c r="B975" s="127" t="s">
        <v>1974</v>
      </c>
      <c r="C975" s="128">
        <v>31115215.300780602</v>
      </c>
      <c r="D975" s="128">
        <v>31115215.300780602</v>
      </c>
      <c r="E975" s="128">
        <v>30672842.062943701</v>
      </c>
      <c r="F975" s="128">
        <v>30672842.062943701</v>
      </c>
      <c r="G975" s="128">
        <v>30672842.062943701</v>
      </c>
      <c r="H975" s="128">
        <v>30226430.478770401</v>
      </c>
      <c r="I975" s="128">
        <v>30226430.478770401</v>
      </c>
      <c r="J975" s="128">
        <v>30226430.478770401</v>
      </c>
      <c r="K975" s="128">
        <v>29773297.0682864</v>
      </c>
      <c r="L975" s="128">
        <v>29773297.0682864</v>
      </c>
      <c r="M975" s="128">
        <v>29773297.0682864</v>
      </c>
      <c r="N975" s="128">
        <v>29817991.602294501</v>
      </c>
      <c r="O975" s="110"/>
      <c r="P975" s="110"/>
      <c r="Q975" s="110"/>
    </row>
    <row r="976" spans="1:17" x14ac:dyDescent="0.3">
      <c r="A976" s="77" t="s">
        <v>1975</v>
      </c>
      <c r="B976" s="127" t="s">
        <v>1976</v>
      </c>
      <c r="C976" s="128">
        <v>3048039.0271451999</v>
      </c>
      <c r="D976" s="128">
        <v>3004106.8736860999</v>
      </c>
      <c r="E976" s="128">
        <v>2960112.8557817</v>
      </c>
      <c r="F976" s="128">
        <v>2916056.8877651002</v>
      </c>
      <c r="G976" s="128">
        <v>2871396.2692461</v>
      </c>
      <c r="H976" s="128">
        <v>2826672.7608642001</v>
      </c>
      <c r="I976" s="128">
        <v>2781886.2751388</v>
      </c>
      <c r="J976" s="128">
        <v>2737036.7233866998</v>
      </c>
      <c r="K976" s="128">
        <v>2692124.0168017</v>
      </c>
      <c r="L976" s="128">
        <v>2647148.0664523998</v>
      </c>
      <c r="M976" s="128">
        <v>2602108.7832821999</v>
      </c>
      <c r="N976" s="128">
        <v>2557006.0781089999</v>
      </c>
      <c r="O976" s="110"/>
      <c r="P976" s="110"/>
      <c r="Q976" s="110"/>
    </row>
    <row r="977" spans="1:17" x14ac:dyDescent="0.3">
      <c r="A977" s="77" t="s">
        <v>1977</v>
      </c>
      <c r="B977" s="127" t="s">
        <v>1978</v>
      </c>
      <c r="C977" s="128">
        <v>0</v>
      </c>
      <c r="D977" s="128">
        <v>0</v>
      </c>
      <c r="E977" s="128">
        <v>0</v>
      </c>
      <c r="F977" s="128">
        <v>0</v>
      </c>
      <c r="G977" s="128">
        <v>1705238.45</v>
      </c>
      <c r="H977" s="128">
        <v>2586520.1066667</v>
      </c>
      <c r="I977" s="128">
        <v>5364979.0566667002</v>
      </c>
      <c r="J977" s="128">
        <v>8127081.8766666995</v>
      </c>
      <c r="K977" s="128">
        <v>11105409.116666701</v>
      </c>
      <c r="L977" s="128">
        <v>13702134.9166667</v>
      </c>
      <c r="M977" s="128">
        <v>15842203.4966667</v>
      </c>
      <c r="N977" s="128">
        <v>17835455.5666667</v>
      </c>
      <c r="O977" s="110"/>
      <c r="P977" s="110"/>
      <c r="Q977" s="110"/>
    </row>
    <row r="978" spans="1:17" x14ac:dyDescent="0.3">
      <c r="A978" s="77" t="s">
        <v>1979</v>
      </c>
      <c r="B978" s="127" t="s">
        <v>1980</v>
      </c>
      <c r="C978" s="128">
        <v>0</v>
      </c>
      <c r="D978" s="128">
        <v>0</v>
      </c>
      <c r="E978" s="128">
        <v>0</v>
      </c>
      <c r="F978" s="128">
        <v>0</v>
      </c>
      <c r="G978" s="128">
        <v>0</v>
      </c>
      <c r="H978" s="128">
        <v>0</v>
      </c>
      <c r="I978" s="128">
        <v>0</v>
      </c>
      <c r="J978" s="128">
        <v>0</v>
      </c>
      <c r="K978" s="128">
        <v>0</v>
      </c>
      <c r="L978" s="128">
        <v>0</v>
      </c>
      <c r="M978" s="128">
        <v>0</v>
      </c>
      <c r="N978" s="128">
        <v>0</v>
      </c>
      <c r="O978" s="110"/>
      <c r="P978" s="110"/>
      <c r="Q978" s="110"/>
    </row>
    <row r="979" spans="1:17" x14ac:dyDescent="0.3">
      <c r="A979" s="77" t="s">
        <v>1981</v>
      </c>
      <c r="B979" s="127" t="s">
        <v>1982</v>
      </c>
      <c r="C979" s="128">
        <v>0</v>
      </c>
      <c r="D979" s="128">
        <v>0</v>
      </c>
      <c r="E979" s="128">
        <v>0</v>
      </c>
      <c r="F979" s="128">
        <v>0</v>
      </c>
      <c r="G979" s="128">
        <v>0</v>
      </c>
      <c r="H979" s="128">
        <v>0</v>
      </c>
      <c r="I979" s="128">
        <v>0</v>
      </c>
      <c r="J979" s="128">
        <v>0</v>
      </c>
      <c r="K979" s="128">
        <v>0</v>
      </c>
      <c r="L979" s="128">
        <v>0</v>
      </c>
      <c r="M979" s="128">
        <v>0</v>
      </c>
      <c r="N979" s="128">
        <v>0</v>
      </c>
      <c r="O979" s="110"/>
      <c r="P979" s="110"/>
      <c r="Q979" s="110"/>
    </row>
    <row r="980" spans="1:17" x14ac:dyDescent="0.3">
      <c r="A980" s="77" t="s">
        <v>1983</v>
      </c>
      <c r="B980" s="127" t="s">
        <v>1685</v>
      </c>
      <c r="C980" s="128">
        <v>0</v>
      </c>
      <c r="D980" s="128">
        <v>0</v>
      </c>
      <c r="E980" s="128">
        <v>0</v>
      </c>
      <c r="F980" s="128">
        <v>0</v>
      </c>
      <c r="G980" s="128">
        <v>0</v>
      </c>
      <c r="H980" s="128">
        <v>0</v>
      </c>
      <c r="I980" s="128">
        <v>0</v>
      </c>
      <c r="J980" s="128">
        <v>0</v>
      </c>
      <c r="K980" s="128">
        <v>0</v>
      </c>
      <c r="L980" s="128">
        <v>0</v>
      </c>
      <c r="M980" s="128">
        <v>0</v>
      </c>
      <c r="N980" s="128">
        <v>0</v>
      </c>
      <c r="O980" s="110"/>
      <c r="P980" s="110"/>
      <c r="Q980" s="110"/>
    </row>
    <row r="981" spans="1:17" x14ac:dyDescent="0.3">
      <c r="A981" s="77" t="s">
        <v>1984</v>
      </c>
      <c r="B981" s="127" t="s">
        <v>1985</v>
      </c>
      <c r="C981" s="128">
        <v>0</v>
      </c>
      <c r="D981" s="128">
        <v>0</v>
      </c>
      <c r="E981" s="128">
        <v>0</v>
      </c>
      <c r="F981" s="128">
        <v>0</v>
      </c>
      <c r="G981" s="128">
        <v>0</v>
      </c>
      <c r="H981" s="128">
        <v>0</v>
      </c>
      <c r="I981" s="128">
        <v>0</v>
      </c>
      <c r="J981" s="128">
        <v>0</v>
      </c>
      <c r="K981" s="128">
        <v>0</v>
      </c>
      <c r="L981" s="128">
        <v>0</v>
      </c>
      <c r="M981" s="128">
        <v>0</v>
      </c>
      <c r="N981" s="128">
        <v>0</v>
      </c>
      <c r="O981" s="110"/>
      <c r="P981" s="110"/>
      <c r="Q981" s="110"/>
    </row>
    <row r="982" spans="1:17" x14ac:dyDescent="0.3">
      <c r="A982" s="77" t="s">
        <v>1986</v>
      </c>
      <c r="B982" s="127" t="s">
        <v>1987</v>
      </c>
      <c r="C982" s="128">
        <v>0</v>
      </c>
      <c r="D982" s="128">
        <v>0</v>
      </c>
      <c r="E982" s="128">
        <v>0</v>
      </c>
      <c r="F982" s="128">
        <v>0</v>
      </c>
      <c r="G982" s="128">
        <v>0</v>
      </c>
      <c r="H982" s="128">
        <v>0</v>
      </c>
      <c r="I982" s="128">
        <v>0</v>
      </c>
      <c r="J982" s="128">
        <v>0</v>
      </c>
      <c r="K982" s="128">
        <v>0</v>
      </c>
      <c r="L982" s="128">
        <v>0</v>
      </c>
      <c r="M982" s="128">
        <v>0</v>
      </c>
      <c r="N982" s="128">
        <v>0</v>
      </c>
      <c r="O982" s="110"/>
      <c r="P982" s="110"/>
      <c r="Q982" s="110"/>
    </row>
    <row r="983" spans="1:17" x14ac:dyDescent="0.3">
      <c r="A983" s="77" t="s">
        <v>1988</v>
      </c>
      <c r="B983" s="127" t="s">
        <v>1989</v>
      </c>
      <c r="C983" s="128">
        <v>6515297.0494641997</v>
      </c>
      <c r="D983" s="128">
        <v>6518059.2161307996</v>
      </c>
      <c r="E983" s="128">
        <v>6520821.3827975001</v>
      </c>
      <c r="F983" s="128">
        <v>6523583.5494641997</v>
      </c>
      <c r="G983" s="128">
        <v>6526345.7161307996</v>
      </c>
      <c r="H983" s="128">
        <v>6529107.8827975001</v>
      </c>
      <c r="I983" s="128">
        <v>6531870.0494641997</v>
      </c>
      <c r="J983" s="128">
        <v>6534632.2161307996</v>
      </c>
      <c r="K983" s="128">
        <v>6537394.3827975001</v>
      </c>
      <c r="L983" s="128">
        <v>6540156.5494641997</v>
      </c>
      <c r="M983" s="128">
        <v>6542918.7161307996</v>
      </c>
      <c r="N983" s="128">
        <v>6545680.8827975001</v>
      </c>
      <c r="O983" s="110"/>
      <c r="P983" s="110"/>
      <c r="Q983" s="110"/>
    </row>
    <row r="984" spans="1:17" x14ac:dyDescent="0.3">
      <c r="A984" s="77" t="s">
        <v>1990</v>
      </c>
      <c r="B984" s="127" t="s">
        <v>1991</v>
      </c>
      <c r="C984" s="128">
        <v>2425763.3215779001</v>
      </c>
      <c r="D984" s="128">
        <v>2419070.6549112001</v>
      </c>
      <c r="E984" s="128">
        <v>2412377.9882446001</v>
      </c>
      <c r="F984" s="128">
        <v>2405685.3215779001</v>
      </c>
      <c r="G984" s="128">
        <v>2398992.6549112001</v>
      </c>
      <c r="H984" s="128">
        <v>2392299.9882446001</v>
      </c>
      <c r="I984" s="128">
        <v>2385607.3215779001</v>
      </c>
      <c r="J984" s="128">
        <v>2378914.6549112001</v>
      </c>
      <c r="K984" s="128">
        <v>2372221.9882446001</v>
      </c>
      <c r="L984" s="128">
        <v>2365529.3215779001</v>
      </c>
      <c r="M984" s="128">
        <v>2358836.6549112001</v>
      </c>
      <c r="N984" s="128">
        <v>2352143.9882446001</v>
      </c>
      <c r="O984" s="110"/>
      <c r="P984" s="110"/>
      <c r="Q984" s="110"/>
    </row>
    <row r="985" spans="1:17" x14ac:dyDescent="0.3">
      <c r="A985" s="77" t="s">
        <v>1992</v>
      </c>
      <c r="B985" s="127" t="s">
        <v>1993</v>
      </c>
      <c r="C985" s="128">
        <v>0</v>
      </c>
      <c r="D985" s="128">
        <v>0</v>
      </c>
      <c r="E985" s="128">
        <v>0</v>
      </c>
      <c r="F985" s="128">
        <v>0</v>
      </c>
      <c r="G985" s="128">
        <v>0</v>
      </c>
      <c r="H985" s="128">
        <v>0</v>
      </c>
      <c r="I985" s="128">
        <v>0</v>
      </c>
      <c r="J985" s="128">
        <v>0</v>
      </c>
      <c r="K985" s="128">
        <v>0</v>
      </c>
      <c r="L985" s="128">
        <v>0</v>
      </c>
      <c r="M985" s="128">
        <v>0</v>
      </c>
      <c r="N985" s="128">
        <v>0</v>
      </c>
      <c r="O985" s="110"/>
      <c r="P985" s="110"/>
      <c r="Q985" s="110"/>
    </row>
    <row r="986" spans="1:17" x14ac:dyDescent="0.3">
      <c r="A986" s="77" t="s">
        <v>1994</v>
      </c>
      <c r="B986" s="127" t="s">
        <v>1995</v>
      </c>
      <c r="C986" s="128">
        <v>57289.24</v>
      </c>
      <c r="D986" s="128">
        <v>57289.24</v>
      </c>
      <c r="E986" s="128">
        <v>57289.24</v>
      </c>
      <c r="F986" s="128">
        <v>57289.24</v>
      </c>
      <c r="G986" s="128">
        <v>57289.24</v>
      </c>
      <c r="H986" s="128">
        <v>57289.24</v>
      </c>
      <c r="I986" s="128">
        <v>57289.24</v>
      </c>
      <c r="J986" s="128">
        <v>57289.24</v>
      </c>
      <c r="K986" s="128">
        <v>57289.24</v>
      </c>
      <c r="L986" s="128">
        <v>57289.24</v>
      </c>
      <c r="M986" s="128">
        <v>57289.24</v>
      </c>
      <c r="N986" s="128">
        <v>57289.24</v>
      </c>
      <c r="O986" s="110"/>
      <c r="P986" s="110"/>
      <c r="Q986" s="110"/>
    </row>
    <row r="987" spans="1:17" x14ac:dyDescent="0.3">
      <c r="A987" s="77" t="s">
        <v>1996</v>
      </c>
      <c r="B987" s="127" t="s">
        <v>1997</v>
      </c>
      <c r="C987" s="128">
        <v>0</v>
      </c>
      <c r="D987" s="128">
        <v>0</v>
      </c>
      <c r="E987" s="128">
        <v>0</v>
      </c>
      <c r="F987" s="128">
        <v>0</v>
      </c>
      <c r="G987" s="128">
        <v>0</v>
      </c>
      <c r="H987" s="128">
        <v>0</v>
      </c>
      <c r="I987" s="128">
        <v>0</v>
      </c>
      <c r="J987" s="128">
        <v>0</v>
      </c>
      <c r="K987" s="128">
        <v>0</v>
      </c>
      <c r="L987" s="128">
        <v>0</v>
      </c>
      <c r="M987" s="128">
        <v>0</v>
      </c>
      <c r="N987" s="128">
        <v>0</v>
      </c>
      <c r="O987" s="110"/>
      <c r="P987" s="110"/>
      <c r="Q987" s="110"/>
    </row>
    <row r="988" spans="1:17" x14ac:dyDescent="0.3">
      <c r="A988" s="77" t="s">
        <v>1998</v>
      </c>
      <c r="B988" s="127" t="s">
        <v>1999</v>
      </c>
      <c r="C988" s="128">
        <v>0</v>
      </c>
      <c r="D988" s="128">
        <v>0</v>
      </c>
      <c r="E988" s="128">
        <v>0</v>
      </c>
      <c r="F988" s="128">
        <v>0</v>
      </c>
      <c r="G988" s="128">
        <v>0</v>
      </c>
      <c r="H988" s="128">
        <v>0</v>
      </c>
      <c r="I988" s="128">
        <v>0</v>
      </c>
      <c r="J988" s="128">
        <v>0</v>
      </c>
      <c r="K988" s="128">
        <v>0</v>
      </c>
      <c r="L988" s="128">
        <v>0</v>
      </c>
      <c r="M988" s="128">
        <v>0</v>
      </c>
      <c r="N988" s="128">
        <v>0</v>
      </c>
      <c r="O988" s="110"/>
      <c r="P988" s="110"/>
      <c r="Q988" s="110"/>
    </row>
    <row r="989" spans="1:17" x14ac:dyDescent="0.3">
      <c r="A989" s="77" t="s">
        <v>2000</v>
      </c>
      <c r="B989" s="127" t="s">
        <v>2001</v>
      </c>
      <c r="C989" s="128">
        <v>1027652</v>
      </c>
      <c r="D989" s="128">
        <v>1027652</v>
      </c>
      <c r="E989" s="128">
        <v>1027652</v>
      </c>
      <c r="F989" s="128">
        <v>1027652</v>
      </c>
      <c r="G989" s="128">
        <v>1027652</v>
      </c>
      <c r="H989" s="128">
        <v>1027652</v>
      </c>
      <c r="I989" s="128">
        <v>1027652</v>
      </c>
      <c r="J989" s="128">
        <v>1027652</v>
      </c>
      <c r="K989" s="128">
        <v>1027652</v>
      </c>
      <c r="L989" s="128">
        <v>1027652</v>
      </c>
      <c r="M989" s="128">
        <v>1027652</v>
      </c>
      <c r="N989" s="128">
        <v>1027652</v>
      </c>
      <c r="O989" s="110"/>
      <c r="P989" s="110"/>
      <c r="Q989" s="110"/>
    </row>
    <row r="990" spans="1:17" x14ac:dyDescent="0.3">
      <c r="A990" s="77" t="s">
        <v>2002</v>
      </c>
      <c r="B990" s="127" t="s">
        <v>2003</v>
      </c>
      <c r="C990" s="128">
        <v>0</v>
      </c>
      <c r="D990" s="128">
        <v>0</v>
      </c>
      <c r="E990" s="128">
        <v>0</v>
      </c>
      <c r="F990" s="128">
        <v>0</v>
      </c>
      <c r="G990" s="128">
        <v>0</v>
      </c>
      <c r="H990" s="128">
        <v>0</v>
      </c>
      <c r="I990" s="128">
        <v>0</v>
      </c>
      <c r="J990" s="128">
        <v>0</v>
      </c>
      <c r="K990" s="128">
        <v>0</v>
      </c>
      <c r="L990" s="128">
        <v>0</v>
      </c>
      <c r="M990" s="128">
        <v>0</v>
      </c>
      <c r="N990" s="128">
        <v>0</v>
      </c>
      <c r="O990" s="110"/>
      <c r="P990" s="110"/>
      <c r="Q990" s="110"/>
    </row>
    <row r="991" spans="1:17" x14ac:dyDescent="0.3">
      <c r="A991" s="77" t="s">
        <v>2004</v>
      </c>
      <c r="B991" s="127" t="s">
        <v>2005</v>
      </c>
      <c r="C991" s="128">
        <v>0</v>
      </c>
      <c r="D991" s="128">
        <v>0</v>
      </c>
      <c r="E991" s="128">
        <v>0</v>
      </c>
      <c r="F991" s="128">
        <v>0</v>
      </c>
      <c r="G991" s="128">
        <v>0</v>
      </c>
      <c r="H991" s="128">
        <v>0</v>
      </c>
      <c r="I991" s="128">
        <v>0</v>
      </c>
      <c r="J991" s="128">
        <v>0</v>
      </c>
      <c r="K991" s="128">
        <v>0</v>
      </c>
      <c r="L991" s="128">
        <v>0</v>
      </c>
      <c r="M991" s="128">
        <v>0</v>
      </c>
      <c r="N991" s="128">
        <v>0</v>
      </c>
      <c r="O991" s="110"/>
      <c r="P991" s="110"/>
      <c r="Q991" s="110"/>
    </row>
    <row r="992" spans="1:17" x14ac:dyDescent="0.3">
      <c r="A992" s="77" t="s">
        <v>2006</v>
      </c>
      <c r="B992" s="127" t="s">
        <v>2007</v>
      </c>
      <c r="C992" s="128">
        <v>0</v>
      </c>
      <c r="D992" s="128">
        <v>0</v>
      </c>
      <c r="E992" s="128">
        <v>0</v>
      </c>
      <c r="F992" s="128">
        <v>0</v>
      </c>
      <c r="G992" s="128">
        <v>0</v>
      </c>
      <c r="H992" s="128">
        <v>0</v>
      </c>
      <c r="I992" s="128">
        <v>0</v>
      </c>
      <c r="J992" s="128">
        <v>0</v>
      </c>
      <c r="K992" s="128">
        <v>0</v>
      </c>
      <c r="L992" s="128">
        <v>0</v>
      </c>
      <c r="M992" s="128">
        <v>0</v>
      </c>
      <c r="N992" s="128">
        <v>0</v>
      </c>
      <c r="O992" s="110"/>
      <c r="P992" s="110"/>
      <c r="Q992" s="110"/>
    </row>
    <row r="993" spans="1:17" x14ac:dyDescent="0.3">
      <c r="A993" s="77" t="s">
        <v>2008</v>
      </c>
      <c r="B993" s="127" t="s">
        <v>2009</v>
      </c>
      <c r="C993" s="128">
        <v>218952766</v>
      </c>
      <c r="D993" s="128">
        <v>218952766</v>
      </c>
      <c r="E993" s="128">
        <v>219246549</v>
      </c>
      <c r="F993" s="128">
        <v>221708549</v>
      </c>
      <c r="G993" s="128">
        <v>221708549</v>
      </c>
      <c r="H993" s="128">
        <v>222002332</v>
      </c>
      <c r="I993" s="128">
        <v>224464332</v>
      </c>
      <c r="J993" s="128">
        <v>224464332</v>
      </c>
      <c r="K993" s="128">
        <v>227220115</v>
      </c>
      <c r="L993" s="128">
        <v>227220115</v>
      </c>
      <c r="M993" s="128">
        <v>227220115</v>
      </c>
      <c r="N993" s="128">
        <v>227513898</v>
      </c>
      <c r="O993" s="110"/>
      <c r="P993" s="110"/>
      <c r="Q993" s="110"/>
    </row>
    <row r="994" spans="1:17" x14ac:dyDescent="0.3">
      <c r="A994" s="77" t="s">
        <v>2010</v>
      </c>
      <c r="B994" s="127" t="s">
        <v>2011</v>
      </c>
      <c r="C994" s="128">
        <v>-206391291</v>
      </c>
      <c r="D994" s="128">
        <v>-206391291</v>
      </c>
      <c r="E994" s="128">
        <v>-206391291</v>
      </c>
      <c r="F994" s="128">
        <v>-206391291</v>
      </c>
      <c r="G994" s="128">
        <v>-206391291</v>
      </c>
      <c r="H994" s="128">
        <v>-206391291</v>
      </c>
      <c r="I994" s="128">
        <v>-206391291</v>
      </c>
      <c r="J994" s="128">
        <v>-206391291</v>
      </c>
      <c r="K994" s="128">
        <v>-206391291</v>
      </c>
      <c r="L994" s="128">
        <v>-206391291</v>
      </c>
      <c r="M994" s="128">
        <v>-206391291</v>
      </c>
      <c r="N994" s="128">
        <v>-206391291</v>
      </c>
      <c r="O994" s="110"/>
      <c r="P994" s="110"/>
      <c r="Q994" s="110"/>
    </row>
    <row r="995" spans="1:17" x14ac:dyDescent="0.3">
      <c r="A995" s="77" t="s">
        <v>2012</v>
      </c>
      <c r="B995" s="127" t="s">
        <v>2013</v>
      </c>
      <c r="C995" s="128">
        <v>465807</v>
      </c>
      <c r="D995" s="128">
        <v>465807</v>
      </c>
      <c r="E995" s="128">
        <v>366059</v>
      </c>
      <c r="F995" s="128">
        <v>366059</v>
      </c>
      <c r="G995" s="128">
        <v>366059</v>
      </c>
      <c r="H995" s="128">
        <v>266311</v>
      </c>
      <c r="I995" s="128">
        <v>266311</v>
      </c>
      <c r="J995" s="128">
        <v>266311</v>
      </c>
      <c r="K995" s="128">
        <v>166563</v>
      </c>
      <c r="L995" s="128">
        <v>166563</v>
      </c>
      <c r="M995" s="128">
        <v>166563</v>
      </c>
      <c r="N995" s="128">
        <v>66815</v>
      </c>
      <c r="O995" s="110"/>
      <c r="P995" s="110"/>
      <c r="Q995" s="110"/>
    </row>
    <row r="996" spans="1:17" x14ac:dyDescent="0.3">
      <c r="A996" s="77" t="s">
        <v>2014</v>
      </c>
      <c r="B996" s="127" t="s">
        <v>2015</v>
      </c>
      <c r="C996" s="128">
        <v>75998.429999999993</v>
      </c>
      <c r="D996" s="128">
        <v>75998.429999999993</v>
      </c>
      <c r="E996" s="128">
        <v>75998.429999999993</v>
      </c>
      <c r="F996" s="128">
        <v>75998.429999999993</v>
      </c>
      <c r="G996" s="128">
        <v>75998.429999999993</v>
      </c>
      <c r="H996" s="128">
        <v>75998.429999999993</v>
      </c>
      <c r="I996" s="128">
        <v>75998.429999999993</v>
      </c>
      <c r="J996" s="128">
        <v>75998.429999999993</v>
      </c>
      <c r="K996" s="128">
        <v>75998.429999999993</v>
      </c>
      <c r="L996" s="128">
        <v>75998.429999999993</v>
      </c>
      <c r="M996" s="128">
        <v>75998.429999999993</v>
      </c>
      <c r="N996" s="128">
        <v>75998.429999999993</v>
      </c>
      <c r="O996" s="110"/>
      <c r="P996" s="110"/>
      <c r="Q996" s="110"/>
    </row>
    <row r="997" spans="1:17" x14ac:dyDescent="0.3">
      <c r="A997" s="77" t="s">
        <v>2016</v>
      </c>
      <c r="B997" s="127" t="s">
        <v>2017</v>
      </c>
      <c r="C997" s="128">
        <v>243146</v>
      </c>
      <c r="D997" s="128">
        <v>243146</v>
      </c>
      <c r="E997" s="128">
        <v>300104</v>
      </c>
      <c r="F997" s="128">
        <v>300104</v>
      </c>
      <c r="G997" s="128">
        <v>300104</v>
      </c>
      <c r="H997" s="128">
        <v>357062</v>
      </c>
      <c r="I997" s="128">
        <v>357062</v>
      </c>
      <c r="J997" s="128">
        <v>357062</v>
      </c>
      <c r="K997" s="128">
        <v>414020</v>
      </c>
      <c r="L997" s="128">
        <v>414020</v>
      </c>
      <c r="M997" s="128">
        <v>414020</v>
      </c>
      <c r="N997" s="128">
        <v>470978</v>
      </c>
      <c r="O997" s="110"/>
      <c r="P997" s="110"/>
      <c r="Q997" s="110"/>
    </row>
    <row r="998" spans="1:17" x14ac:dyDescent="0.3">
      <c r="A998" s="77" t="s">
        <v>2018</v>
      </c>
      <c r="B998" s="127" t="s">
        <v>2019</v>
      </c>
      <c r="C998" s="128">
        <v>365972.77</v>
      </c>
      <c r="D998" s="128">
        <v>365972.77</v>
      </c>
      <c r="E998" s="128">
        <v>365972.77</v>
      </c>
      <c r="F998" s="128">
        <v>365972.77</v>
      </c>
      <c r="G998" s="128">
        <v>365972.77</v>
      </c>
      <c r="H998" s="128">
        <v>365972.77</v>
      </c>
      <c r="I998" s="128">
        <v>365972.77</v>
      </c>
      <c r="J998" s="128">
        <v>365972.77</v>
      </c>
      <c r="K998" s="128">
        <v>365972.77</v>
      </c>
      <c r="L998" s="128">
        <v>365972.77</v>
      </c>
      <c r="M998" s="128">
        <v>365972.77</v>
      </c>
      <c r="N998" s="128">
        <v>365972.77</v>
      </c>
      <c r="O998" s="110"/>
      <c r="P998" s="110"/>
      <c r="Q998" s="110"/>
    </row>
    <row r="999" spans="1:17" x14ac:dyDescent="0.3">
      <c r="A999" s="77" t="s">
        <v>2020</v>
      </c>
      <c r="B999" s="127" t="s">
        <v>2021</v>
      </c>
      <c r="C999" s="128">
        <v>0</v>
      </c>
      <c r="D999" s="128">
        <v>0</v>
      </c>
      <c r="E999" s="128">
        <v>0</v>
      </c>
      <c r="F999" s="128">
        <v>0</v>
      </c>
      <c r="G999" s="128">
        <v>0</v>
      </c>
      <c r="H999" s="128">
        <v>0</v>
      </c>
      <c r="I999" s="128">
        <v>0</v>
      </c>
      <c r="J999" s="128">
        <v>0</v>
      </c>
      <c r="K999" s="128">
        <v>0</v>
      </c>
      <c r="L999" s="128">
        <v>0</v>
      </c>
      <c r="M999" s="128">
        <v>0</v>
      </c>
      <c r="N999" s="128">
        <v>0</v>
      </c>
      <c r="O999" s="110"/>
      <c r="P999" s="110"/>
      <c r="Q999" s="110"/>
    </row>
    <row r="1000" spans="1:17" x14ac:dyDescent="0.3">
      <c r="A1000" s="77" t="s">
        <v>2022</v>
      </c>
      <c r="B1000" s="127" t="s">
        <v>2023</v>
      </c>
      <c r="C1000" s="128">
        <v>19314010</v>
      </c>
      <c r="D1000" s="128">
        <v>19314010</v>
      </c>
      <c r="E1000" s="128">
        <v>19314010</v>
      </c>
      <c r="F1000" s="128">
        <v>19314010</v>
      </c>
      <c r="G1000" s="128">
        <v>19314010</v>
      </c>
      <c r="H1000" s="128">
        <v>19314010</v>
      </c>
      <c r="I1000" s="128">
        <v>19314010</v>
      </c>
      <c r="J1000" s="128">
        <v>19314010</v>
      </c>
      <c r="K1000" s="128">
        <v>19314010</v>
      </c>
      <c r="L1000" s="128">
        <v>19314010</v>
      </c>
      <c r="M1000" s="128">
        <v>19314010</v>
      </c>
      <c r="N1000" s="128">
        <v>19314010</v>
      </c>
      <c r="O1000" s="110"/>
      <c r="P1000" s="110"/>
      <c r="Q1000" s="110"/>
    </row>
    <row r="1001" spans="1:17" x14ac:dyDescent="0.3">
      <c r="A1001" s="77" t="s">
        <v>2024</v>
      </c>
      <c r="B1001" s="127" t="s">
        <v>2025</v>
      </c>
      <c r="C1001" s="128">
        <v>78861260.030000001</v>
      </c>
      <c r="D1001" s="128">
        <v>77995260.030000001</v>
      </c>
      <c r="E1001" s="128">
        <v>78209256.030000001</v>
      </c>
      <c r="F1001" s="128">
        <v>77343256.030000001</v>
      </c>
      <c r="G1001" s="128">
        <v>76477256.030000001</v>
      </c>
      <c r="H1001" s="128">
        <v>76691252.030000001</v>
      </c>
      <c r="I1001" s="128">
        <v>75825252.030000001</v>
      </c>
      <c r="J1001" s="128">
        <v>74959252.030000001</v>
      </c>
      <c r="K1001" s="128">
        <v>75173248.030000001</v>
      </c>
      <c r="L1001" s="128">
        <v>74307248.030000001</v>
      </c>
      <c r="M1001" s="128">
        <v>73441248.030000001</v>
      </c>
      <c r="N1001" s="128">
        <v>73655244.030000001</v>
      </c>
      <c r="O1001" s="110"/>
      <c r="P1001" s="110"/>
      <c r="Q1001" s="110"/>
    </row>
    <row r="1002" spans="1:17" x14ac:dyDescent="0.3">
      <c r="A1002" s="77" t="s">
        <v>2026</v>
      </c>
      <c r="B1002" s="127" t="s">
        <v>2027</v>
      </c>
      <c r="C1002" s="128">
        <v>0</v>
      </c>
      <c r="D1002" s="128">
        <v>0</v>
      </c>
      <c r="E1002" s="128">
        <v>0</v>
      </c>
      <c r="F1002" s="128">
        <v>0</v>
      </c>
      <c r="G1002" s="128">
        <v>0</v>
      </c>
      <c r="H1002" s="128">
        <v>0</v>
      </c>
      <c r="I1002" s="128">
        <v>0</v>
      </c>
      <c r="J1002" s="128">
        <v>0</v>
      </c>
      <c r="K1002" s="128">
        <v>0</v>
      </c>
      <c r="L1002" s="128">
        <v>0</v>
      </c>
      <c r="M1002" s="128">
        <v>0</v>
      </c>
      <c r="N1002" s="128">
        <v>0</v>
      </c>
      <c r="O1002" s="110"/>
      <c r="P1002" s="110"/>
      <c r="Q1002" s="110"/>
    </row>
    <row r="1003" spans="1:17" x14ac:dyDescent="0.3">
      <c r="A1003" s="77" t="s">
        <v>2028</v>
      </c>
      <c r="B1003" s="127" t="s">
        <v>2029</v>
      </c>
      <c r="C1003" s="128">
        <v>11794326</v>
      </c>
      <c r="D1003" s="128">
        <v>12185992</v>
      </c>
      <c r="E1003" s="128">
        <v>12027659</v>
      </c>
      <c r="F1003" s="128">
        <v>12069326</v>
      </c>
      <c r="G1003" s="128">
        <v>11910992</v>
      </c>
      <c r="H1003" s="128">
        <v>11977659</v>
      </c>
      <c r="I1003" s="128">
        <v>11819326</v>
      </c>
      <c r="J1003" s="128">
        <v>11860992</v>
      </c>
      <c r="K1003" s="128">
        <v>11402659</v>
      </c>
      <c r="L1003" s="128">
        <v>11469326</v>
      </c>
      <c r="M1003" s="128">
        <v>11310992</v>
      </c>
      <c r="N1003" s="128">
        <v>11252659</v>
      </c>
      <c r="O1003" s="110"/>
      <c r="P1003" s="110"/>
      <c r="Q1003" s="110"/>
    </row>
    <row r="1004" spans="1:17" x14ac:dyDescent="0.3">
      <c r="A1004" s="77" t="s">
        <v>2030</v>
      </c>
      <c r="B1004" s="127" t="s">
        <v>2031</v>
      </c>
      <c r="C1004" s="128">
        <v>0</v>
      </c>
      <c r="D1004" s="128">
        <v>0</v>
      </c>
      <c r="E1004" s="128">
        <v>0</v>
      </c>
      <c r="F1004" s="128">
        <v>0</v>
      </c>
      <c r="G1004" s="128">
        <v>0</v>
      </c>
      <c r="H1004" s="128">
        <v>0</v>
      </c>
      <c r="I1004" s="128">
        <v>0</v>
      </c>
      <c r="J1004" s="128">
        <v>0</v>
      </c>
      <c r="K1004" s="128">
        <v>0</v>
      </c>
      <c r="L1004" s="128">
        <v>0</v>
      </c>
      <c r="M1004" s="128">
        <v>0</v>
      </c>
      <c r="N1004" s="128">
        <v>0</v>
      </c>
      <c r="O1004" s="110"/>
      <c r="P1004" s="110"/>
      <c r="Q1004" s="110"/>
    </row>
    <row r="1005" spans="1:17" x14ac:dyDescent="0.3">
      <c r="A1005" s="77" t="s">
        <v>2032</v>
      </c>
      <c r="B1005" s="127" t="s">
        <v>2033</v>
      </c>
      <c r="C1005" s="128">
        <v>0</v>
      </c>
      <c r="D1005" s="128">
        <v>0</v>
      </c>
      <c r="E1005" s="128">
        <v>0</v>
      </c>
      <c r="F1005" s="128">
        <v>0</v>
      </c>
      <c r="G1005" s="128">
        <v>0</v>
      </c>
      <c r="H1005" s="128">
        <v>0</v>
      </c>
      <c r="I1005" s="128">
        <v>0</v>
      </c>
      <c r="J1005" s="128">
        <v>0</v>
      </c>
      <c r="K1005" s="128">
        <v>0</v>
      </c>
      <c r="L1005" s="128">
        <v>0</v>
      </c>
      <c r="M1005" s="128">
        <v>0</v>
      </c>
      <c r="N1005" s="128">
        <v>0</v>
      </c>
      <c r="O1005" s="110"/>
      <c r="P1005" s="110"/>
      <c r="Q1005" s="110"/>
    </row>
    <row r="1006" spans="1:17" x14ac:dyDescent="0.3">
      <c r="A1006" s="77" t="s">
        <v>2034</v>
      </c>
      <c r="B1006" s="127" t="s">
        <v>2035</v>
      </c>
      <c r="C1006" s="128">
        <v>783000</v>
      </c>
      <c r="D1006" s="128">
        <v>783000</v>
      </c>
      <c r="E1006" s="128">
        <v>783000</v>
      </c>
      <c r="F1006" s="128">
        <v>783000</v>
      </c>
      <c r="G1006" s="128">
        <v>783000</v>
      </c>
      <c r="H1006" s="128">
        <v>783000</v>
      </c>
      <c r="I1006" s="128">
        <v>783000</v>
      </c>
      <c r="J1006" s="128">
        <v>783000</v>
      </c>
      <c r="K1006" s="128">
        <v>783000</v>
      </c>
      <c r="L1006" s="128">
        <v>783000</v>
      </c>
      <c r="M1006" s="128">
        <v>783000</v>
      </c>
      <c r="N1006" s="128">
        <v>783000</v>
      </c>
      <c r="O1006" s="110"/>
      <c r="P1006" s="110"/>
      <c r="Q1006" s="110"/>
    </row>
    <row r="1007" spans="1:17" x14ac:dyDescent="0.3">
      <c r="A1007" s="77" t="s">
        <v>2036</v>
      </c>
      <c r="B1007" s="127" t="s">
        <v>2037</v>
      </c>
      <c r="C1007" s="128">
        <v>0</v>
      </c>
      <c r="D1007" s="128">
        <v>0</v>
      </c>
      <c r="E1007" s="128">
        <v>0</v>
      </c>
      <c r="F1007" s="128">
        <v>0</v>
      </c>
      <c r="G1007" s="128">
        <v>0</v>
      </c>
      <c r="H1007" s="128">
        <v>0</v>
      </c>
      <c r="I1007" s="128">
        <v>0</v>
      </c>
      <c r="J1007" s="128">
        <v>0</v>
      </c>
      <c r="K1007" s="128">
        <v>0</v>
      </c>
      <c r="L1007" s="128">
        <v>0</v>
      </c>
      <c r="M1007" s="128">
        <v>0</v>
      </c>
      <c r="N1007" s="128">
        <v>0</v>
      </c>
      <c r="O1007" s="110"/>
      <c r="P1007" s="110"/>
      <c r="Q1007" s="110"/>
    </row>
    <row r="1008" spans="1:17" x14ac:dyDescent="0.3">
      <c r="A1008" s="77" t="s">
        <v>2038</v>
      </c>
      <c r="B1008" s="127" t="s">
        <v>2039</v>
      </c>
      <c r="C1008" s="128">
        <v>0</v>
      </c>
      <c r="D1008" s="128">
        <v>0</v>
      </c>
      <c r="E1008" s="128">
        <v>0</v>
      </c>
      <c r="F1008" s="128">
        <v>0</v>
      </c>
      <c r="G1008" s="128">
        <v>0</v>
      </c>
      <c r="H1008" s="128">
        <v>0</v>
      </c>
      <c r="I1008" s="128">
        <v>0</v>
      </c>
      <c r="J1008" s="128">
        <v>0</v>
      </c>
      <c r="K1008" s="128">
        <v>0</v>
      </c>
      <c r="L1008" s="128">
        <v>0</v>
      </c>
      <c r="M1008" s="128">
        <v>0</v>
      </c>
      <c r="N1008" s="128">
        <v>0</v>
      </c>
      <c r="O1008" s="110"/>
      <c r="P1008" s="110"/>
      <c r="Q1008" s="110"/>
    </row>
    <row r="1009" spans="1:17" x14ac:dyDescent="0.3">
      <c r="A1009" s="77" t="s">
        <v>2040</v>
      </c>
      <c r="B1009" s="127" t="s">
        <v>2041</v>
      </c>
      <c r="C1009" s="128">
        <v>0</v>
      </c>
      <c r="D1009" s="128">
        <v>0</v>
      </c>
      <c r="E1009" s="128">
        <v>0</v>
      </c>
      <c r="F1009" s="128">
        <v>0</v>
      </c>
      <c r="G1009" s="128">
        <v>0</v>
      </c>
      <c r="H1009" s="128">
        <v>0</v>
      </c>
      <c r="I1009" s="128">
        <v>0</v>
      </c>
      <c r="J1009" s="128">
        <v>0</v>
      </c>
      <c r="K1009" s="128">
        <v>0</v>
      </c>
      <c r="L1009" s="128">
        <v>0</v>
      </c>
      <c r="M1009" s="128">
        <v>0</v>
      </c>
      <c r="N1009" s="128">
        <v>0</v>
      </c>
      <c r="O1009" s="110"/>
      <c r="P1009" s="110"/>
      <c r="Q1009" s="110"/>
    </row>
    <row r="1010" spans="1:17" x14ac:dyDescent="0.3">
      <c r="A1010" s="77" t="s">
        <v>2042</v>
      </c>
      <c r="B1010" s="127" t="s">
        <v>2043</v>
      </c>
      <c r="C1010" s="128">
        <v>0</v>
      </c>
      <c r="D1010" s="128">
        <v>0</v>
      </c>
      <c r="E1010" s="128">
        <v>0</v>
      </c>
      <c r="F1010" s="128">
        <v>0</v>
      </c>
      <c r="G1010" s="128">
        <v>0</v>
      </c>
      <c r="H1010" s="128">
        <v>0</v>
      </c>
      <c r="I1010" s="128">
        <v>0</v>
      </c>
      <c r="J1010" s="128">
        <v>0</v>
      </c>
      <c r="K1010" s="128">
        <v>0</v>
      </c>
      <c r="L1010" s="128">
        <v>0</v>
      </c>
      <c r="M1010" s="128">
        <v>0</v>
      </c>
      <c r="N1010" s="128">
        <v>0</v>
      </c>
      <c r="O1010" s="110"/>
      <c r="P1010" s="110"/>
      <c r="Q1010" s="110"/>
    </row>
    <row r="1011" spans="1:17" x14ac:dyDescent="0.3">
      <c r="A1011" s="77" t="s">
        <v>2044</v>
      </c>
      <c r="B1011" s="127" t="s">
        <v>2045</v>
      </c>
      <c r="C1011" s="128">
        <v>32278809.199999999</v>
      </c>
      <c r="D1011" s="128">
        <v>32413304.239999998</v>
      </c>
      <c r="E1011" s="128">
        <v>32548359.670000002</v>
      </c>
      <c r="F1011" s="128">
        <v>32683977.84</v>
      </c>
      <c r="G1011" s="128">
        <v>32820161.079999998</v>
      </c>
      <c r="H1011" s="128">
        <v>32956911.75</v>
      </c>
      <c r="I1011" s="128">
        <v>33094232.219999999</v>
      </c>
      <c r="J1011" s="128">
        <v>33232124.850000001</v>
      </c>
      <c r="K1011" s="128">
        <v>33370592.039999999</v>
      </c>
      <c r="L1011" s="128">
        <v>33509636.170000002</v>
      </c>
      <c r="M1011" s="128">
        <v>33649259.649999999</v>
      </c>
      <c r="N1011" s="128">
        <v>33789464.899999999</v>
      </c>
      <c r="O1011" s="110"/>
      <c r="P1011" s="110"/>
      <c r="Q1011" s="110"/>
    </row>
    <row r="1012" spans="1:17" x14ac:dyDescent="0.3">
      <c r="A1012" s="77" t="s">
        <v>2046</v>
      </c>
      <c r="B1012" s="127" t="s">
        <v>2047</v>
      </c>
      <c r="C1012" s="128">
        <v>253875217.16501299</v>
      </c>
      <c r="D1012" s="128">
        <v>23112680.197484601</v>
      </c>
      <c r="E1012" s="128">
        <v>69456980.805116206</v>
      </c>
      <c r="F1012" s="128">
        <v>132240944.637391</v>
      </c>
      <c r="G1012" s="128">
        <v>3610154.4458916001</v>
      </c>
      <c r="H1012" s="128">
        <v>40187817.569180399</v>
      </c>
      <c r="I1012" s="128">
        <v>391732415.85794401</v>
      </c>
      <c r="J1012" s="128">
        <v>392354481.29398</v>
      </c>
      <c r="K1012" s="128">
        <v>424115799.08827001</v>
      </c>
      <c r="L1012" s="128">
        <v>348298234.241916</v>
      </c>
      <c r="M1012" s="128">
        <v>603052469.14338696</v>
      </c>
      <c r="N1012" s="128">
        <v>595364857.17259896</v>
      </c>
      <c r="O1012" s="110"/>
      <c r="P1012" s="110"/>
      <c r="Q1012" s="110"/>
    </row>
    <row r="1013" spans="1:17" x14ac:dyDescent="0.3">
      <c r="A1013" s="77" t="s">
        <v>2048</v>
      </c>
      <c r="B1013" s="127" t="s">
        <v>2049</v>
      </c>
      <c r="C1013" s="128">
        <v>0</v>
      </c>
      <c r="D1013" s="128">
        <v>0</v>
      </c>
      <c r="E1013" s="128">
        <v>0</v>
      </c>
      <c r="F1013" s="128">
        <v>0</v>
      </c>
      <c r="G1013" s="128">
        <v>0</v>
      </c>
      <c r="H1013" s="128">
        <v>0</v>
      </c>
      <c r="I1013" s="128">
        <v>0</v>
      </c>
      <c r="J1013" s="128">
        <v>0</v>
      </c>
      <c r="K1013" s="128">
        <v>0</v>
      </c>
      <c r="L1013" s="128">
        <v>0</v>
      </c>
      <c r="M1013" s="128">
        <v>0</v>
      </c>
      <c r="N1013" s="128">
        <v>0</v>
      </c>
      <c r="O1013" s="110"/>
      <c r="P1013" s="110"/>
      <c r="Q1013" s="110"/>
    </row>
    <row r="1014" spans="1:17" x14ac:dyDescent="0.3">
      <c r="A1014" s="77" t="s">
        <v>2050</v>
      </c>
      <c r="B1014" s="127" t="s">
        <v>2051</v>
      </c>
      <c r="C1014" s="128">
        <v>33338000</v>
      </c>
      <c r="D1014" s="128">
        <v>33338000</v>
      </c>
      <c r="E1014" s="128">
        <v>33338000</v>
      </c>
      <c r="F1014" s="128">
        <v>33338000</v>
      </c>
      <c r="G1014" s="128">
        <v>33338000</v>
      </c>
      <c r="H1014" s="128">
        <v>33338000</v>
      </c>
      <c r="I1014" s="128">
        <v>33338000</v>
      </c>
      <c r="J1014" s="128">
        <v>33338000</v>
      </c>
      <c r="K1014" s="128">
        <v>33338000</v>
      </c>
      <c r="L1014" s="128">
        <v>33338000</v>
      </c>
      <c r="M1014" s="128">
        <v>33338000</v>
      </c>
      <c r="N1014" s="128">
        <v>33338000</v>
      </c>
      <c r="O1014" s="110"/>
      <c r="P1014" s="110"/>
      <c r="Q1014" s="110"/>
    </row>
    <row r="1015" spans="1:17" x14ac:dyDescent="0.3">
      <c r="A1015" s="77" t="s">
        <v>2052</v>
      </c>
      <c r="B1015" s="127" t="s">
        <v>2053</v>
      </c>
      <c r="C1015" s="128">
        <v>82884846.599999994</v>
      </c>
      <c r="D1015" s="128">
        <v>89671863.519999996</v>
      </c>
      <c r="E1015" s="128">
        <v>115893077.29000001</v>
      </c>
      <c r="F1015" s="128">
        <v>107271382.11</v>
      </c>
      <c r="G1015" s="128">
        <v>131300585.18000001</v>
      </c>
      <c r="H1015" s="128">
        <v>164661783.05999991</v>
      </c>
      <c r="I1015" s="128">
        <v>110135849.25</v>
      </c>
      <c r="J1015" s="128">
        <v>106741176.90000001</v>
      </c>
      <c r="K1015" s="128">
        <v>93343868.349999994</v>
      </c>
      <c r="L1015" s="128">
        <v>99459581.709999993</v>
      </c>
      <c r="M1015" s="128">
        <v>69124896.200000003</v>
      </c>
      <c r="N1015" s="128">
        <v>120140965.39</v>
      </c>
      <c r="O1015" s="110"/>
      <c r="P1015" s="110"/>
      <c r="Q1015" s="110"/>
    </row>
    <row r="1016" spans="1:17" x14ac:dyDescent="0.3">
      <c r="A1016" s="77" t="s">
        <v>2054</v>
      </c>
      <c r="B1016" s="127" t="s">
        <v>2055</v>
      </c>
      <c r="C1016" s="128">
        <v>15000000</v>
      </c>
      <c r="D1016" s="128">
        <v>15000000</v>
      </c>
      <c r="E1016" s="128">
        <v>15000000</v>
      </c>
      <c r="F1016" s="128">
        <v>15000000</v>
      </c>
      <c r="G1016" s="128">
        <v>15000000</v>
      </c>
      <c r="H1016" s="128">
        <v>15000000</v>
      </c>
      <c r="I1016" s="128">
        <v>15000000</v>
      </c>
      <c r="J1016" s="128">
        <v>15000000</v>
      </c>
      <c r="K1016" s="128">
        <v>15000000</v>
      </c>
      <c r="L1016" s="128">
        <v>15000000</v>
      </c>
      <c r="M1016" s="128">
        <v>15000000</v>
      </c>
      <c r="N1016" s="128">
        <v>15000000</v>
      </c>
      <c r="O1016" s="110"/>
      <c r="P1016" s="110"/>
      <c r="Q1016" s="110"/>
    </row>
    <row r="1017" spans="1:17" x14ac:dyDescent="0.3">
      <c r="A1017" s="77" t="s">
        <v>2056</v>
      </c>
      <c r="B1017" s="127" t="s">
        <v>2057</v>
      </c>
      <c r="C1017" s="128">
        <v>203051.095</v>
      </c>
      <c r="D1017" s="128">
        <v>210362.39</v>
      </c>
      <c r="E1017" s="128">
        <v>549066.01500000001</v>
      </c>
      <c r="F1017" s="128">
        <v>247249.8</v>
      </c>
      <c r="G1017" s="128">
        <v>227363.86499999999</v>
      </c>
      <c r="H1017" s="128">
        <v>140808.55499999999</v>
      </c>
      <c r="I1017" s="128">
        <v>66228.09</v>
      </c>
      <c r="J1017" s="128">
        <v>270185.98499999999</v>
      </c>
      <c r="K1017" s="128">
        <v>297687.07</v>
      </c>
      <c r="L1017" s="128">
        <v>987778.22</v>
      </c>
      <c r="M1017" s="128">
        <v>257547.47</v>
      </c>
      <c r="N1017" s="128">
        <v>579894.89500000002</v>
      </c>
      <c r="O1017" s="110"/>
      <c r="P1017" s="110"/>
      <c r="Q1017" s="110"/>
    </row>
    <row r="1018" spans="1:17" x14ac:dyDescent="0.3">
      <c r="A1018" s="77" t="s">
        <v>2058</v>
      </c>
      <c r="B1018" s="127" t="s">
        <v>2059</v>
      </c>
      <c r="C1018" s="128">
        <v>0</v>
      </c>
      <c r="D1018" s="128">
        <v>0</v>
      </c>
      <c r="E1018" s="128">
        <v>0</v>
      </c>
      <c r="F1018" s="128">
        <v>0</v>
      </c>
      <c r="G1018" s="128">
        <v>0</v>
      </c>
      <c r="H1018" s="128">
        <v>0</v>
      </c>
      <c r="I1018" s="128">
        <v>0</v>
      </c>
      <c r="J1018" s="128">
        <v>0</v>
      </c>
      <c r="K1018" s="128">
        <v>0</v>
      </c>
      <c r="L1018" s="128">
        <v>0</v>
      </c>
      <c r="M1018" s="128">
        <v>0</v>
      </c>
      <c r="N1018" s="128">
        <v>0</v>
      </c>
      <c r="O1018" s="110"/>
      <c r="P1018" s="110"/>
      <c r="Q1018" s="110"/>
    </row>
    <row r="1019" spans="1:17" x14ac:dyDescent="0.3">
      <c r="A1019" s="77" t="s">
        <v>2060</v>
      </c>
      <c r="B1019" s="127" t="s">
        <v>2061</v>
      </c>
      <c r="C1019" s="128">
        <v>18880.54</v>
      </c>
      <c r="D1019" s="128">
        <v>18880.54</v>
      </c>
      <c r="E1019" s="128">
        <v>18880.54</v>
      </c>
      <c r="F1019" s="128">
        <v>18880.54</v>
      </c>
      <c r="G1019" s="128">
        <v>18880.54</v>
      </c>
      <c r="H1019" s="128">
        <v>18880.54</v>
      </c>
      <c r="I1019" s="128">
        <v>18880.54</v>
      </c>
      <c r="J1019" s="128">
        <v>18880.54</v>
      </c>
      <c r="K1019" s="128">
        <v>18880.54</v>
      </c>
      <c r="L1019" s="128">
        <v>18880.54</v>
      </c>
      <c r="M1019" s="128">
        <v>18880.54</v>
      </c>
      <c r="N1019" s="128">
        <v>18880.54</v>
      </c>
      <c r="O1019" s="110"/>
      <c r="P1019" s="110"/>
      <c r="Q1019" s="110"/>
    </row>
    <row r="1020" spans="1:17" x14ac:dyDescent="0.3">
      <c r="A1020" s="77" t="s">
        <v>2062</v>
      </c>
      <c r="B1020" s="127" t="s">
        <v>2063</v>
      </c>
      <c r="C1020" s="128">
        <v>-5203.83</v>
      </c>
      <c r="D1020" s="128">
        <v>-5203.83</v>
      </c>
      <c r="E1020" s="128">
        <v>-5203.83</v>
      </c>
      <c r="F1020" s="128">
        <v>-5203.83</v>
      </c>
      <c r="G1020" s="128">
        <v>-5203.83</v>
      </c>
      <c r="H1020" s="128">
        <v>-5203.83</v>
      </c>
      <c r="I1020" s="128">
        <v>-5203.83</v>
      </c>
      <c r="J1020" s="128">
        <v>-5203.83</v>
      </c>
      <c r="K1020" s="128">
        <v>-5203.83</v>
      </c>
      <c r="L1020" s="128">
        <v>-5203.83</v>
      </c>
      <c r="M1020" s="128">
        <v>-5203.83</v>
      </c>
      <c r="N1020" s="128">
        <v>-5203.83</v>
      </c>
      <c r="O1020" s="110"/>
      <c r="P1020" s="110"/>
      <c r="Q1020" s="110"/>
    </row>
    <row r="1021" spans="1:17" x14ac:dyDescent="0.3">
      <c r="A1021" s="77" t="s">
        <v>2064</v>
      </c>
      <c r="B1021" s="127" t="s">
        <v>2065</v>
      </c>
      <c r="C1021" s="128">
        <v>7485312.3024570001</v>
      </c>
      <c r="D1021" s="128">
        <v>7900442.8827654002</v>
      </c>
      <c r="E1021" s="128">
        <v>0</v>
      </c>
      <c r="F1021" s="128">
        <v>1492029.6786332999</v>
      </c>
      <c r="G1021" s="128">
        <v>3768466.6871616999</v>
      </c>
      <c r="H1021" s="128">
        <v>4745825.9370502001</v>
      </c>
      <c r="I1021" s="128">
        <v>7638787.4310825001</v>
      </c>
      <c r="J1021" s="128">
        <v>9496571.2568353005</v>
      </c>
      <c r="K1021" s="128">
        <v>719751.51925320004</v>
      </c>
      <c r="L1021" s="128">
        <v>3069841.1474265</v>
      </c>
      <c r="M1021" s="128">
        <v>4296848.2814114997</v>
      </c>
      <c r="N1021" s="128">
        <v>6544625.8042285005</v>
      </c>
      <c r="O1021" s="110"/>
      <c r="P1021" s="110"/>
      <c r="Q1021" s="110"/>
    </row>
    <row r="1022" spans="1:17" x14ac:dyDescent="0.3">
      <c r="A1022" s="77" t="s">
        <v>2066</v>
      </c>
      <c r="B1022" s="127" t="s">
        <v>2067</v>
      </c>
      <c r="C1022" s="128">
        <v>892000</v>
      </c>
      <c r="D1022" s="128">
        <v>966000</v>
      </c>
      <c r="E1022" s="128">
        <v>222000</v>
      </c>
      <c r="F1022" s="128">
        <v>296000</v>
      </c>
      <c r="G1022" s="128">
        <v>370000</v>
      </c>
      <c r="H1022" s="128">
        <v>444000</v>
      </c>
      <c r="I1022" s="128">
        <v>518000</v>
      </c>
      <c r="J1022" s="128">
        <v>592000</v>
      </c>
      <c r="K1022" s="128">
        <v>666000</v>
      </c>
      <c r="L1022" s="128">
        <v>740000</v>
      </c>
      <c r="M1022" s="128">
        <v>814000</v>
      </c>
      <c r="N1022" s="128">
        <v>888000</v>
      </c>
      <c r="O1022" s="110"/>
      <c r="P1022" s="110"/>
      <c r="Q1022" s="110"/>
    </row>
    <row r="1023" spans="1:17" x14ac:dyDescent="0.3">
      <c r="A1023" s="77" t="s">
        <v>2068</v>
      </c>
      <c r="B1023" s="127" t="s">
        <v>2069</v>
      </c>
      <c r="C1023" s="128">
        <v>0</v>
      </c>
      <c r="D1023" s="128">
        <v>0</v>
      </c>
      <c r="E1023" s="128">
        <v>0</v>
      </c>
      <c r="F1023" s="128">
        <v>0</v>
      </c>
      <c r="G1023" s="128">
        <v>0</v>
      </c>
      <c r="H1023" s="128">
        <v>0</v>
      </c>
      <c r="I1023" s="128">
        <v>0</v>
      </c>
      <c r="J1023" s="128">
        <v>0</v>
      </c>
      <c r="K1023" s="128">
        <v>0</v>
      </c>
      <c r="L1023" s="128">
        <v>0</v>
      </c>
      <c r="M1023" s="128">
        <v>0</v>
      </c>
      <c r="N1023" s="128">
        <v>0</v>
      </c>
      <c r="O1023" s="110"/>
      <c r="P1023" s="110"/>
      <c r="Q1023" s="110"/>
    </row>
    <row r="1024" spans="1:17" x14ac:dyDescent="0.3">
      <c r="A1024" s="77" t="s">
        <v>2070</v>
      </c>
      <c r="B1024" s="127" t="s">
        <v>2071</v>
      </c>
      <c r="C1024" s="128">
        <v>0</v>
      </c>
      <c r="D1024" s="128">
        <v>0</v>
      </c>
      <c r="E1024" s="128">
        <v>0</v>
      </c>
      <c r="F1024" s="128">
        <v>0</v>
      </c>
      <c r="G1024" s="128">
        <v>0</v>
      </c>
      <c r="H1024" s="128">
        <v>0</v>
      </c>
      <c r="I1024" s="128">
        <v>0</v>
      </c>
      <c r="J1024" s="128">
        <v>0</v>
      </c>
      <c r="K1024" s="128">
        <v>0</v>
      </c>
      <c r="L1024" s="128">
        <v>0</v>
      </c>
      <c r="M1024" s="128">
        <v>0</v>
      </c>
      <c r="N1024" s="128">
        <v>0</v>
      </c>
      <c r="O1024" s="110"/>
      <c r="P1024" s="110"/>
      <c r="Q1024" s="110"/>
    </row>
    <row r="1025" spans="1:17" x14ac:dyDescent="0.3">
      <c r="A1025" s="77" t="s">
        <v>2072</v>
      </c>
      <c r="B1025" s="127" t="s">
        <v>2073</v>
      </c>
      <c r="C1025" s="128">
        <v>0</v>
      </c>
      <c r="D1025" s="128">
        <v>0</v>
      </c>
      <c r="E1025" s="128">
        <v>0</v>
      </c>
      <c r="F1025" s="128">
        <v>0</v>
      </c>
      <c r="G1025" s="128">
        <v>0</v>
      </c>
      <c r="H1025" s="128">
        <v>0</v>
      </c>
      <c r="I1025" s="128">
        <v>0</v>
      </c>
      <c r="J1025" s="128">
        <v>0</v>
      </c>
      <c r="K1025" s="128">
        <v>0</v>
      </c>
      <c r="L1025" s="128">
        <v>0</v>
      </c>
      <c r="M1025" s="128">
        <v>0</v>
      </c>
      <c r="N1025" s="128">
        <v>0</v>
      </c>
      <c r="O1025" s="110"/>
      <c r="P1025" s="110"/>
      <c r="Q1025" s="110"/>
    </row>
    <row r="1026" spans="1:17" x14ac:dyDescent="0.3">
      <c r="A1026" s="77" t="s">
        <v>2074</v>
      </c>
      <c r="B1026" s="127" t="s">
        <v>2075</v>
      </c>
      <c r="C1026" s="128">
        <v>27057000</v>
      </c>
      <c r="D1026" s="128">
        <v>29323000</v>
      </c>
      <c r="E1026" s="128">
        <v>6798000</v>
      </c>
      <c r="F1026" s="128">
        <v>9064000</v>
      </c>
      <c r="G1026" s="128">
        <v>11330000</v>
      </c>
      <c r="H1026" s="128">
        <v>13596000</v>
      </c>
      <c r="I1026" s="128">
        <v>15862000</v>
      </c>
      <c r="J1026" s="128">
        <v>18128000</v>
      </c>
      <c r="K1026" s="128">
        <v>20394000</v>
      </c>
      <c r="L1026" s="128">
        <v>22660000</v>
      </c>
      <c r="M1026" s="128">
        <v>24926000</v>
      </c>
      <c r="N1026" s="128">
        <v>27186000</v>
      </c>
      <c r="O1026" s="110"/>
      <c r="P1026" s="110"/>
      <c r="Q1026" s="110"/>
    </row>
    <row r="1027" spans="1:17" x14ac:dyDescent="0.3">
      <c r="A1027" s="77" t="s">
        <v>2076</v>
      </c>
      <c r="B1027" s="127" t="s">
        <v>2077</v>
      </c>
      <c r="C1027" s="128">
        <v>13200</v>
      </c>
      <c r="D1027" s="128">
        <v>13200</v>
      </c>
      <c r="E1027" s="128">
        <v>13200</v>
      </c>
      <c r="F1027" s="128">
        <v>13200</v>
      </c>
      <c r="G1027" s="128">
        <v>13200</v>
      </c>
      <c r="H1027" s="128">
        <v>13200</v>
      </c>
      <c r="I1027" s="128">
        <v>13200</v>
      </c>
      <c r="J1027" s="128">
        <v>13200</v>
      </c>
      <c r="K1027" s="128">
        <v>13200</v>
      </c>
      <c r="L1027" s="128">
        <v>13200</v>
      </c>
      <c r="M1027" s="128">
        <v>13200</v>
      </c>
      <c r="N1027" s="128">
        <v>13200</v>
      </c>
      <c r="O1027" s="110"/>
      <c r="P1027" s="110"/>
      <c r="Q1027" s="110"/>
    </row>
    <row r="1028" spans="1:17" x14ac:dyDescent="0.3">
      <c r="A1028" s="77" t="s">
        <v>2078</v>
      </c>
      <c r="B1028" s="127" t="s">
        <v>2079</v>
      </c>
      <c r="C1028" s="128">
        <v>1600</v>
      </c>
      <c r="D1028" s="128">
        <v>1600</v>
      </c>
      <c r="E1028" s="128">
        <v>1600</v>
      </c>
      <c r="F1028" s="128">
        <v>1600</v>
      </c>
      <c r="G1028" s="128">
        <v>1600</v>
      </c>
      <c r="H1028" s="128">
        <v>1600</v>
      </c>
      <c r="I1028" s="128">
        <v>1600</v>
      </c>
      <c r="J1028" s="128">
        <v>1600</v>
      </c>
      <c r="K1028" s="128">
        <v>1600</v>
      </c>
      <c r="L1028" s="128">
        <v>1600</v>
      </c>
      <c r="M1028" s="128">
        <v>1600</v>
      </c>
      <c r="N1028" s="128">
        <v>1600</v>
      </c>
      <c r="O1028" s="110"/>
      <c r="P1028" s="110"/>
      <c r="Q1028" s="110"/>
    </row>
    <row r="1029" spans="1:17" x14ac:dyDescent="0.3">
      <c r="A1029" s="77" t="s">
        <v>2080</v>
      </c>
      <c r="B1029" s="127" t="s">
        <v>2081</v>
      </c>
      <c r="C1029" s="128">
        <v>85759</v>
      </c>
      <c r="D1029" s="128">
        <v>85759</v>
      </c>
      <c r="E1029" s="128">
        <v>85759</v>
      </c>
      <c r="F1029" s="128">
        <v>85759</v>
      </c>
      <c r="G1029" s="128">
        <v>85759</v>
      </c>
      <c r="H1029" s="128">
        <v>85759</v>
      </c>
      <c r="I1029" s="128">
        <v>85759</v>
      </c>
      <c r="J1029" s="128">
        <v>85759</v>
      </c>
      <c r="K1029" s="128">
        <v>85759</v>
      </c>
      <c r="L1029" s="128">
        <v>85759</v>
      </c>
      <c r="M1029" s="128">
        <v>85759</v>
      </c>
      <c r="N1029" s="128">
        <v>85759</v>
      </c>
      <c r="O1029" s="110"/>
      <c r="P1029" s="110"/>
      <c r="Q1029" s="110"/>
    </row>
    <row r="1030" spans="1:17" x14ac:dyDescent="0.3">
      <c r="A1030" s="77" t="s">
        <v>2082</v>
      </c>
      <c r="B1030" s="127" t="s">
        <v>2083</v>
      </c>
      <c r="C1030" s="128">
        <v>-2876</v>
      </c>
      <c r="D1030" s="128">
        <v>-2876</v>
      </c>
      <c r="E1030" s="128">
        <v>-2876</v>
      </c>
      <c r="F1030" s="128">
        <v>-2876</v>
      </c>
      <c r="G1030" s="128">
        <v>-2876</v>
      </c>
      <c r="H1030" s="128">
        <v>-2876</v>
      </c>
      <c r="I1030" s="128">
        <v>-2876</v>
      </c>
      <c r="J1030" s="128">
        <v>-2876</v>
      </c>
      <c r="K1030" s="128">
        <v>-2876</v>
      </c>
      <c r="L1030" s="128">
        <v>-2876</v>
      </c>
      <c r="M1030" s="128">
        <v>-2876</v>
      </c>
      <c r="N1030" s="128">
        <v>-2876</v>
      </c>
      <c r="O1030" s="110"/>
      <c r="P1030" s="110"/>
      <c r="Q1030" s="110"/>
    </row>
    <row r="1031" spans="1:17" x14ac:dyDescent="0.3">
      <c r="A1031" s="77" t="s">
        <v>2084</v>
      </c>
      <c r="B1031" s="127" t="s">
        <v>2085</v>
      </c>
      <c r="C1031" s="128">
        <v>0</v>
      </c>
      <c r="D1031" s="128">
        <v>0</v>
      </c>
      <c r="E1031" s="128">
        <v>0</v>
      </c>
      <c r="F1031" s="128">
        <v>0</v>
      </c>
      <c r="G1031" s="128">
        <v>0</v>
      </c>
      <c r="H1031" s="128">
        <v>0</v>
      </c>
      <c r="I1031" s="128">
        <v>0</v>
      </c>
      <c r="J1031" s="128">
        <v>0</v>
      </c>
      <c r="K1031" s="128">
        <v>0</v>
      </c>
      <c r="L1031" s="128">
        <v>0</v>
      </c>
      <c r="M1031" s="128">
        <v>0</v>
      </c>
      <c r="N1031" s="128">
        <v>0</v>
      </c>
      <c r="O1031" s="110"/>
      <c r="P1031" s="110"/>
      <c r="Q1031" s="110"/>
    </row>
    <row r="1032" spans="1:17" x14ac:dyDescent="0.3">
      <c r="A1032" s="77" t="s">
        <v>2086</v>
      </c>
      <c r="B1032" s="127" t="s">
        <v>2087</v>
      </c>
      <c r="C1032" s="128">
        <v>0</v>
      </c>
      <c r="D1032" s="128">
        <v>0</v>
      </c>
      <c r="E1032" s="128">
        <v>0</v>
      </c>
      <c r="F1032" s="128">
        <v>0</v>
      </c>
      <c r="G1032" s="128">
        <v>0</v>
      </c>
      <c r="H1032" s="128">
        <v>0</v>
      </c>
      <c r="I1032" s="128">
        <v>0</v>
      </c>
      <c r="J1032" s="128">
        <v>0</v>
      </c>
      <c r="K1032" s="128">
        <v>0</v>
      </c>
      <c r="L1032" s="128">
        <v>0</v>
      </c>
      <c r="M1032" s="128">
        <v>0</v>
      </c>
      <c r="N1032" s="128">
        <v>0</v>
      </c>
      <c r="O1032" s="110"/>
      <c r="P1032" s="110"/>
      <c r="Q1032" s="110"/>
    </row>
    <row r="1033" spans="1:17" x14ac:dyDescent="0.3">
      <c r="A1033" s="77" t="s">
        <v>2088</v>
      </c>
      <c r="B1033" s="127" t="s">
        <v>2089</v>
      </c>
      <c r="C1033" s="128">
        <v>0</v>
      </c>
      <c r="D1033" s="128">
        <v>0</v>
      </c>
      <c r="E1033" s="128">
        <v>0</v>
      </c>
      <c r="F1033" s="128">
        <v>0</v>
      </c>
      <c r="G1033" s="128">
        <v>0</v>
      </c>
      <c r="H1033" s="128">
        <v>0</v>
      </c>
      <c r="I1033" s="128">
        <v>0</v>
      </c>
      <c r="J1033" s="128">
        <v>0</v>
      </c>
      <c r="K1033" s="128">
        <v>0</v>
      </c>
      <c r="L1033" s="128">
        <v>0</v>
      </c>
      <c r="M1033" s="128">
        <v>0</v>
      </c>
      <c r="N1033" s="128">
        <v>0</v>
      </c>
      <c r="O1033" s="110"/>
      <c r="P1033" s="110"/>
      <c r="Q1033" s="110"/>
    </row>
    <row r="1034" spans="1:17" x14ac:dyDescent="0.3">
      <c r="A1034" s="77" t="s">
        <v>2090</v>
      </c>
      <c r="B1034" s="127" t="s">
        <v>2091</v>
      </c>
      <c r="C1034" s="128">
        <v>258700</v>
      </c>
      <c r="D1034" s="128">
        <v>258700</v>
      </c>
      <c r="E1034" s="128">
        <v>258700</v>
      </c>
      <c r="F1034" s="128">
        <v>258700</v>
      </c>
      <c r="G1034" s="128">
        <v>258700</v>
      </c>
      <c r="H1034" s="128">
        <v>258700</v>
      </c>
      <c r="I1034" s="128">
        <v>258700</v>
      </c>
      <c r="J1034" s="128">
        <v>258700</v>
      </c>
      <c r="K1034" s="128">
        <v>258700</v>
      </c>
      <c r="L1034" s="128">
        <v>258700</v>
      </c>
      <c r="M1034" s="128">
        <v>258700</v>
      </c>
      <c r="N1034" s="128">
        <v>258700</v>
      </c>
      <c r="O1034" s="110"/>
      <c r="P1034" s="110"/>
      <c r="Q1034" s="110"/>
    </row>
    <row r="1035" spans="1:17" x14ac:dyDescent="0.3">
      <c r="A1035" s="77" t="s">
        <v>2092</v>
      </c>
      <c r="B1035" s="127" t="s">
        <v>2093</v>
      </c>
      <c r="C1035" s="128">
        <v>-30700</v>
      </c>
      <c r="D1035" s="128">
        <v>-30700</v>
      </c>
      <c r="E1035" s="128">
        <v>-30700</v>
      </c>
      <c r="F1035" s="128">
        <v>-30700</v>
      </c>
      <c r="G1035" s="128">
        <v>-30700</v>
      </c>
      <c r="H1035" s="128">
        <v>-30700</v>
      </c>
      <c r="I1035" s="128">
        <v>-30700</v>
      </c>
      <c r="J1035" s="128">
        <v>-30700</v>
      </c>
      <c r="K1035" s="128">
        <v>-30700</v>
      </c>
      <c r="L1035" s="128">
        <v>-30700</v>
      </c>
      <c r="M1035" s="128">
        <v>-30700</v>
      </c>
      <c r="N1035" s="128">
        <v>-30700</v>
      </c>
      <c r="O1035" s="110"/>
      <c r="P1035" s="110"/>
      <c r="Q1035" s="110"/>
    </row>
    <row r="1036" spans="1:17" x14ac:dyDescent="0.3">
      <c r="A1036" s="77" t="s">
        <v>2094</v>
      </c>
      <c r="B1036" s="127" t="s">
        <v>2095</v>
      </c>
      <c r="C1036" s="128">
        <v>4551261</v>
      </c>
      <c r="D1036" s="128">
        <v>4554594</v>
      </c>
      <c r="E1036" s="128">
        <v>4557927</v>
      </c>
      <c r="F1036" s="128">
        <v>4561260</v>
      </c>
      <c r="G1036" s="128">
        <v>4564593</v>
      </c>
      <c r="H1036" s="128">
        <v>4567926</v>
      </c>
      <c r="I1036" s="128">
        <v>4571259</v>
      </c>
      <c r="J1036" s="128">
        <v>4574592</v>
      </c>
      <c r="K1036" s="128">
        <v>4577925</v>
      </c>
      <c r="L1036" s="128">
        <v>4581258</v>
      </c>
      <c r="M1036" s="128">
        <v>4584591</v>
      </c>
      <c r="N1036" s="128">
        <v>4587928</v>
      </c>
      <c r="O1036" s="110"/>
      <c r="P1036" s="110"/>
      <c r="Q1036" s="110"/>
    </row>
    <row r="1037" spans="1:17" x14ac:dyDescent="0.3">
      <c r="A1037" s="77" t="s">
        <v>2096</v>
      </c>
      <c r="B1037" s="127" t="s">
        <v>2097</v>
      </c>
      <c r="C1037" s="128">
        <v>70600</v>
      </c>
      <c r="D1037" s="128">
        <v>70600</v>
      </c>
      <c r="E1037" s="128">
        <v>70600</v>
      </c>
      <c r="F1037" s="128">
        <v>70600</v>
      </c>
      <c r="G1037" s="128">
        <v>70600</v>
      </c>
      <c r="H1037" s="128">
        <v>70600</v>
      </c>
      <c r="I1037" s="128">
        <v>70600</v>
      </c>
      <c r="J1037" s="128">
        <v>70600</v>
      </c>
      <c r="K1037" s="128">
        <v>70600</v>
      </c>
      <c r="L1037" s="128">
        <v>70600</v>
      </c>
      <c r="M1037" s="128">
        <v>70600</v>
      </c>
      <c r="N1037" s="128">
        <v>70600</v>
      </c>
      <c r="O1037" s="110"/>
      <c r="P1037" s="110"/>
      <c r="Q1037" s="110"/>
    </row>
    <row r="1038" spans="1:17" x14ac:dyDescent="0.3">
      <c r="A1038" s="77" t="s">
        <v>2098</v>
      </c>
      <c r="B1038" s="127" t="s">
        <v>2099</v>
      </c>
      <c r="C1038" s="128">
        <v>900</v>
      </c>
      <c r="D1038" s="128">
        <v>900</v>
      </c>
      <c r="E1038" s="128">
        <v>900</v>
      </c>
      <c r="F1038" s="128">
        <v>900</v>
      </c>
      <c r="G1038" s="128">
        <v>900</v>
      </c>
      <c r="H1038" s="128">
        <v>900</v>
      </c>
      <c r="I1038" s="128">
        <v>900</v>
      </c>
      <c r="J1038" s="128">
        <v>900</v>
      </c>
      <c r="K1038" s="128">
        <v>900</v>
      </c>
      <c r="L1038" s="128">
        <v>900</v>
      </c>
      <c r="M1038" s="128">
        <v>900</v>
      </c>
      <c r="N1038" s="128">
        <v>900</v>
      </c>
      <c r="O1038" s="110"/>
      <c r="P1038" s="110"/>
      <c r="Q1038" s="110"/>
    </row>
    <row r="1039" spans="1:17" x14ac:dyDescent="0.3">
      <c r="A1039" s="77" t="s">
        <v>2100</v>
      </c>
      <c r="B1039" s="127" t="s">
        <v>2101</v>
      </c>
      <c r="C1039" s="128">
        <v>0</v>
      </c>
      <c r="D1039" s="128">
        <v>0</v>
      </c>
      <c r="E1039" s="128">
        <v>0</v>
      </c>
      <c r="F1039" s="128">
        <v>0</v>
      </c>
      <c r="G1039" s="128">
        <v>0</v>
      </c>
      <c r="H1039" s="128">
        <v>0</v>
      </c>
      <c r="I1039" s="128">
        <v>0</v>
      </c>
      <c r="J1039" s="128">
        <v>0</v>
      </c>
      <c r="K1039" s="128">
        <v>0</v>
      </c>
      <c r="L1039" s="128">
        <v>0</v>
      </c>
      <c r="M1039" s="128">
        <v>0</v>
      </c>
      <c r="N1039" s="128">
        <v>0</v>
      </c>
      <c r="O1039" s="110"/>
      <c r="P1039" s="110"/>
      <c r="Q1039" s="110"/>
    </row>
    <row r="1040" spans="1:17" x14ac:dyDescent="0.3">
      <c r="A1040" s="77" t="s">
        <v>2102</v>
      </c>
      <c r="B1040" s="127" t="s">
        <v>2103</v>
      </c>
      <c r="C1040" s="128">
        <v>0</v>
      </c>
      <c r="D1040" s="128">
        <v>0</v>
      </c>
      <c r="E1040" s="128">
        <v>0</v>
      </c>
      <c r="F1040" s="128">
        <v>0</v>
      </c>
      <c r="G1040" s="128">
        <v>0</v>
      </c>
      <c r="H1040" s="128">
        <v>0</v>
      </c>
      <c r="I1040" s="128">
        <v>0</v>
      </c>
      <c r="J1040" s="128">
        <v>0</v>
      </c>
      <c r="K1040" s="128">
        <v>0</v>
      </c>
      <c r="L1040" s="128">
        <v>0</v>
      </c>
      <c r="M1040" s="128">
        <v>0</v>
      </c>
      <c r="N1040" s="128">
        <v>0</v>
      </c>
      <c r="O1040" s="110"/>
      <c r="P1040" s="110"/>
      <c r="Q1040" s="110"/>
    </row>
    <row r="1041" spans="1:17" x14ac:dyDescent="0.3">
      <c r="A1041" s="77" t="s">
        <v>2104</v>
      </c>
      <c r="B1041" s="127" t="s">
        <v>2105</v>
      </c>
      <c r="C1041" s="128">
        <v>261000</v>
      </c>
      <c r="D1041" s="128">
        <v>261000</v>
      </c>
      <c r="E1041" s="128">
        <v>261000</v>
      </c>
      <c r="F1041" s="128">
        <v>261000</v>
      </c>
      <c r="G1041" s="128">
        <v>261000</v>
      </c>
      <c r="H1041" s="128">
        <v>261000</v>
      </c>
      <c r="I1041" s="128">
        <v>261000</v>
      </c>
      <c r="J1041" s="128">
        <v>261000</v>
      </c>
      <c r="K1041" s="128">
        <v>261000</v>
      </c>
      <c r="L1041" s="128">
        <v>261000</v>
      </c>
      <c r="M1041" s="128">
        <v>261000</v>
      </c>
      <c r="N1041" s="128">
        <v>261000</v>
      </c>
      <c r="O1041" s="110"/>
      <c r="P1041" s="110"/>
      <c r="Q1041" s="110"/>
    </row>
    <row r="1042" spans="1:17" x14ac:dyDescent="0.3">
      <c r="A1042" s="77" t="s">
        <v>2106</v>
      </c>
      <c r="B1042" s="127" t="s">
        <v>2107</v>
      </c>
      <c r="C1042" s="128">
        <v>90000</v>
      </c>
      <c r="D1042" s="128">
        <v>90000</v>
      </c>
      <c r="E1042" s="128">
        <v>90000</v>
      </c>
      <c r="F1042" s="128">
        <v>90000</v>
      </c>
      <c r="G1042" s="128">
        <v>90000</v>
      </c>
      <c r="H1042" s="128">
        <v>90000</v>
      </c>
      <c r="I1042" s="128">
        <v>90000</v>
      </c>
      <c r="J1042" s="128">
        <v>90000</v>
      </c>
      <c r="K1042" s="128">
        <v>90000</v>
      </c>
      <c r="L1042" s="128">
        <v>90000</v>
      </c>
      <c r="M1042" s="128">
        <v>90000</v>
      </c>
      <c r="N1042" s="128">
        <v>90000</v>
      </c>
      <c r="O1042" s="110"/>
      <c r="P1042" s="110"/>
      <c r="Q1042" s="110"/>
    </row>
    <row r="1043" spans="1:17" x14ac:dyDescent="0.3">
      <c r="A1043" s="77" t="s">
        <v>2108</v>
      </c>
      <c r="B1043" s="127" t="s">
        <v>2109</v>
      </c>
      <c r="C1043" s="128">
        <v>76000</v>
      </c>
      <c r="D1043" s="128">
        <v>76000</v>
      </c>
      <c r="E1043" s="128">
        <v>76000</v>
      </c>
      <c r="F1043" s="128">
        <v>76000</v>
      </c>
      <c r="G1043" s="128">
        <v>76000</v>
      </c>
      <c r="H1043" s="128">
        <v>76000</v>
      </c>
      <c r="I1043" s="128">
        <v>76000</v>
      </c>
      <c r="J1043" s="128">
        <v>76000</v>
      </c>
      <c r="K1043" s="128">
        <v>76000</v>
      </c>
      <c r="L1043" s="128">
        <v>76000</v>
      </c>
      <c r="M1043" s="128">
        <v>76000</v>
      </c>
      <c r="N1043" s="128">
        <v>76000</v>
      </c>
      <c r="O1043" s="110"/>
      <c r="P1043" s="110"/>
      <c r="Q1043" s="110"/>
    </row>
    <row r="1044" spans="1:17" x14ac:dyDescent="0.3">
      <c r="A1044" s="77" t="s">
        <v>2110</v>
      </c>
      <c r="B1044" s="127" t="s">
        <v>2111</v>
      </c>
      <c r="C1044" s="128">
        <v>0</v>
      </c>
      <c r="D1044" s="128">
        <v>0</v>
      </c>
      <c r="E1044" s="128">
        <v>0</v>
      </c>
      <c r="F1044" s="128">
        <v>0</v>
      </c>
      <c r="G1044" s="128">
        <v>0</v>
      </c>
      <c r="H1044" s="128">
        <v>0</v>
      </c>
      <c r="I1044" s="128">
        <v>0</v>
      </c>
      <c r="J1044" s="128">
        <v>0</v>
      </c>
      <c r="K1044" s="128">
        <v>0</v>
      </c>
      <c r="L1044" s="128">
        <v>0</v>
      </c>
      <c r="M1044" s="128">
        <v>0</v>
      </c>
      <c r="N1044" s="128">
        <v>0</v>
      </c>
      <c r="O1044" s="110"/>
      <c r="P1044" s="110"/>
      <c r="Q1044" s="110"/>
    </row>
    <row r="1045" spans="1:17" x14ac:dyDescent="0.3">
      <c r="A1045" s="77" t="s">
        <v>2112</v>
      </c>
      <c r="B1045" s="127" t="s">
        <v>2113</v>
      </c>
      <c r="C1045" s="128">
        <v>46549000</v>
      </c>
      <c r="D1045" s="128">
        <v>42487000</v>
      </c>
      <c r="E1045" s="128">
        <v>42915000</v>
      </c>
      <c r="F1045" s="128">
        <v>40423000</v>
      </c>
      <c r="G1045" s="128">
        <v>48674000</v>
      </c>
      <c r="H1045" s="128">
        <v>53996000</v>
      </c>
      <c r="I1045" s="128">
        <v>57829000</v>
      </c>
      <c r="J1045" s="128">
        <v>59350000</v>
      </c>
      <c r="K1045" s="128">
        <v>53681000</v>
      </c>
      <c r="L1045" s="128">
        <v>51098000</v>
      </c>
      <c r="M1045" s="128">
        <v>43857000</v>
      </c>
      <c r="N1045" s="128">
        <v>44738000</v>
      </c>
      <c r="O1045" s="110"/>
      <c r="P1045" s="110"/>
      <c r="Q1045" s="110"/>
    </row>
    <row r="1046" spans="1:17" x14ac:dyDescent="0.3">
      <c r="A1046" s="77" t="s">
        <v>2114</v>
      </c>
      <c r="B1046" s="127" t="s">
        <v>2115</v>
      </c>
      <c r="C1046" s="128">
        <v>0</v>
      </c>
      <c r="D1046" s="128">
        <v>0</v>
      </c>
      <c r="E1046" s="128">
        <v>0</v>
      </c>
      <c r="F1046" s="128">
        <v>0</v>
      </c>
      <c r="G1046" s="128">
        <v>0</v>
      </c>
      <c r="H1046" s="128">
        <v>0</v>
      </c>
      <c r="I1046" s="128">
        <v>0</v>
      </c>
      <c r="J1046" s="128">
        <v>0</v>
      </c>
      <c r="K1046" s="128">
        <v>0</v>
      </c>
      <c r="L1046" s="128">
        <v>0</v>
      </c>
      <c r="M1046" s="128">
        <v>0</v>
      </c>
      <c r="N1046" s="128">
        <v>0</v>
      </c>
      <c r="O1046" s="110"/>
      <c r="P1046" s="110"/>
      <c r="Q1046" s="110"/>
    </row>
    <row r="1047" spans="1:17" x14ac:dyDescent="0.3">
      <c r="A1047" s="77" t="s">
        <v>2116</v>
      </c>
      <c r="B1047" s="127" t="s">
        <v>2117</v>
      </c>
      <c r="C1047" s="128">
        <v>0</v>
      </c>
      <c r="D1047" s="128">
        <v>0</v>
      </c>
      <c r="E1047" s="128">
        <v>0</v>
      </c>
      <c r="F1047" s="128">
        <v>0</v>
      </c>
      <c r="G1047" s="128">
        <v>0</v>
      </c>
      <c r="H1047" s="128">
        <v>0</v>
      </c>
      <c r="I1047" s="128">
        <v>0</v>
      </c>
      <c r="J1047" s="128">
        <v>0</v>
      </c>
      <c r="K1047" s="128">
        <v>0</v>
      </c>
      <c r="L1047" s="128">
        <v>0</v>
      </c>
      <c r="M1047" s="128">
        <v>0</v>
      </c>
      <c r="N1047" s="128">
        <v>0</v>
      </c>
      <c r="O1047" s="110"/>
      <c r="P1047" s="110"/>
      <c r="Q1047" s="110"/>
    </row>
    <row r="1048" spans="1:17" x14ac:dyDescent="0.3">
      <c r="A1048" s="77" t="s">
        <v>2118</v>
      </c>
      <c r="B1048" s="127" t="s">
        <v>2119</v>
      </c>
      <c r="C1048" s="128">
        <v>0</v>
      </c>
      <c r="D1048" s="128">
        <v>0</v>
      </c>
      <c r="E1048" s="128">
        <v>0</v>
      </c>
      <c r="F1048" s="128">
        <v>0</v>
      </c>
      <c r="G1048" s="128">
        <v>0</v>
      </c>
      <c r="H1048" s="128">
        <v>0</v>
      </c>
      <c r="I1048" s="128">
        <v>0</v>
      </c>
      <c r="J1048" s="128">
        <v>0</v>
      </c>
      <c r="K1048" s="128">
        <v>0</v>
      </c>
      <c r="L1048" s="128">
        <v>0</v>
      </c>
      <c r="M1048" s="128">
        <v>0</v>
      </c>
      <c r="N1048" s="128">
        <v>0</v>
      </c>
      <c r="O1048" s="110"/>
      <c r="P1048" s="110"/>
      <c r="Q1048" s="110"/>
    </row>
    <row r="1049" spans="1:17" x14ac:dyDescent="0.3">
      <c r="A1049" s="77" t="s">
        <v>2120</v>
      </c>
      <c r="B1049" s="127" t="s">
        <v>2121</v>
      </c>
      <c r="C1049" s="128">
        <v>3972327.2478429</v>
      </c>
      <c r="D1049" s="128">
        <v>4100042.9461522</v>
      </c>
      <c r="E1049" s="128">
        <v>1350259.4972095999</v>
      </c>
      <c r="F1049" s="128">
        <v>1348156.9236709999</v>
      </c>
      <c r="G1049" s="128">
        <v>1634485.1844202001</v>
      </c>
      <c r="H1049" s="128">
        <v>686575.92626710003</v>
      </c>
      <c r="I1049" s="128">
        <v>1032697.5637826</v>
      </c>
      <c r="J1049" s="128">
        <v>137238.86247960001</v>
      </c>
      <c r="K1049" s="128">
        <v>2884726.5675364002</v>
      </c>
      <c r="L1049" s="128">
        <v>1942781.5899179999</v>
      </c>
      <c r="M1049" s="128">
        <v>1497848.7890695001</v>
      </c>
      <c r="N1049" s="128">
        <v>441510.33011169999</v>
      </c>
      <c r="O1049" s="110"/>
      <c r="P1049" s="110"/>
      <c r="Q1049" s="110"/>
    </row>
    <row r="1050" spans="1:17" x14ac:dyDescent="0.3">
      <c r="A1050" s="77" t="s">
        <v>2122</v>
      </c>
      <c r="B1050" s="127" t="s">
        <v>2123</v>
      </c>
      <c r="C1050" s="128">
        <v>11000</v>
      </c>
      <c r="D1050" s="128">
        <v>11000</v>
      </c>
      <c r="E1050" s="128">
        <v>11000</v>
      </c>
      <c r="F1050" s="128">
        <v>11000</v>
      </c>
      <c r="G1050" s="128">
        <v>11000</v>
      </c>
      <c r="H1050" s="128">
        <v>11000</v>
      </c>
      <c r="I1050" s="128">
        <v>11000</v>
      </c>
      <c r="J1050" s="128">
        <v>11000</v>
      </c>
      <c r="K1050" s="128">
        <v>11000</v>
      </c>
      <c r="L1050" s="128">
        <v>11000</v>
      </c>
      <c r="M1050" s="128">
        <v>11000</v>
      </c>
      <c r="N1050" s="128">
        <v>11000</v>
      </c>
      <c r="O1050" s="110"/>
      <c r="P1050" s="110"/>
      <c r="Q1050" s="110"/>
    </row>
    <row r="1051" spans="1:17" x14ac:dyDescent="0.3">
      <c r="A1051" s="126" t="s">
        <v>2124</v>
      </c>
      <c r="B1051" s="127" t="s">
        <v>2125</v>
      </c>
      <c r="C1051" s="128">
        <v>45000</v>
      </c>
      <c r="D1051" s="128">
        <v>45000</v>
      </c>
      <c r="E1051" s="128">
        <v>45000</v>
      </c>
      <c r="F1051" s="128">
        <v>45000</v>
      </c>
      <c r="G1051" s="128">
        <v>45000</v>
      </c>
      <c r="H1051" s="128">
        <v>45000</v>
      </c>
      <c r="I1051" s="128">
        <v>45000</v>
      </c>
      <c r="J1051" s="128">
        <v>45000</v>
      </c>
      <c r="K1051" s="128">
        <v>45000</v>
      </c>
      <c r="L1051" s="128">
        <v>45000</v>
      </c>
      <c r="M1051" s="128">
        <v>45000</v>
      </c>
      <c r="N1051" s="128">
        <v>45000</v>
      </c>
      <c r="O1051" s="110"/>
      <c r="P1051" s="110"/>
      <c r="Q1051" s="110"/>
    </row>
    <row r="1052" spans="1:17" x14ac:dyDescent="0.3">
      <c r="A1052" s="77" t="s">
        <v>2126</v>
      </c>
      <c r="B1052" s="127" t="s">
        <v>2127</v>
      </c>
      <c r="C1052" s="128">
        <v>0</v>
      </c>
      <c r="D1052" s="128">
        <v>0</v>
      </c>
      <c r="E1052" s="128">
        <v>0</v>
      </c>
      <c r="F1052" s="128">
        <v>0</v>
      </c>
      <c r="G1052" s="128">
        <v>0</v>
      </c>
      <c r="H1052" s="128">
        <v>0</v>
      </c>
      <c r="I1052" s="128">
        <v>0</v>
      </c>
      <c r="J1052" s="128">
        <v>0</v>
      </c>
      <c r="K1052" s="128">
        <v>0</v>
      </c>
      <c r="L1052" s="128">
        <v>0</v>
      </c>
      <c r="M1052" s="128">
        <v>0</v>
      </c>
      <c r="N1052" s="128">
        <v>0</v>
      </c>
      <c r="O1052" s="110"/>
      <c r="P1052" s="110"/>
      <c r="Q1052" s="110"/>
    </row>
    <row r="1053" spans="1:17" x14ac:dyDescent="0.3">
      <c r="A1053" s="77" t="s">
        <v>2128</v>
      </c>
      <c r="B1053" s="127" t="s">
        <v>2129</v>
      </c>
      <c r="C1053" s="128">
        <v>0</v>
      </c>
      <c r="D1053" s="128">
        <v>0</v>
      </c>
      <c r="E1053" s="128">
        <v>0</v>
      </c>
      <c r="F1053" s="128">
        <v>0</v>
      </c>
      <c r="G1053" s="128">
        <v>0</v>
      </c>
      <c r="H1053" s="128">
        <v>0</v>
      </c>
      <c r="I1053" s="128">
        <v>0</v>
      </c>
      <c r="J1053" s="128">
        <v>0</v>
      </c>
      <c r="K1053" s="128">
        <v>0</v>
      </c>
      <c r="L1053" s="128">
        <v>0</v>
      </c>
      <c r="M1053" s="128">
        <v>0</v>
      </c>
      <c r="N1053" s="128">
        <v>0</v>
      </c>
      <c r="O1053" s="110"/>
      <c r="P1053" s="110"/>
      <c r="Q1053" s="110"/>
    </row>
    <row r="1054" spans="1:17" x14ac:dyDescent="0.3">
      <c r="A1054" s="77" t="s">
        <v>2130</v>
      </c>
      <c r="B1054" s="127" t="s">
        <v>2131</v>
      </c>
      <c r="C1054" s="128">
        <v>0</v>
      </c>
      <c r="D1054" s="128">
        <v>0</v>
      </c>
      <c r="E1054" s="128">
        <v>0</v>
      </c>
      <c r="F1054" s="128">
        <v>0</v>
      </c>
      <c r="G1054" s="128">
        <v>0</v>
      </c>
      <c r="H1054" s="128">
        <v>0</v>
      </c>
      <c r="I1054" s="128">
        <v>0</v>
      </c>
      <c r="J1054" s="128">
        <v>0</v>
      </c>
      <c r="K1054" s="128">
        <v>0</v>
      </c>
      <c r="L1054" s="128">
        <v>0</v>
      </c>
      <c r="M1054" s="128">
        <v>0</v>
      </c>
      <c r="N1054" s="128">
        <v>0</v>
      </c>
      <c r="O1054" s="110"/>
      <c r="P1054" s="110"/>
      <c r="Q1054" s="110"/>
    </row>
    <row r="1055" spans="1:17" x14ac:dyDescent="0.3">
      <c r="A1055" s="77" t="s">
        <v>2132</v>
      </c>
      <c r="B1055" s="127" t="s">
        <v>2133</v>
      </c>
      <c r="C1055" s="128">
        <v>0</v>
      </c>
      <c r="D1055" s="128">
        <v>0</v>
      </c>
      <c r="E1055" s="128">
        <v>0</v>
      </c>
      <c r="F1055" s="128">
        <v>0</v>
      </c>
      <c r="G1055" s="128">
        <v>0</v>
      </c>
      <c r="H1055" s="128">
        <v>0</v>
      </c>
      <c r="I1055" s="128">
        <v>0</v>
      </c>
      <c r="J1055" s="128">
        <v>0</v>
      </c>
      <c r="K1055" s="128">
        <v>0</v>
      </c>
      <c r="L1055" s="128">
        <v>0</v>
      </c>
      <c r="M1055" s="128">
        <v>0</v>
      </c>
      <c r="N1055" s="128">
        <v>0</v>
      </c>
      <c r="O1055" s="110"/>
      <c r="P1055" s="110"/>
      <c r="Q1055" s="110"/>
    </row>
    <row r="1056" spans="1:17" x14ac:dyDescent="0.3">
      <c r="A1056" s="77" t="s">
        <v>2134</v>
      </c>
      <c r="B1056" s="127" t="s">
        <v>2135</v>
      </c>
      <c r="C1056" s="128">
        <v>0</v>
      </c>
      <c r="D1056" s="128">
        <v>0</v>
      </c>
      <c r="E1056" s="128">
        <v>0</v>
      </c>
      <c r="F1056" s="128">
        <v>0</v>
      </c>
      <c r="G1056" s="128">
        <v>0</v>
      </c>
      <c r="H1056" s="128">
        <v>0</v>
      </c>
      <c r="I1056" s="128">
        <v>0</v>
      </c>
      <c r="J1056" s="128">
        <v>0</v>
      </c>
      <c r="K1056" s="128">
        <v>0</v>
      </c>
      <c r="L1056" s="128">
        <v>0</v>
      </c>
      <c r="M1056" s="128">
        <v>0</v>
      </c>
      <c r="N1056" s="128">
        <v>0</v>
      </c>
      <c r="O1056" s="110"/>
      <c r="P1056" s="110"/>
      <c r="Q1056" s="110"/>
    </row>
    <row r="1057" spans="1:17" x14ac:dyDescent="0.3">
      <c r="A1057" s="77" t="s">
        <v>2136</v>
      </c>
      <c r="B1057" s="127" t="s">
        <v>2137</v>
      </c>
      <c r="C1057" s="128">
        <v>0</v>
      </c>
      <c r="D1057" s="128">
        <v>0</v>
      </c>
      <c r="E1057" s="128">
        <v>0</v>
      </c>
      <c r="F1057" s="128">
        <v>0</v>
      </c>
      <c r="G1057" s="128">
        <v>0</v>
      </c>
      <c r="H1057" s="128">
        <v>0</v>
      </c>
      <c r="I1057" s="128">
        <v>0</v>
      </c>
      <c r="J1057" s="128">
        <v>0</v>
      </c>
      <c r="K1057" s="128">
        <v>0</v>
      </c>
      <c r="L1057" s="128">
        <v>0</v>
      </c>
      <c r="M1057" s="128">
        <v>0</v>
      </c>
      <c r="N1057" s="128">
        <v>0</v>
      </c>
      <c r="O1057" s="110"/>
      <c r="P1057" s="110"/>
      <c r="Q1057" s="110"/>
    </row>
    <row r="1058" spans="1:17" x14ac:dyDescent="0.3">
      <c r="A1058" s="77" t="s">
        <v>2138</v>
      </c>
      <c r="B1058" s="127" t="s">
        <v>2139</v>
      </c>
      <c r="C1058" s="128">
        <v>0</v>
      </c>
      <c r="D1058" s="128">
        <v>0</v>
      </c>
      <c r="E1058" s="128">
        <v>0</v>
      </c>
      <c r="F1058" s="128">
        <v>0</v>
      </c>
      <c r="G1058" s="128">
        <v>0</v>
      </c>
      <c r="H1058" s="128">
        <v>0</v>
      </c>
      <c r="I1058" s="128">
        <v>0</v>
      </c>
      <c r="J1058" s="128">
        <v>0</v>
      </c>
      <c r="K1058" s="128">
        <v>0</v>
      </c>
      <c r="L1058" s="128">
        <v>0</v>
      </c>
      <c r="M1058" s="128">
        <v>0</v>
      </c>
      <c r="N1058" s="128">
        <v>0</v>
      </c>
      <c r="O1058" s="110"/>
      <c r="P1058" s="110"/>
      <c r="Q1058" s="110"/>
    </row>
    <row r="1059" spans="1:17" x14ac:dyDescent="0.3">
      <c r="A1059" s="77" t="s">
        <v>2140</v>
      </c>
      <c r="B1059" s="127" t="s">
        <v>2141</v>
      </c>
      <c r="C1059" s="128">
        <v>0</v>
      </c>
      <c r="D1059" s="128">
        <v>0</v>
      </c>
      <c r="E1059" s="128">
        <v>0</v>
      </c>
      <c r="F1059" s="128">
        <v>0</v>
      </c>
      <c r="G1059" s="128">
        <v>0</v>
      </c>
      <c r="H1059" s="128">
        <v>0</v>
      </c>
      <c r="I1059" s="128">
        <v>0</v>
      </c>
      <c r="J1059" s="128">
        <v>0</v>
      </c>
      <c r="K1059" s="128">
        <v>0</v>
      </c>
      <c r="L1059" s="128">
        <v>0</v>
      </c>
      <c r="M1059" s="128">
        <v>0</v>
      </c>
      <c r="N1059" s="128">
        <v>0</v>
      </c>
      <c r="O1059" s="110"/>
      <c r="P1059" s="110"/>
      <c r="Q1059" s="110"/>
    </row>
    <row r="1060" spans="1:17" x14ac:dyDescent="0.3">
      <c r="A1060" s="77" t="s">
        <v>2142</v>
      </c>
      <c r="B1060" s="127" t="s">
        <v>2143</v>
      </c>
      <c r="C1060" s="128">
        <v>0</v>
      </c>
      <c r="D1060" s="128">
        <v>0</v>
      </c>
      <c r="E1060" s="128">
        <v>0</v>
      </c>
      <c r="F1060" s="128">
        <v>0</v>
      </c>
      <c r="G1060" s="128">
        <v>0</v>
      </c>
      <c r="H1060" s="128">
        <v>0</v>
      </c>
      <c r="I1060" s="128">
        <v>0</v>
      </c>
      <c r="J1060" s="128">
        <v>0</v>
      </c>
      <c r="K1060" s="128">
        <v>0</v>
      </c>
      <c r="L1060" s="128">
        <v>0</v>
      </c>
      <c r="M1060" s="128">
        <v>0</v>
      </c>
      <c r="N1060" s="128">
        <v>0</v>
      </c>
      <c r="O1060" s="110"/>
      <c r="P1060" s="110"/>
      <c r="Q1060" s="110"/>
    </row>
    <row r="1061" spans="1:17" x14ac:dyDescent="0.3">
      <c r="A1061" s="77" t="s">
        <v>2144</v>
      </c>
      <c r="B1061" s="127" t="s">
        <v>2145</v>
      </c>
      <c r="C1061" s="128">
        <v>0</v>
      </c>
      <c r="D1061" s="128">
        <v>0</v>
      </c>
      <c r="E1061" s="128">
        <v>0</v>
      </c>
      <c r="F1061" s="128">
        <v>0</v>
      </c>
      <c r="G1061" s="128">
        <v>0</v>
      </c>
      <c r="H1061" s="128">
        <v>0</v>
      </c>
      <c r="I1061" s="128">
        <v>0</v>
      </c>
      <c r="J1061" s="128">
        <v>0</v>
      </c>
      <c r="K1061" s="128">
        <v>0</v>
      </c>
      <c r="L1061" s="128">
        <v>0</v>
      </c>
      <c r="M1061" s="128">
        <v>0</v>
      </c>
      <c r="N1061" s="128">
        <v>0</v>
      </c>
      <c r="O1061" s="110"/>
      <c r="P1061" s="110"/>
      <c r="Q1061" s="110"/>
    </row>
    <row r="1062" spans="1:17" x14ac:dyDescent="0.3">
      <c r="A1062" s="77" t="s">
        <v>2146</v>
      </c>
      <c r="B1062" s="127" t="s">
        <v>2147</v>
      </c>
      <c r="C1062" s="128">
        <v>0</v>
      </c>
      <c r="D1062" s="128">
        <v>0</v>
      </c>
      <c r="E1062" s="128">
        <v>0</v>
      </c>
      <c r="F1062" s="128">
        <v>0</v>
      </c>
      <c r="G1062" s="128">
        <v>0</v>
      </c>
      <c r="H1062" s="128">
        <v>0</v>
      </c>
      <c r="I1062" s="128">
        <v>0</v>
      </c>
      <c r="J1062" s="128">
        <v>0</v>
      </c>
      <c r="K1062" s="128">
        <v>0</v>
      </c>
      <c r="L1062" s="128">
        <v>0</v>
      </c>
      <c r="M1062" s="128">
        <v>0</v>
      </c>
      <c r="N1062" s="128">
        <v>0</v>
      </c>
      <c r="O1062" s="110"/>
      <c r="P1062" s="110"/>
      <c r="Q1062" s="110"/>
    </row>
    <row r="1063" spans="1:17" x14ac:dyDescent="0.3">
      <c r="A1063" s="77" t="s">
        <v>2148</v>
      </c>
      <c r="B1063" s="127" t="s">
        <v>2149</v>
      </c>
      <c r="C1063" s="128">
        <v>0</v>
      </c>
      <c r="D1063" s="128">
        <v>0</v>
      </c>
      <c r="E1063" s="128">
        <v>0</v>
      </c>
      <c r="F1063" s="128">
        <v>0</v>
      </c>
      <c r="G1063" s="128">
        <v>0</v>
      </c>
      <c r="H1063" s="128">
        <v>0</v>
      </c>
      <c r="I1063" s="128">
        <v>0</v>
      </c>
      <c r="J1063" s="128">
        <v>0</v>
      </c>
      <c r="K1063" s="128">
        <v>0</v>
      </c>
      <c r="L1063" s="128">
        <v>0</v>
      </c>
      <c r="M1063" s="128">
        <v>0</v>
      </c>
      <c r="N1063" s="128">
        <v>0</v>
      </c>
      <c r="O1063" s="110"/>
      <c r="P1063" s="110"/>
      <c r="Q1063" s="110"/>
    </row>
    <row r="1064" spans="1:17" x14ac:dyDescent="0.3">
      <c r="A1064" s="77" t="s">
        <v>2150</v>
      </c>
      <c r="B1064" s="127" t="s">
        <v>2151</v>
      </c>
      <c r="C1064" s="128">
        <v>0</v>
      </c>
      <c r="D1064" s="128">
        <v>0</v>
      </c>
      <c r="E1064" s="128">
        <v>0</v>
      </c>
      <c r="F1064" s="128">
        <v>0</v>
      </c>
      <c r="G1064" s="128">
        <v>0</v>
      </c>
      <c r="H1064" s="128">
        <v>0</v>
      </c>
      <c r="I1064" s="128">
        <v>0</v>
      </c>
      <c r="J1064" s="128">
        <v>0</v>
      </c>
      <c r="K1064" s="128">
        <v>0</v>
      </c>
      <c r="L1064" s="128">
        <v>0</v>
      </c>
      <c r="M1064" s="128">
        <v>0</v>
      </c>
      <c r="N1064" s="128">
        <v>0</v>
      </c>
      <c r="O1064" s="110"/>
      <c r="P1064" s="110"/>
      <c r="Q1064" s="110"/>
    </row>
    <row r="1065" spans="1:17" x14ac:dyDescent="0.3">
      <c r="A1065" s="77" t="s">
        <v>2152</v>
      </c>
      <c r="B1065" s="127" t="s">
        <v>2153</v>
      </c>
      <c r="C1065" s="128">
        <v>0</v>
      </c>
      <c r="D1065" s="128">
        <v>0</v>
      </c>
      <c r="E1065" s="128">
        <v>0</v>
      </c>
      <c r="F1065" s="128">
        <v>0</v>
      </c>
      <c r="G1065" s="128">
        <v>0</v>
      </c>
      <c r="H1065" s="128">
        <v>0</v>
      </c>
      <c r="I1065" s="128">
        <v>0</v>
      </c>
      <c r="J1065" s="128">
        <v>0</v>
      </c>
      <c r="K1065" s="128">
        <v>0</v>
      </c>
      <c r="L1065" s="128">
        <v>0</v>
      </c>
      <c r="M1065" s="128">
        <v>0</v>
      </c>
      <c r="N1065" s="128">
        <v>0</v>
      </c>
      <c r="O1065" s="110"/>
      <c r="P1065" s="110"/>
      <c r="Q1065" s="110"/>
    </row>
    <row r="1066" spans="1:17" x14ac:dyDescent="0.3">
      <c r="A1066" s="77" t="s">
        <v>2154</v>
      </c>
      <c r="B1066" s="127" t="s">
        <v>2155</v>
      </c>
      <c r="C1066" s="128">
        <v>0</v>
      </c>
      <c r="D1066" s="128">
        <v>0</v>
      </c>
      <c r="E1066" s="128">
        <v>0</v>
      </c>
      <c r="F1066" s="128">
        <v>0</v>
      </c>
      <c r="G1066" s="128">
        <v>0</v>
      </c>
      <c r="H1066" s="128">
        <v>0</v>
      </c>
      <c r="I1066" s="128">
        <v>0</v>
      </c>
      <c r="J1066" s="128">
        <v>0</v>
      </c>
      <c r="K1066" s="128">
        <v>0</v>
      </c>
      <c r="L1066" s="128">
        <v>0</v>
      </c>
      <c r="M1066" s="128">
        <v>0</v>
      </c>
      <c r="N1066" s="128">
        <v>0</v>
      </c>
      <c r="O1066" s="110"/>
      <c r="P1066" s="110"/>
      <c r="Q1066" s="110"/>
    </row>
    <row r="1067" spans="1:17" x14ac:dyDescent="0.3">
      <c r="A1067" s="77" t="s">
        <v>2156</v>
      </c>
      <c r="B1067" s="127" t="s">
        <v>2157</v>
      </c>
      <c r="C1067" s="128">
        <v>0</v>
      </c>
      <c r="D1067" s="128">
        <v>0</v>
      </c>
      <c r="E1067" s="128">
        <v>0</v>
      </c>
      <c r="F1067" s="128">
        <v>0</v>
      </c>
      <c r="G1067" s="128">
        <v>0</v>
      </c>
      <c r="H1067" s="128">
        <v>0</v>
      </c>
      <c r="I1067" s="128">
        <v>0</v>
      </c>
      <c r="J1067" s="128">
        <v>0</v>
      </c>
      <c r="K1067" s="128">
        <v>0</v>
      </c>
      <c r="L1067" s="128">
        <v>0</v>
      </c>
      <c r="M1067" s="128">
        <v>0</v>
      </c>
      <c r="N1067" s="128">
        <v>0</v>
      </c>
      <c r="O1067" s="110"/>
      <c r="P1067" s="110"/>
      <c r="Q1067" s="110"/>
    </row>
    <row r="1068" spans="1:17" x14ac:dyDescent="0.3">
      <c r="A1068" s="77" t="s">
        <v>2158</v>
      </c>
      <c r="B1068" s="127" t="s">
        <v>2159</v>
      </c>
      <c r="C1068" s="128">
        <v>0</v>
      </c>
      <c r="D1068" s="128">
        <v>0</v>
      </c>
      <c r="E1068" s="128">
        <v>0</v>
      </c>
      <c r="F1068" s="128">
        <v>0</v>
      </c>
      <c r="G1068" s="128">
        <v>0</v>
      </c>
      <c r="H1068" s="128">
        <v>0</v>
      </c>
      <c r="I1068" s="128">
        <v>0</v>
      </c>
      <c r="J1068" s="128">
        <v>0</v>
      </c>
      <c r="K1068" s="128">
        <v>0</v>
      </c>
      <c r="L1068" s="128">
        <v>0</v>
      </c>
      <c r="M1068" s="128">
        <v>0</v>
      </c>
      <c r="N1068" s="128">
        <v>0</v>
      </c>
      <c r="O1068" s="110"/>
      <c r="P1068" s="110"/>
      <c r="Q1068" s="110"/>
    </row>
    <row r="1069" spans="1:17" x14ac:dyDescent="0.3">
      <c r="A1069" s="77" t="s">
        <v>2160</v>
      </c>
      <c r="B1069" s="127" t="s">
        <v>2161</v>
      </c>
      <c r="C1069" s="128">
        <v>-458333.33333330002</v>
      </c>
      <c r="D1069" s="128">
        <v>-916666.66666670004</v>
      </c>
      <c r="E1069" s="128">
        <v>0</v>
      </c>
      <c r="F1069" s="128">
        <v>-458333.33333330002</v>
      </c>
      <c r="G1069" s="128">
        <v>-916666.66666670004</v>
      </c>
      <c r="H1069" s="128">
        <v>0</v>
      </c>
      <c r="I1069" s="128">
        <v>-458333.33333330002</v>
      </c>
      <c r="J1069" s="128">
        <v>-916666.66666670004</v>
      </c>
      <c r="K1069" s="128">
        <v>0</v>
      </c>
      <c r="L1069" s="128">
        <v>-458333.33333330002</v>
      </c>
      <c r="M1069" s="128">
        <v>-916666.66666670004</v>
      </c>
      <c r="N1069" s="128">
        <v>0</v>
      </c>
      <c r="O1069" s="110"/>
      <c r="P1069" s="110"/>
      <c r="Q1069" s="110"/>
    </row>
    <row r="1070" spans="1:17" x14ac:dyDescent="0.3">
      <c r="A1070" s="77" t="s">
        <v>2162</v>
      </c>
      <c r="B1070" s="127" t="s">
        <v>2163</v>
      </c>
      <c r="C1070" s="128">
        <v>0</v>
      </c>
      <c r="D1070" s="128">
        <v>0</v>
      </c>
      <c r="E1070" s="128">
        <v>0</v>
      </c>
      <c r="F1070" s="128">
        <v>0</v>
      </c>
      <c r="G1070" s="128">
        <v>0</v>
      </c>
      <c r="H1070" s="128">
        <v>0</v>
      </c>
      <c r="I1070" s="128">
        <v>0</v>
      </c>
      <c r="J1070" s="128">
        <v>0</v>
      </c>
      <c r="K1070" s="128">
        <v>0</v>
      </c>
      <c r="L1070" s="128">
        <v>0</v>
      </c>
      <c r="M1070" s="128">
        <v>0</v>
      </c>
      <c r="N1070" s="128">
        <v>0</v>
      </c>
      <c r="O1070" s="110"/>
      <c r="P1070" s="110"/>
      <c r="Q1070" s="110"/>
    </row>
    <row r="1071" spans="1:17" x14ac:dyDescent="0.3">
      <c r="A1071" s="77" t="s">
        <v>2164</v>
      </c>
      <c r="B1071" s="127" t="s">
        <v>2165</v>
      </c>
      <c r="C1071" s="128">
        <v>0</v>
      </c>
      <c r="D1071" s="128">
        <v>0</v>
      </c>
      <c r="E1071" s="128">
        <v>0</v>
      </c>
      <c r="F1071" s="128">
        <v>0</v>
      </c>
      <c r="G1071" s="128">
        <v>0</v>
      </c>
      <c r="H1071" s="128">
        <v>0</v>
      </c>
      <c r="I1071" s="128">
        <v>0</v>
      </c>
      <c r="J1071" s="128">
        <v>0</v>
      </c>
      <c r="K1071" s="128">
        <v>0</v>
      </c>
      <c r="L1071" s="128">
        <v>0</v>
      </c>
      <c r="M1071" s="128">
        <v>0</v>
      </c>
      <c r="N1071" s="128">
        <v>0</v>
      </c>
      <c r="O1071" s="110"/>
      <c r="P1071" s="110"/>
      <c r="Q1071" s="110"/>
    </row>
    <row r="1072" spans="1:17" x14ac:dyDescent="0.3">
      <c r="A1072" s="77" t="s">
        <v>2166</v>
      </c>
      <c r="B1072" s="127" t="s">
        <v>2167</v>
      </c>
      <c r="C1072" s="128">
        <v>0</v>
      </c>
      <c r="D1072" s="128">
        <v>0</v>
      </c>
      <c r="E1072" s="128">
        <v>0</v>
      </c>
      <c r="F1072" s="128">
        <v>0</v>
      </c>
      <c r="G1072" s="128">
        <v>0</v>
      </c>
      <c r="H1072" s="128">
        <v>0</v>
      </c>
      <c r="I1072" s="128">
        <v>0</v>
      </c>
      <c r="J1072" s="128">
        <v>0</v>
      </c>
      <c r="K1072" s="128">
        <v>0</v>
      </c>
      <c r="L1072" s="128">
        <v>0</v>
      </c>
      <c r="M1072" s="128">
        <v>0</v>
      </c>
      <c r="N1072" s="128">
        <v>0</v>
      </c>
      <c r="O1072" s="110"/>
      <c r="P1072" s="110"/>
      <c r="Q1072" s="110"/>
    </row>
    <row r="1073" spans="1:17" x14ac:dyDescent="0.3">
      <c r="A1073" s="77" t="s">
        <v>2168</v>
      </c>
      <c r="B1073" s="127" t="s">
        <v>2169</v>
      </c>
      <c r="C1073" s="128">
        <v>0</v>
      </c>
      <c r="D1073" s="128">
        <v>0</v>
      </c>
      <c r="E1073" s="128">
        <v>0</v>
      </c>
      <c r="F1073" s="128">
        <v>0</v>
      </c>
      <c r="G1073" s="128">
        <v>0</v>
      </c>
      <c r="H1073" s="128">
        <v>0</v>
      </c>
      <c r="I1073" s="128">
        <v>0</v>
      </c>
      <c r="J1073" s="128">
        <v>0</v>
      </c>
      <c r="K1073" s="128">
        <v>0</v>
      </c>
      <c r="L1073" s="128">
        <v>0</v>
      </c>
      <c r="M1073" s="128">
        <v>0</v>
      </c>
      <c r="N1073" s="128">
        <v>0</v>
      </c>
      <c r="O1073" s="110"/>
      <c r="P1073" s="110"/>
      <c r="Q1073" s="110"/>
    </row>
    <row r="1074" spans="1:17" x14ac:dyDescent="0.3">
      <c r="A1074" s="77" t="s">
        <v>2170</v>
      </c>
      <c r="B1074" s="127" t="s">
        <v>2171</v>
      </c>
      <c r="C1074" s="128">
        <v>0</v>
      </c>
      <c r="D1074" s="128">
        <v>0</v>
      </c>
      <c r="E1074" s="128">
        <v>0</v>
      </c>
      <c r="F1074" s="128">
        <v>0</v>
      </c>
      <c r="G1074" s="128">
        <v>0</v>
      </c>
      <c r="H1074" s="128">
        <v>0</v>
      </c>
      <c r="I1074" s="128">
        <v>0</v>
      </c>
      <c r="J1074" s="128">
        <v>0</v>
      </c>
      <c r="K1074" s="128">
        <v>0</v>
      </c>
      <c r="L1074" s="128">
        <v>0</v>
      </c>
      <c r="M1074" s="128">
        <v>0</v>
      </c>
      <c r="N1074" s="128">
        <v>0</v>
      </c>
      <c r="O1074" s="110"/>
      <c r="P1074" s="110"/>
      <c r="Q1074" s="110"/>
    </row>
    <row r="1075" spans="1:17" x14ac:dyDescent="0.3">
      <c r="A1075" s="77" t="s">
        <v>2172</v>
      </c>
      <c r="B1075" s="127" t="s">
        <v>2173</v>
      </c>
      <c r="C1075" s="128">
        <v>0</v>
      </c>
      <c r="D1075" s="128">
        <v>0</v>
      </c>
      <c r="E1075" s="128">
        <v>0</v>
      </c>
      <c r="F1075" s="128">
        <v>0</v>
      </c>
      <c r="G1075" s="128">
        <v>0</v>
      </c>
      <c r="H1075" s="128">
        <v>0</v>
      </c>
      <c r="I1075" s="128">
        <v>0</v>
      </c>
      <c r="J1075" s="128">
        <v>0</v>
      </c>
      <c r="K1075" s="128">
        <v>0</v>
      </c>
      <c r="L1075" s="128">
        <v>0</v>
      </c>
      <c r="M1075" s="128">
        <v>0</v>
      </c>
      <c r="N1075" s="128">
        <v>0</v>
      </c>
      <c r="O1075" s="110"/>
      <c r="P1075" s="110"/>
      <c r="Q1075" s="110"/>
    </row>
    <row r="1076" spans="1:17" x14ac:dyDescent="0.3">
      <c r="A1076" s="77" t="s">
        <v>2174</v>
      </c>
      <c r="B1076" s="127" t="s">
        <v>2175</v>
      </c>
      <c r="C1076" s="128">
        <v>0</v>
      </c>
      <c r="D1076" s="128">
        <v>0</v>
      </c>
      <c r="E1076" s="128">
        <v>0</v>
      </c>
      <c r="F1076" s="128">
        <v>0</v>
      </c>
      <c r="G1076" s="128">
        <v>0</v>
      </c>
      <c r="H1076" s="128">
        <v>0</v>
      </c>
      <c r="I1076" s="128">
        <v>0</v>
      </c>
      <c r="J1076" s="128">
        <v>0</v>
      </c>
      <c r="K1076" s="128">
        <v>0</v>
      </c>
      <c r="L1076" s="128">
        <v>0</v>
      </c>
      <c r="M1076" s="128">
        <v>0</v>
      </c>
      <c r="N1076" s="128">
        <v>0</v>
      </c>
      <c r="O1076" s="110"/>
      <c r="P1076" s="110"/>
      <c r="Q1076" s="110"/>
    </row>
    <row r="1077" spans="1:17" x14ac:dyDescent="0.3">
      <c r="A1077" s="77" t="s">
        <v>2176</v>
      </c>
      <c r="B1077" s="127" t="s">
        <v>2177</v>
      </c>
      <c r="C1077" s="128">
        <v>0</v>
      </c>
      <c r="D1077" s="128">
        <v>0</v>
      </c>
      <c r="E1077" s="128">
        <v>0</v>
      </c>
      <c r="F1077" s="128">
        <v>0</v>
      </c>
      <c r="G1077" s="128">
        <v>0</v>
      </c>
      <c r="H1077" s="128">
        <v>0</v>
      </c>
      <c r="I1077" s="128">
        <v>0</v>
      </c>
      <c r="J1077" s="128">
        <v>0</v>
      </c>
      <c r="K1077" s="128">
        <v>0</v>
      </c>
      <c r="L1077" s="128">
        <v>0</v>
      </c>
      <c r="M1077" s="128">
        <v>0</v>
      </c>
      <c r="N1077" s="128">
        <v>0</v>
      </c>
      <c r="O1077" s="110"/>
      <c r="P1077" s="110"/>
      <c r="Q1077" s="110"/>
    </row>
    <row r="1078" spans="1:17" x14ac:dyDescent="0.3">
      <c r="A1078" s="77" t="s">
        <v>2178</v>
      </c>
      <c r="B1078" s="127" t="s">
        <v>2179</v>
      </c>
      <c r="C1078" s="128">
        <v>5903778.0800000001</v>
      </c>
      <c r="D1078" s="128">
        <v>5934685.54</v>
      </c>
      <c r="E1078" s="128">
        <v>5988758.2699999996</v>
      </c>
      <c r="F1078" s="128">
        <v>6073086.4299999997</v>
      </c>
      <c r="G1078" s="128">
        <v>5960766.6799999997</v>
      </c>
      <c r="H1078" s="128">
        <v>5976256.5999999996</v>
      </c>
      <c r="I1078" s="128">
        <v>6046577.6600000001</v>
      </c>
      <c r="J1078" s="128">
        <v>6131147.9500000002</v>
      </c>
      <c r="K1078" s="128">
        <v>6099351.3399999999</v>
      </c>
      <c r="L1078" s="128">
        <v>6203432.9000000004</v>
      </c>
      <c r="M1078" s="128">
        <v>6240351.1699999999</v>
      </c>
      <c r="N1078" s="128">
        <v>6265181.5700000003</v>
      </c>
      <c r="O1078" s="110"/>
      <c r="P1078" s="110"/>
      <c r="Q1078" s="110"/>
    </row>
    <row r="1079" spans="1:17" x14ac:dyDescent="0.3">
      <c r="A1079" s="77" t="s">
        <v>2180</v>
      </c>
      <c r="B1079" s="127" t="s">
        <v>2181</v>
      </c>
      <c r="C1079" s="128">
        <v>883717.64</v>
      </c>
      <c r="D1079" s="128">
        <v>885645.69</v>
      </c>
      <c r="E1079" s="128">
        <v>889572.47</v>
      </c>
      <c r="F1079" s="128">
        <v>893836.3</v>
      </c>
      <c r="G1079" s="128">
        <v>897255.37</v>
      </c>
      <c r="H1079" s="128">
        <v>900546.6</v>
      </c>
      <c r="I1079" s="128">
        <v>904679.46</v>
      </c>
      <c r="J1079" s="128">
        <v>908094.14</v>
      </c>
      <c r="K1079" s="128">
        <v>911801.91</v>
      </c>
      <c r="L1079" s="128">
        <v>915827.93</v>
      </c>
      <c r="M1079" s="128">
        <v>920199.52</v>
      </c>
      <c r="N1079" s="128">
        <v>924946.34</v>
      </c>
      <c r="O1079" s="110"/>
      <c r="P1079" s="110"/>
      <c r="Q1079" s="110"/>
    </row>
    <row r="1080" spans="1:17" x14ac:dyDescent="0.3">
      <c r="A1080" s="77" t="s">
        <v>2182</v>
      </c>
      <c r="B1080" s="127" t="s">
        <v>2183</v>
      </c>
      <c r="C1080" s="128">
        <v>0</v>
      </c>
      <c r="D1080" s="128">
        <v>0</v>
      </c>
      <c r="E1080" s="128">
        <v>0</v>
      </c>
      <c r="F1080" s="128">
        <v>0</v>
      </c>
      <c r="G1080" s="128">
        <v>0</v>
      </c>
      <c r="H1080" s="128">
        <v>0</v>
      </c>
      <c r="I1080" s="128">
        <v>0</v>
      </c>
      <c r="J1080" s="128">
        <v>0</v>
      </c>
      <c r="K1080" s="128">
        <v>0</v>
      </c>
      <c r="L1080" s="128">
        <v>0</v>
      </c>
      <c r="M1080" s="128">
        <v>0</v>
      </c>
      <c r="N1080" s="128">
        <v>0</v>
      </c>
      <c r="O1080" s="110"/>
      <c r="P1080" s="110"/>
      <c r="Q1080" s="110"/>
    </row>
    <row r="1081" spans="1:17" x14ac:dyDescent="0.3">
      <c r="A1081" s="77" t="s">
        <v>2184</v>
      </c>
      <c r="B1081" s="127" t="s">
        <v>2185</v>
      </c>
      <c r="C1081" s="128">
        <v>0</v>
      </c>
      <c r="D1081" s="128">
        <v>0</v>
      </c>
      <c r="E1081" s="128">
        <v>0</v>
      </c>
      <c r="F1081" s="128">
        <v>0</v>
      </c>
      <c r="G1081" s="128">
        <v>0</v>
      </c>
      <c r="H1081" s="128">
        <v>0</v>
      </c>
      <c r="I1081" s="128">
        <v>0</v>
      </c>
      <c r="J1081" s="128">
        <v>0</v>
      </c>
      <c r="K1081" s="128">
        <v>0</v>
      </c>
      <c r="L1081" s="128">
        <v>0</v>
      </c>
      <c r="M1081" s="128">
        <v>0</v>
      </c>
      <c r="N1081" s="128">
        <v>0</v>
      </c>
      <c r="O1081" s="110"/>
      <c r="P1081" s="110"/>
      <c r="Q1081" s="110"/>
    </row>
    <row r="1082" spans="1:17" x14ac:dyDescent="0.3">
      <c r="A1082" s="77" t="s">
        <v>2186</v>
      </c>
      <c r="B1082" s="127" t="s">
        <v>2187</v>
      </c>
      <c r="C1082" s="128">
        <v>4183584.24</v>
      </c>
      <c r="D1082" s="128">
        <v>3875541.76</v>
      </c>
      <c r="E1082" s="128">
        <v>3747800.35</v>
      </c>
      <c r="F1082" s="128">
        <v>3656728.55</v>
      </c>
      <c r="G1082" s="128">
        <v>4857280.5599999996</v>
      </c>
      <c r="H1082" s="128">
        <v>5874728.3300000001</v>
      </c>
      <c r="I1082" s="128">
        <v>6299117.6900000004</v>
      </c>
      <c r="J1082" s="128">
        <v>6356932.8899999997</v>
      </c>
      <c r="K1082" s="128">
        <v>6039490.6799999997</v>
      </c>
      <c r="L1082" s="128">
        <v>5048879.7699999996</v>
      </c>
      <c r="M1082" s="128">
        <v>4079247.99</v>
      </c>
      <c r="N1082" s="128">
        <v>4419913.59</v>
      </c>
      <c r="O1082" s="110"/>
      <c r="P1082" s="110"/>
      <c r="Q1082" s="110"/>
    </row>
    <row r="1083" spans="1:17" x14ac:dyDescent="0.3">
      <c r="A1083" s="77" t="s">
        <v>2188</v>
      </c>
      <c r="B1083" s="127" t="s">
        <v>2189</v>
      </c>
      <c r="C1083" s="128">
        <v>0</v>
      </c>
      <c r="D1083" s="128">
        <v>0</v>
      </c>
      <c r="E1083" s="128">
        <v>0</v>
      </c>
      <c r="F1083" s="128">
        <v>0</v>
      </c>
      <c r="G1083" s="128">
        <v>0</v>
      </c>
      <c r="H1083" s="128">
        <v>0</v>
      </c>
      <c r="I1083" s="128">
        <v>0</v>
      </c>
      <c r="J1083" s="128">
        <v>0</v>
      </c>
      <c r="K1083" s="128">
        <v>0</v>
      </c>
      <c r="L1083" s="128">
        <v>0</v>
      </c>
      <c r="M1083" s="128">
        <v>0</v>
      </c>
      <c r="N1083" s="128">
        <v>0</v>
      </c>
      <c r="O1083" s="110"/>
      <c r="P1083" s="110"/>
      <c r="Q1083" s="110"/>
    </row>
    <row r="1084" spans="1:17" x14ac:dyDescent="0.3">
      <c r="A1084" s="77" t="s">
        <v>2190</v>
      </c>
      <c r="B1084" s="127" t="s">
        <v>2191</v>
      </c>
      <c r="C1084" s="128">
        <v>0</v>
      </c>
      <c r="D1084" s="128">
        <v>0</v>
      </c>
      <c r="E1084" s="128">
        <v>0</v>
      </c>
      <c r="F1084" s="128">
        <v>0</v>
      </c>
      <c r="G1084" s="128">
        <v>0</v>
      </c>
      <c r="H1084" s="128">
        <v>0</v>
      </c>
      <c r="I1084" s="128">
        <v>0</v>
      </c>
      <c r="J1084" s="128">
        <v>0</v>
      </c>
      <c r="K1084" s="128">
        <v>0</v>
      </c>
      <c r="L1084" s="128">
        <v>0</v>
      </c>
      <c r="M1084" s="128">
        <v>0</v>
      </c>
      <c r="N1084" s="128">
        <v>0</v>
      </c>
      <c r="O1084" s="110"/>
      <c r="P1084" s="110"/>
      <c r="Q1084" s="110"/>
    </row>
    <row r="1085" spans="1:17" x14ac:dyDescent="0.3">
      <c r="A1085" s="77" t="s">
        <v>2192</v>
      </c>
      <c r="B1085" s="127" t="s">
        <v>2193</v>
      </c>
      <c r="C1085" s="128">
        <v>0</v>
      </c>
      <c r="D1085" s="128">
        <v>0</v>
      </c>
      <c r="E1085" s="128">
        <v>0</v>
      </c>
      <c r="F1085" s="128">
        <v>0</v>
      </c>
      <c r="G1085" s="128">
        <v>0</v>
      </c>
      <c r="H1085" s="128">
        <v>0</v>
      </c>
      <c r="I1085" s="128">
        <v>0</v>
      </c>
      <c r="J1085" s="128">
        <v>0</v>
      </c>
      <c r="K1085" s="128">
        <v>0</v>
      </c>
      <c r="L1085" s="128">
        <v>0</v>
      </c>
      <c r="M1085" s="128">
        <v>0</v>
      </c>
      <c r="N1085" s="128">
        <v>0</v>
      </c>
      <c r="O1085" s="110"/>
      <c r="P1085" s="110"/>
      <c r="Q1085" s="110"/>
    </row>
    <row r="1086" spans="1:17" x14ac:dyDescent="0.3">
      <c r="A1086" s="77" t="s">
        <v>2194</v>
      </c>
      <c r="B1086" s="127" t="s">
        <v>2195</v>
      </c>
      <c r="C1086" s="128">
        <v>0</v>
      </c>
      <c r="D1086" s="128">
        <v>0</v>
      </c>
      <c r="E1086" s="128">
        <v>0</v>
      </c>
      <c r="F1086" s="128">
        <v>0</v>
      </c>
      <c r="G1086" s="128">
        <v>0</v>
      </c>
      <c r="H1086" s="128">
        <v>0</v>
      </c>
      <c r="I1086" s="128">
        <v>0</v>
      </c>
      <c r="J1086" s="128">
        <v>0</v>
      </c>
      <c r="K1086" s="128">
        <v>0</v>
      </c>
      <c r="L1086" s="128">
        <v>0</v>
      </c>
      <c r="M1086" s="128">
        <v>0</v>
      </c>
      <c r="N1086" s="128">
        <v>0</v>
      </c>
      <c r="O1086" s="110"/>
      <c r="P1086" s="110"/>
      <c r="Q1086" s="110"/>
    </row>
    <row r="1087" spans="1:17" x14ac:dyDescent="0.3">
      <c r="A1087" s="77" t="s">
        <v>2196</v>
      </c>
      <c r="B1087" s="127" t="s">
        <v>2197</v>
      </c>
      <c r="C1087" s="128">
        <v>0</v>
      </c>
      <c r="D1087" s="128">
        <v>0</v>
      </c>
      <c r="E1087" s="128">
        <v>0</v>
      </c>
      <c r="F1087" s="128">
        <v>0</v>
      </c>
      <c r="G1087" s="128">
        <v>0</v>
      </c>
      <c r="H1087" s="128">
        <v>0</v>
      </c>
      <c r="I1087" s="128">
        <v>0</v>
      </c>
      <c r="J1087" s="128">
        <v>0</v>
      </c>
      <c r="K1087" s="128">
        <v>0</v>
      </c>
      <c r="L1087" s="128">
        <v>0</v>
      </c>
      <c r="M1087" s="128">
        <v>0</v>
      </c>
      <c r="N1087" s="128">
        <v>0</v>
      </c>
      <c r="O1087" s="110"/>
      <c r="P1087" s="110"/>
      <c r="Q1087" s="110"/>
    </row>
    <row r="1088" spans="1:17" x14ac:dyDescent="0.3">
      <c r="A1088" s="77" t="s">
        <v>2198</v>
      </c>
      <c r="B1088" s="127" t="s">
        <v>2199</v>
      </c>
      <c r="C1088" s="128">
        <v>0</v>
      </c>
      <c r="D1088" s="128">
        <v>0</v>
      </c>
      <c r="E1088" s="128">
        <v>0</v>
      </c>
      <c r="F1088" s="128">
        <v>0</v>
      </c>
      <c r="G1088" s="128">
        <v>0</v>
      </c>
      <c r="H1088" s="128">
        <v>0</v>
      </c>
      <c r="I1088" s="128">
        <v>0</v>
      </c>
      <c r="J1088" s="128">
        <v>0</v>
      </c>
      <c r="K1088" s="128">
        <v>0</v>
      </c>
      <c r="L1088" s="128">
        <v>0</v>
      </c>
      <c r="M1088" s="128">
        <v>0</v>
      </c>
      <c r="N1088" s="128">
        <v>0</v>
      </c>
      <c r="O1088" s="110"/>
      <c r="P1088" s="110"/>
      <c r="Q1088" s="110"/>
    </row>
    <row r="1089" spans="1:17" x14ac:dyDescent="0.3">
      <c r="A1089" s="77" t="s">
        <v>2200</v>
      </c>
      <c r="B1089" s="127" t="s">
        <v>2201</v>
      </c>
      <c r="C1089" s="128">
        <v>314258.26</v>
      </c>
      <c r="D1089" s="128">
        <v>318110.21999999997</v>
      </c>
      <c r="E1089" s="128">
        <v>322089.84000000003</v>
      </c>
      <c r="F1089" s="128">
        <v>326027.01</v>
      </c>
      <c r="G1089" s="128">
        <v>329688.15000000002</v>
      </c>
      <c r="H1089" s="128">
        <v>333179.49</v>
      </c>
      <c r="I1089" s="128">
        <v>332587.82</v>
      </c>
      <c r="J1089" s="128">
        <v>332011.83</v>
      </c>
      <c r="K1089" s="128">
        <v>331585.78999999998</v>
      </c>
      <c r="L1089" s="128">
        <v>331045.81</v>
      </c>
      <c r="M1089" s="128">
        <v>330437.05</v>
      </c>
      <c r="N1089" s="128">
        <v>330185.71000000002</v>
      </c>
      <c r="O1089" s="110"/>
      <c r="P1089" s="110"/>
      <c r="Q1089" s="110"/>
    </row>
    <row r="1090" spans="1:17" x14ac:dyDescent="0.3">
      <c r="A1090" s="77" t="s">
        <v>2202</v>
      </c>
      <c r="B1090" s="127" t="s">
        <v>2203</v>
      </c>
      <c r="C1090" s="128">
        <v>120684640.76351701</v>
      </c>
      <c r="D1090" s="128">
        <v>120734926.03050099</v>
      </c>
      <c r="E1090" s="128">
        <v>120785232.249681</v>
      </c>
      <c r="F1090" s="128">
        <v>120835559.429785</v>
      </c>
      <c r="G1090" s="128">
        <v>120885907.579547</v>
      </c>
      <c r="H1090" s="128">
        <v>120936276.70770501</v>
      </c>
      <c r="I1090" s="128">
        <v>120986666.823</v>
      </c>
      <c r="J1090" s="128">
        <v>121037077.934177</v>
      </c>
      <c r="K1090" s="128">
        <v>121087510.049982</v>
      </c>
      <c r="L1090" s="128">
        <v>121137963.17917</v>
      </c>
      <c r="M1090" s="128">
        <v>121188437.330495</v>
      </c>
      <c r="N1090" s="128">
        <v>121238932.512716</v>
      </c>
      <c r="O1090" s="110"/>
      <c r="P1090" s="110"/>
      <c r="Q1090" s="110"/>
    </row>
    <row r="1091" spans="1:17" x14ac:dyDescent="0.3">
      <c r="A1091" s="77" t="s">
        <v>2204</v>
      </c>
      <c r="B1091" s="127" t="s">
        <v>2205</v>
      </c>
      <c r="C1091" s="128">
        <v>0</v>
      </c>
      <c r="D1091" s="128">
        <v>0</v>
      </c>
      <c r="E1091" s="128">
        <v>0</v>
      </c>
      <c r="F1091" s="128">
        <v>0</v>
      </c>
      <c r="G1091" s="128">
        <v>0</v>
      </c>
      <c r="H1091" s="128">
        <v>0</v>
      </c>
      <c r="I1091" s="128">
        <v>0</v>
      </c>
      <c r="J1091" s="128">
        <v>0</v>
      </c>
      <c r="K1091" s="128">
        <v>0</v>
      </c>
      <c r="L1091" s="128">
        <v>0</v>
      </c>
      <c r="M1091" s="128">
        <v>0</v>
      </c>
      <c r="N1091" s="128">
        <v>0</v>
      </c>
      <c r="O1091" s="110"/>
      <c r="P1091" s="110"/>
      <c r="Q1091" s="110"/>
    </row>
    <row r="1092" spans="1:17" x14ac:dyDescent="0.3">
      <c r="A1092" s="77" t="s">
        <v>2206</v>
      </c>
      <c r="B1092" s="127" t="s">
        <v>2207</v>
      </c>
      <c r="C1092" s="128">
        <v>0</v>
      </c>
      <c r="D1092" s="128">
        <v>0</v>
      </c>
      <c r="E1092" s="128">
        <v>0</v>
      </c>
      <c r="F1092" s="128">
        <v>0</v>
      </c>
      <c r="G1092" s="128">
        <v>0</v>
      </c>
      <c r="H1092" s="128">
        <v>0</v>
      </c>
      <c r="I1092" s="128">
        <v>0</v>
      </c>
      <c r="J1092" s="128">
        <v>0</v>
      </c>
      <c r="K1092" s="128">
        <v>0</v>
      </c>
      <c r="L1092" s="128">
        <v>0</v>
      </c>
      <c r="M1092" s="128">
        <v>0</v>
      </c>
      <c r="N1092" s="128">
        <v>0</v>
      </c>
      <c r="O1092" s="110"/>
      <c r="P1092" s="110"/>
      <c r="Q1092" s="110"/>
    </row>
    <row r="1093" spans="1:17" x14ac:dyDescent="0.3">
      <c r="A1093" s="77" t="s">
        <v>2208</v>
      </c>
      <c r="B1093" s="127" t="s">
        <v>2209</v>
      </c>
      <c r="C1093" s="128">
        <v>0</v>
      </c>
      <c r="D1093" s="128">
        <v>0</v>
      </c>
      <c r="E1093" s="128">
        <v>0</v>
      </c>
      <c r="F1093" s="128">
        <v>0</v>
      </c>
      <c r="G1093" s="128">
        <v>0</v>
      </c>
      <c r="H1093" s="128">
        <v>0</v>
      </c>
      <c r="I1093" s="128">
        <v>0</v>
      </c>
      <c r="J1093" s="128">
        <v>0</v>
      </c>
      <c r="K1093" s="128">
        <v>0</v>
      </c>
      <c r="L1093" s="128">
        <v>0</v>
      </c>
      <c r="M1093" s="128">
        <v>0</v>
      </c>
      <c r="N1093" s="128">
        <v>0</v>
      </c>
      <c r="O1093" s="110"/>
      <c r="P1093" s="110"/>
      <c r="Q1093" s="110"/>
    </row>
    <row r="1094" spans="1:17" x14ac:dyDescent="0.3">
      <c r="A1094" s="77" t="s">
        <v>2210</v>
      </c>
      <c r="B1094" s="127" t="s">
        <v>2211</v>
      </c>
      <c r="C1094" s="128">
        <v>-447488.27590000001</v>
      </c>
      <c r="D1094" s="128">
        <v>54306.954400000002</v>
      </c>
      <c r="E1094" s="128">
        <v>-4991028.77355</v>
      </c>
      <c r="F1094" s="128">
        <v>-12711089.823650001</v>
      </c>
      <c r="G1094" s="128">
        <v>-6235550.5104</v>
      </c>
      <c r="H1094" s="128">
        <v>-9889979.2409499995</v>
      </c>
      <c r="I1094" s="128">
        <v>2134969.23655</v>
      </c>
      <c r="J1094" s="128">
        <v>14099218.209450001</v>
      </c>
      <c r="K1094" s="128">
        <v>8330883.6230499996</v>
      </c>
      <c r="L1094" s="128">
        <v>12997352.339400001</v>
      </c>
      <c r="M1094" s="128">
        <v>13162165.87975</v>
      </c>
      <c r="N1094" s="128">
        <v>0.62595000000000001</v>
      </c>
      <c r="O1094" s="110"/>
      <c r="P1094" s="110"/>
      <c r="Q1094" s="110"/>
    </row>
    <row r="1095" spans="1:17" x14ac:dyDescent="0.3">
      <c r="A1095" s="77" t="s">
        <v>2212</v>
      </c>
      <c r="B1095" s="127" t="s">
        <v>2211</v>
      </c>
      <c r="C1095" s="128">
        <v>0</v>
      </c>
      <c r="D1095" s="128">
        <v>0</v>
      </c>
      <c r="E1095" s="128">
        <v>0</v>
      </c>
      <c r="F1095" s="128">
        <v>0</v>
      </c>
      <c r="G1095" s="128">
        <v>0</v>
      </c>
      <c r="H1095" s="128">
        <v>0</v>
      </c>
      <c r="I1095" s="128">
        <v>0</v>
      </c>
      <c r="J1095" s="128">
        <v>0</v>
      </c>
      <c r="K1095" s="128">
        <v>0</v>
      </c>
      <c r="L1095" s="128">
        <v>0</v>
      </c>
      <c r="M1095" s="128">
        <v>0</v>
      </c>
      <c r="N1095" s="128">
        <v>0</v>
      </c>
      <c r="O1095" s="110"/>
      <c r="P1095" s="110"/>
      <c r="Q1095" s="110"/>
    </row>
    <row r="1096" spans="1:17" x14ac:dyDescent="0.3">
      <c r="A1096" s="77" t="s">
        <v>2213</v>
      </c>
      <c r="B1096" s="127" t="s">
        <v>2214</v>
      </c>
      <c r="C1096" s="128">
        <v>0</v>
      </c>
      <c r="D1096" s="128">
        <v>0</v>
      </c>
      <c r="E1096" s="128">
        <v>0</v>
      </c>
      <c r="F1096" s="128">
        <v>0</v>
      </c>
      <c r="G1096" s="128">
        <v>0</v>
      </c>
      <c r="H1096" s="128">
        <v>0</v>
      </c>
      <c r="I1096" s="128">
        <v>0</v>
      </c>
      <c r="J1096" s="128">
        <v>0</v>
      </c>
      <c r="K1096" s="128">
        <v>0</v>
      </c>
      <c r="L1096" s="128">
        <v>0</v>
      </c>
      <c r="M1096" s="128">
        <v>0</v>
      </c>
      <c r="N1096" s="128">
        <v>0</v>
      </c>
      <c r="O1096" s="110"/>
      <c r="P1096" s="110"/>
      <c r="Q1096" s="110"/>
    </row>
    <row r="1097" spans="1:17" x14ac:dyDescent="0.3">
      <c r="A1097" s="77" t="s">
        <v>2215</v>
      </c>
      <c r="B1097" s="127" t="s">
        <v>2216</v>
      </c>
      <c r="C1097" s="128">
        <v>0</v>
      </c>
      <c r="D1097" s="128">
        <v>0</v>
      </c>
      <c r="E1097" s="128">
        <v>0</v>
      </c>
      <c r="F1097" s="128">
        <v>0</v>
      </c>
      <c r="G1097" s="128">
        <v>0</v>
      </c>
      <c r="H1097" s="128">
        <v>0</v>
      </c>
      <c r="I1097" s="128">
        <v>0</v>
      </c>
      <c r="J1097" s="128">
        <v>0</v>
      </c>
      <c r="K1097" s="128">
        <v>0</v>
      </c>
      <c r="L1097" s="128">
        <v>0</v>
      </c>
      <c r="M1097" s="128">
        <v>0</v>
      </c>
      <c r="N1097" s="128">
        <v>0</v>
      </c>
      <c r="O1097" s="110"/>
      <c r="P1097" s="110"/>
      <c r="Q1097" s="110"/>
    </row>
    <row r="1098" spans="1:17" x14ac:dyDescent="0.3">
      <c r="A1098" s="77" t="s">
        <v>2217</v>
      </c>
      <c r="B1098" s="127" t="s">
        <v>2218</v>
      </c>
      <c r="C1098" s="128">
        <v>-246061.8766667</v>
      </c>
      <c r="D1098" s="128">
        <v>-186270.9733333</v>
      </c>
      <c r="E1098" s="128">
        <v>-1663855.7450000001</v>
      </c>
      <c r="F1098" s="128">
        <v>-3602132.6016667001</v>
      </c>
      <c r="G1098" s="128">
        <v>-1886731.0933333</v>
      </c>
      <c r="H1098" s="128">
        <v>-2740986.8050000002</v>
      </c>
      <c r="I1098" s="128">
        <v>512421.77833330003</v>
      </c>
      <c r="J1098" s="128">
        <v>3749007.6216667001</v>
      </c>
      <c r="K1098" s="128">
        <v>2308886.7949999999</v>
      </c>
      <c r="L1098" s="128">
        <v>3522908.1933332998</v>
      </c>
      <c r="M1098" s="128">
        <v>3489305.1916666999</v>
      </c>
      <c r="N1098" s="128">
        <v>0.30499999999999999</v>
      </c>
      <c r="O1098" s="110"/>
      <c r="P1098" s="110"/>
      <c r="Q1098" s="110"/>
    </row>
    <row r="1099" spans="1:17" x14ac:dyDescent="0.3">
      <c r="A1099" s="77" t="s">
        <v>2219</v>
      </c>
      <c r="B1099" s="127" t="s">
        <v>2220</v>
      </c>
      <c r="C1099" s="128">
        <v>0</v>
      </c>
      <c r="D1099" s="128">
        <v>0</v>
      </c>
      <c r="E1099" s="128">
        <v>0</v>
      </c>
      <c r="F1099" s="128">
        <v>0</v>
      </c>
      <c r="G1099" s="128">
        <v>0</v>
      </c>
      <c r="H1099" s="128">
        <v>0</v>
      </c>
      <c r="I1099" s="128">
        <v>0</v>
      </c>
      <c r="J1099" s="128">
        <v>0</v>
      </c>
      <c r="K1099" s="128">
        <v>0</v>
      </c>
      <c r="L1099" s="128">
        <v>0</v>
      </c>
      <c r="M1099" s="128">
        <v>0</v>
      </c>
      <c r="N1099" s="128">
        <v>0</v>
      </c>
      <c r="O1099" s="110"/>
      <c r="P1099" s="110"/>
      <c r="Q1099" s="110"/>
    </row>
    <row r="1100" spans="1:17" x14ac:dyDescent="0.3">
      <c r="A1100" s="77" t="s">
        <v>2221</v>
      </c>
      <c r="B1100" s="127" t="s">
        <v>2222</v>
      </c>
      <c r="C1100" s="128">
        <v>0</v>
      </c>
      <c r="D1100" s="128">
        <v>0</v>
      </c>
      <c r="E1100" s="128">
        <v>0</v>
      </c>
      <c r="F1100" s="128">
        <v>0</v>
      </c>
      <c r="G1100" s="128">
        <v>0</v>
      </c>
      <c r="H1100" s="128">
        <v>0</v>
      </c>
      <c r="I1100" s="128">
        <v>0</v>
      </c>
      <c r="J1100" s="128">
        <v>0</v>
      </c>
      <c r="K1100" s="128">
        <v>0</v>
      </c>
      <c r="L1100" s="128">
        <v>0</v>
      </c>
      <c r="M1100" s="128">
        <v>0</v>
      </c>
      <c r="N1100" s="128">
        <v>0</v>
      </c>
      <c r="O1100" s="110"/>
      <c r="P1100" s="110"/>
      <c r="Q1100" s="110"/>
    </row>
    <row r="1101" spans="1:17" x14ac:dyDescent="0.3">
      <c r="A1101" s="77" t="s">
        <v>2223</v>
      </c>
      <c r="B1101" s="127" t="s">
        <v>2224</v>
      </c>
      <c r="C1101" s="128">
        <v>0</v>
      </c>
      <c r="D1101" s="128">
        <v>0</v>
      </c>
      <c r="E1101" s="128">
        <v>0</v>
      </c>
      <c r="F1101" s="128">
        <v>0</v>
      </c>
      <c r="G1101" s="128">
        <v>0</v>
      </c>
      <c r="H1101" s="128">
        <v>0</v>
      </c>
      <c r="I1101" s="128">
        <v>0</v>
      </c>
      <c r="J1101" s="128">
        <v>0</v>
      </c>
      <c r="K1101" s="128">
        <v>0</v>
      </c>
      <c r="L1101" s="128">
        <v>0</v>
      </c>
      <c r="M1101" s="128">
        <v>0</v>
      </c>
      <c r="N1101" s="128">
        <v>0</v>
      </c>
      <c r="O1101" s="110"/>
      <c r="P1101" s="110"/>
      <c r="Q1101" s="110"/>
    </row>
    <row r="1102" spans="1:17" x14ac:dyDescent="0.3">
      <c r="A1102" s="77" t="s">
        <v>2225</v>
      </c>
      <c r="B1102" s="127" t="s">
        <v>2226</v>
      </c>
      <c r="C1102" s="128">
        <v>0</v>
      </c>
      <c r="D1102" s="128">
        <v>0</v>
      </c>
      <c r="E1102" s="128">
        <v>0</v>
      </c>
      <c r="F1102" s="128">
        <v>0</v>
      </c>
      <c r="G1102" s="128">
        <v>0</v>
      </c>
      <c r="H1102" s="128">
        <v>0</v>
      </c>
      <c r="I1102" s="128">
        <v>0</v>
      </c>
      <c r="J1102" s="128">
        <v>0</v>
      </c>
      <c r="K1102" s="128">
        <v>0</v>
      </c>
      <c r="L1102" s="128">
        <v>0</v>
      </c>
      <c r="M1102" s="128">
        <v>0</v>
      </c>
      <c r="N1102" s="128">
        <v>0</v>
      </c>
      <c r="O1102" s="110"/>
      <c r="P1102" s="110"/>
      <c r="Q1102" s="110"/>
    </row>
    <row r="1103" spans="1:17" x14ac:dyDescent="0.3">
      <c r="A1103" s="77" t="s">
        <v>2227</v>
      </c>
      <c r="B1103" s="127" t="s">
        <v>2228</v>
      </c>
      <c r="C1103" s="128">
        <v>0</v>
      </c>
      <c r="D1103" s="128">
        <v>0</v>
      </c>
      <c r="E1103" s="128">
        <v>0</v>
      </c>
      <c r="F1103" s="128">
        <v>0</v>
      </c>
      <c r="G1103" s="128">
        <v>0</v>
      </c>
      <c r="H1103" s="128">
        <v>0</v>
      </c>
      <c r="I1103" s="128">
        <v>0</v>
      </c>
      <c r="J1103" s="128">
        <v>0</v>
      </c>
      <c r="K1103" s="128">
        <v>0</v>
      </c>
      <c r="L1103" s="128">
        <v>0</v>
      </c>
      <c r="M1103" s="128">
        <v>0</v>
      </c>
      <c r="N1103" s="128">
        <v>0</v>
      </c>
      <c r="O1103" s="110"/>
      <c r="P1103" s="110"/>
      <c r="Q1103" s="110"/>
    </row>
    <row r="1104" spans="1:17" x14ac:dyDescent="0.3">
      <c r="A1104" s="77" t="s">
        <v>2229</v>
      </c>
      <c r="B1104" s="127" t="s">
        <v>2230</v>
      </c>
      <c r="C1104" s="128">
        <v>0</v>
      </c>
      <c r="D1104" s="128">
        <v>0</v>
      </c>
      <c r="E1104" s="128">
        <v>0</v>
      </c>
      <c r="F1104" s="128">
        <v>0</v>
      </c>
      <c r="G1104" s="128">
        <v>0</v>
      </c>
      <c r="H1104" s="128">
        <v>0</v>
      </c>
      <c r="I1104" s="128">
        <v>0</v>
      </c>
      <c r="J1104" s="128">
        <v>0</v>
      </c>
      <c r="K1104" s="128">
        <v>0</v>
      </c>
      <c r="L1104" s="128">
        <v>0</v>
      </c>
      <c r="M1104" s="128">
        <v>0</v>
      </c>
      <c r="N1104" s="128">
        <v>0</v>
      </c>
      <c r="O1104" s="110"/>
      <c r="P1104" s="110"/>
      <c r="Q1104" s="110"/>
    </row>
    <row r="1105" spans="1:17" x14ac:dyDescent="0.3">
      <c r="A1105" s="77" t="s">
        <v>2231</v>
      </c>
      <c r="B1105" s="127" t="s">
        <v>2232</v>
      </c>
      <c r="C1105" s="128">
        <v>0</v>
      </c>
      <c r="D1105" s="128">
        <v>0</v>
      </c>
      <c r="E1105" s="128">
        <v>0</v>
      </c>
      <c r="F1105" s="128">
        <v>0</v>
      </c>
      <c r="G1105" s="128">
        <v>0</v>
      </c>
      <c r="H1105" s="128">
        <v>0</v>
      </c>
      <c r="I1105" s="128">
        <v>0</v>
      </c>
      <c r="J1105" s="128">
        <v>0</v>
      </c>
      <c r="K1105" s="128">
        <v>0</v>
      </c>
      <c r="L1105" s="128">
        <v>0</v>
      </c>
      <c r="M1105" s="128">
        <v>0</v>
      </c>
      <c r="N1105" s="128">
        <v>0</v>
      </c>
      <c r="O1105" s="110"/>
      <c r="P1105" s="110"/>
      <c r="Q1105" s="110"/>
    </row>
    <row r="1106" spans="1:17" x14ac:dyDescent="0.3">
      <c r="A1106" s="77" t="s">
        <v>2233</v>
      </c>
      <c r="B1106" s="127" t="s">
        <v>2234</v>
      </c>
      <c r="C1106" s="128">
        <v>0</v>
      </c>
      <c r="D1106" s="128">
        <v>0</v>
      </c>
      <c r="E1106" s="128">
        <v>0</v>
      </c>
      <c r="F1106" s="128">
        <v>0</v>
      </c>
      <c r="G1106" s="128">
        <v>0</v>
      </c>
      <c r="H1106" s="128">
        <v>0</v>
      </c>
      <c r="I1106" s="128">
        <v>0</v>
      </c>
      <c r="J1106" s="128">
        <v>0</v>
      </c>
      <c r="K1106" s="128">
        <v>0</v>
      </c>
      <c r="L1106" s="128">
        <v>0</v>
      </c>
      <c r="M1106" s="128">
        <v>0</v>
      </c>
      <c r="N1106" s="128">
        <v>0</v>
      </c>
      <c r="O1106" s="110"/>
      <c r="P1106" s="110"/>
      <c r="Q1106" s="110"/>
    </row>
    <row r="1107" spans="1:17" x14ac:dyDescent="0.3">
      <c r="A1107" s="77" t="s">
        <v>2235</v>
      </c>
      <c r="B1107" s="127" t="s">
        <v>2236</v>
      </c>
      <c r="C1107" s="128">
        <v>143662.22387280001</v>
      </c>
      <c r="D1107" s="128">
        <v>277476.33587760001</v>
      </c>
      <c r="E1107" s="128">
        <v>407155.17183120002</v>
      </c>
      <c r="F1107" s="128">
        <v>543520.50410879997</v>
      </c>
      <c r="G1107" s="128">
        <v>694394.35238159995</v>
      </c>
      <c r="H1107" s="128">
        <v>868675.7940768</v>
      </c>
      <c r="I1107" s="128">
        <v>183524.29169760001</v>
      </c>
      <c r="J1107" s="128">
        <v>365754.60758880002</v>
      </c>
      <c r="K1107" s="128">
        <v>552520.82401920005</v>
      </c>
      <c r="L1107" s="128">
        <v>719803.07421840006</v>
      </c>
      <c r="M1107" s="128">
        <v>863082.06339599995</v>
      </c>
      <c r="N1107" s="128">
        <v>999423.68800319999</v>
      </c>
      <c r="O1107" s="110"/>
      <c r="P1107" s="110"/>
      <c r="Q1107" s="110"/>
    </row>
    <row r="1108" spans="1:17" x14ac:dyDescent="0.3">
      <c r="A1108" s="77" t="s">
        <v>2237</v>
      </c>
      <c r="B1108" s="127" t="s">
        <v>2238</v>
      </c>
      <c r="C1108" s="128">
        <v>4826387.7215</v>
      </c>
      <c r="D1108" s="128">
        <v>4484584.5439999998</v>
      </c>
      <c r="E1108" s="128">
        <v>4340197.2185000004</v>
      </c>
      <c r="F1108" s="128">
        <v>4571205.3122500004</v>
      </c>
      <c r="G1108" s="128">
        <v>5075410.3257499998</v>
      </c>
      <c r="H1108" s="128">
        <v>5887366.1615000004</v>
      </c>
      <c r="I1108" s="128">
        <v>6208490.9892499996</v>
      </c>
      <c r="J1108" s="128">
        <v>6163536.58225</v>
      </c>
      <c r="K1108" s="128">
        <v>6321808.4694999997</v>
      </c>
      <c r="L1108" s="128">
        <v>5644375.7502499996</v>
      </c>
      <c r="M1108" s="128">
        <v>4811791.2905000001</v>
      </c>
      <c r="N1108" s="128">
        <v>4570155.3652499998</v>
      </c>
      <c r="O1108" s="110"/>
      <c r="P1108" s="110"/>
      <c r="Q1108" s="110"/>
    </row>
    <row r="1109" spans="1:17" x14ac:dyDescent="0.3">
      <c r="A1109" s="77" t="s">
        <v>2239</v>
      </c>
      <c r="B1109" s="127" t="s">
        <v>2240</v>
      </c>
      <c r="C1109" s="128">
        <v>7375250</v>
      </c>
      <c r="D1109" s="128">
        <v>14750500</v>
      </c>
      <c r="E1109" s="128">
        <v>22125750</v>
      </c>
      <c r="F1109" s="128">
        <v>29501000</v>
      </c>
      <c r="G1109" s="128">
        <v>36876250</v>
      </c>
      <c r="H1109" s="128">
        <v>44251500</v>
      </c>
      <c r="I1109" s="128">
        <v>51626750</v>
      </c>
      <c r="J1109" s="128">
        <v>59002000</v>
      </c>
      <c r="K1109" s="128">
        <v>66377250</v>
      </c>
      <c r="L1109" s="128">
        <v>73752500</v>
      </c>
      <c r="M1109" s="128">
        <v>-7365250</v>
      </c>
      <c r="N1109" s="128">
        <v>0</v>
      </c>
      <c r="O1109" s="110"/>
      <c r="P1109" s="110"/>
      <c r="Q1109" s="110"/>
    </row>
    <row r="1110" spans="1:17" x14ac:dyDescent="0.3">
      <c r="A1110" s="77" t="s">
        <v>2241</v>
      </c>
      <c r="B1110" s="127" t="s">
        <v>2242</v>
      </c>
      <c r="C1110" s="128">
        <v>4586709.5967768002</v>
      </c>
      <c r="D1110" s="128">
        <v>4298657.5768128</v>
      </c>
      <c r="E1110" s="128">
        <v>4191621.7925351998</v>
      </c>
      <c r="F1110" s="128">
        <v>4405845.8456531996</v>
      </c>
      <c r="G1110" s="128">
        <v>4838743.9173323996</v>
      </c>
      <c r="H1110" s="128">
        <v>5534137.2708408004</v>
      </c>
      <c r="I1110" s="128">
        <v>5802917.2627235996</v>
      </c>
      <c r="J1110" s="128">
        <v>5769435.2731571998</v>
      </c>
      <c r="K1110" s="128">
        <v>5902445.4304344002</v>
      </c>
      <c r="L1110" s="128">
        <v>5334443.3373587998</v>
      </c>
      <c r="M1110" s="128">
        <v>4621611.3851015996</v>
      </c>
      <c r="N1110" s="128">
        <v>4392757.4850468002</v>
      </c>
      <c r="O1110" s="110"/>
      <c r="P1110" s="110"/>
      <c r="Q1110" s="110"/>
    </row>
    <row r="1111" spans="1:17" x14ac:dyDescent="0.3">
      <c r="A1111" s="77" t="s">
        <v>2243</v>
      </c>
      <c r="B1111" s="127" t="s">
        <v>2244</v>
      </c>
      <c r="C1111" s="128">
        <v>1000</v>
      </c>
      <c r="D1111" s="128">
        <v>0</v>
      </c>
      <c r="E1111" s="128">
        <v>0</v>
      </c>
      <c r="F1111" s="128">
        <v>0</v>
      </c>
      <c r="G1111" s="128">
        <v>0</v>
      </c>
      <c r="H1111" s="128">
        <v>0</v>
      </c>
      <c r="I1111" s="128">
        <v>36000</v>
      </c>
      <c r="J1111" s="128">
        <v>13000</v>
      </c>
      <c r="K1111" s="128">
        <v>0</v>
      </c>
      <c r="L1111" s="128">
        <v>0</v>
      </c>
      <c r="M1111" s="128">
        <v>1000</v>
      </c>
      <c r="N1111" s="128">
        <v>0</v>
      </c>
      <c r="O1111" s="110"/>
      <c r="P1111" s="110"/>
      <c r="Q1111" s="110"/>
    </row>
    <row r="1112" spans="1:17" x14ac:dyDescent="0.3">
      <c r="A1112" s="77" t="s">
        <v>2245</v>
      </c>
      <c r="B1112" s="127" t="s">
        <v>2246</v>
      </c>
      <c r="C1112" s="128">
        <v>2934878.28</v>
      </c>
      <c r="D1112" s="128">
        <v>3116124.28</v>
      </c>
      <c r="E1112" s="128">
        <v>950536.07</v>
      </c>
      <c r="F1112" s="128">
        <v>1131782.07</v>
      </c>
      <c r="G1112" s="128">
        <v>1313028.07</v>
      </c>
      <c r="H1112" s="128">
        <v>1615664.07</v>
      </c>
      <c r="I1112" s="128">
        <v>1796910.07</v>
      </c>
      <c r="J1112" s="128">
        <v>1978156.07</v>
      </c>
      <c r="K1112" s="128">
        <v>2280792.0699999998</v>
      </c>
      <c r="L1112" s="128">
        <v>2462038.0699999998</v>
      </c>
      <c r="M1112" s="128">
        <v>2643284.0699999998</v>
      </c>
      <c r="N1112" s="128">
        <v>2945920.07</v>
      </c>
      <c r="O1112" s="110"/>
      <c r="P1112" s="110"/>
      <c r="Q1112" s="110"/>
    </row>
    <row r="1113" spans="1:17" x14ac:dyDescent="0.3">
      <c r="A1113" s="77" t="s">
        <v>2247</v>
      </c>
      <c r="B1113" s="127" t="s">
        <v>2248</v>
      </c>
      <c r="C1113" s="128">
        <v>0</v>
      </c>
      <c r="D1113" s="128">
        <v>0</v>
      </c>
      <c r="E1113" s="128">
        <v>0</v>
      </c>
      <c r="F1113" s="128">
        <v>0</v>
      </c>
      <c r="G1113" s="128">
        <v>0</v>
      </c>
      <c r="H1113" s="128">
        <v>0</v>
      </c>
      <c r="I1113" s="128">
        <v>0</v>
      </c>
      <c r="J1113" s="128">
        <v>0</v>
      </c>
      <c r="K1113" s="128">
        <v>0</v>
      </c>
      <c r="L1113" s="128">
        <v>0</v>
      </c>
      <c r="M1113" s="128">
        <v>0</v>
      </c>
      <c r="N1113" s="128">
        <v>0</v>
      </c>
      <c r="O1113" s="110"/>
      <c r="P1113" s="110"/>
      <c r="Q1113" s="110"/>
    </row>
    <row r="1114" spans="1:17" x14ac:dyDescent="0.3">
      <c r="A1114" s="77" t="s">
        <v>2249</v>
      </c>
      <c r="B1114" s="127" t="s">
        <v>2250</v>
      </c>
      <c r="C1114" s="128">
        <v>0</v>
      </c>
      <c r="D1114" s="128">
        <v>0</v>
      </c>
      <c r="E1114" s="128">
        <v>0</v>
      </c>
      <c r="F1114" s="128">
        <v>0</v>
      </c>
      <c r="G1114" s="128">
        <v>0</v>
      </c>
      <c r="H1114" s="128">
        <v>0</v>
      </c>
      <c r="I1114" s="128">
        <v>0</v>
      </c>
      <c r="J1114" s="128">
        <v>0</v>
      </c>
      <c r="K1114" s="128">
        <v>0</v>
      </c>
      <c r="L1114" s="128">
        <v>0</v>
      </c>
      <c r="M1114" s="128">
        <v>0</v>
      </c>
      <c r="N1114" s="128">
        <v>0</v>
      </c>
      <c r="O1114" s="110"/>
      <c r="P1114" s="110"/>
      <c r="Q1114" s="110"/>
    </row>
    <row r="1115" spans="1:17" x14ac:dyDescent="0.3">
      <c r="A1115" s="77" t="s">
        <v>2251</v>
      </c>
      <c r="B1115" s="127" t="s">
        <v>2252</v>
      </c>
      <c r="C1115" s="128">
        <v>17000</v>
      </c>
      <c r="D1115" s="128">
        <v>19000</v>
      </c>
      <c r="E1115" s="128">
        <v>17000</v>
      </c>
      <c r="F1115" s="128">
        <v>17000</v>
      </c>
      <c r="G1115" s="128">
        <v>17000</v>
      </c>
      <c r="H1115" s="128">
        <v>17000</v>
      </c>
      <c r="I1115" s="128">
        <v>17000</v>
      </c>
      <c r="J1115" s="128">
        <v>17000</v>
      </c>
      <c r="K1115" s="128">
        <v>29000</v>
      </c>
      <c r="L1115" s="128">
        <v>17000</v>
      </c>
      <c r="M1115" s="128">
        <v>17000</v>
      </c>
      <c r="N1115" s="128">
        <v>17000</v>
      </c>
      <c r="O1115" s="110"/>
      <c r="P1115" s="110"/>
      <c r="Q1115" s="110"/>
    </row>
    <row r="1116" spans="1:17" x14ac:dyDescent="0.3">
      <c r="A1116" s="77" t="s">
        <v>2253</v>
      </c>
      <c r="B1116" s="127" t="s">
        <v>2254</v>
      </c>
      <c r="C1116" s="128">
        <v>0</v>
      </c>
      <c r="D1116" s="128">
        <v>0</v>
      </c>
      <c r="E1116" s="128">
        <v>0</v>
      </c>
      <c r="F1116" s="128">
        <v>0</v>
      </c>
      <c r="G1116" s="128">
        <v>0</v>
      </c>
      <c r="H1116" s="128">
        <v>0</v>
      </c>
      <c r="I1116" s="128">
        <v>0</v>
      </c>
      <c r="J1116" s="128">
        <v>0</v>
      </c>
      <c r="K1116" s="128">
        <v>0</v>
      </c>
      <c r="L1116" s="128">
        <v>0</v>
      </c>
      <c r="M1116" s="128">
        <v>0</v>
      </c>
      <c r="N1116" s="128">
        <v>0</v>
      </c>
      <c r="O1116" s="110"/>
      <c r="P1116" s="110"/>
      <c r="Q1116" s="110"/>
    </row>
    <row r="1117" spans="1:17" x14ac:dyDescent="0.3">
      <c r="A1117" s="77" t="s">
        <v>2255</v>
      </c>
      <c r="B1117" s="127" t="s">
        <v>2256</v>
      </c>
      <c r="C1117" s="128">
        <v>0</v>
      </c>
      <c r="D1117" s="128">
        <v>0</v>
      </c>
      <c r="E1117" s="128">
        <v>0</v>
      </c>
      <c r="F1117" s="128">
        <v>0</v>
      </c>
      <c r="G1117" s="128">
        <v>0</v>
      </c>
      <c r="H1117" s="128">
        <v>0</v>
      </c>
      <c r="I1117" s="128">
        <v>0</v>
      </c>
      <c r="J1117" s="128">
        <v>0</v>
      </c>
      <c r="K1117" s="128">
        <v>0</v>
      </c>
      <c r="L1117" s="128">
        <v>0</v>
      </c>
      <c r="M1117" s="128">
        <v>0</v>
      </c>
      <c r="N1117" s="128">
        <v>0</v>
      </c>
      <c r="O1117" s="110"/>
      <c r="P1117" s="110"/>
      <c r="Q1117" s="110"/>
    </row>
    <row r="1118" spans="1:17" x14ac:dyDescent="0.3">
      <c r="A1118" s="77" t="s">
        <v>2257</v>
      </c>
      <c r="B1118" s="127" t="s">
        <v>2258</v>
      </c>
      <c r="C1118" s="128">
        <v>339495.22484350001</v>
      </c>
      <c r="D1118" s="128">
        <v>564895.18345530005</v>
      </c>
      <c r="E1118" s="128">
        <v>790396.17791620002</v>
      </c>
      <c r="F1118" s="128">
        <v>1015998.2503244</v>
      </c>
      <c r="G1118" s="128">
        <v>1241701.4427956</v>
      </c>
      <c r="H1118" s="128">
        <v>1467505.7974634001</v>
      </c>
      <c r="I1118" s="128">
        <v>1693411.3564786001</v>
      </c>
      <c r="J1118" s="128">
        <v>1919418.1620096001</v>
      </c>
      <c r="K1118" s="128">
        <v>2145526.2562425002</v>
      </c>
      <c r="L1118" s="128">
        <v>2371735.6813810002</v>
      </c>
      <c r="M1118" s="128">
        <v>2598046.4796463</v>
      </c>
      <c r="N1118" s="128">
        <v>114768.5516179</v>
      </c>
      <c r="O1118" s="110"/>
      <c r="P1118" s="110"/>
      <c r="Q1118" s="110"/>
    </row>
    <row r="1119" spans="1:17" x14ac:dyDescent="0.3">
      <c r="A1119" s="77" t="s">
        <v>2259</v>
      </c>
      <c r="B1119" s="127" t="s">
        <v>2260</v>
      </c>
      <c r="C1119" s="128">
        <v>749545.19042490004</v>
      </c>
      <c r="D1119" s="128">
        <v>165645.19972599999</v>
      </c>
      <c r="E1119" s="128">
        <v>89329.700760599997</v>
      </c>
      <c r="F1119" s="128">
        <v>102709.0711126</v>
      </c>
      <c r="G1119" s="128">
        <v>71444.210882900006</v>
      </c>
      <c r="H1119" s="128">
        <v>62456.292998999998</v>
      </c>
      <c r="I1119" s="128">
        <v>208986.2911495</v>
      </c>
      <c r="J1119" s="128">
        <v>359388.49365369999</v>
      </c>
      <c r="K1119" s="128">
        <v>391934.48705549998</v>
      </c>
      <c r="L1119" s="128">
        <v>333695.51614379999</v>
      </c>
      <c r="M1119" s="128">
        <v>412361.69275639998</v>
      </c>
      <c r="N1119" s="128">
        <v>532074.97140259994</v>
      </c>
      <c r="O1119" s="110"/>
      <c r="P1119" s="110"/>
      <c r="Q1119" s="110"/>
    </row>
    <row r="1120" spans="1:17" x14ac:dyDescent="0.3">
      <c r="A1120" s="77" t="s">
        <v>2261</v>
      </c>
      <c r="B1120" s="127" t="s">
        <v>2262</v>
      </c>
      <c r="C1120" s="128">
        <v>28502256.780000001</v>
      </c>
      <c r="D1120" s="128">
        <v>43897048.446666703</v>
      </c>
      <c r="E1120" s="128">
        <v>47591840.1133333</v>
      </c>
      <c r="F1120" s="128">
        <v>62986631.780000001</v>
      </c>
      <c r="G1120" s="128">
        <v>50731423.446666703</v>
      </c>
      <c r="H1120" s="128">
        <v>44819965.1133333</v>
      </c>
      <c r="I1120" s="128">
        <v>49808506.780000001</v>
      </c>
      <c r="J1120" s="128">
        <v>58084548.446666703</v>
      </c>
      <c r="K1120" s="128">
        <v>46382802.1133333</v>
      </c>
      <c r="L1120" s="128">
        <v>60808843.780000001</v>
      </c>
      <c r="M1120" s="128">
        <v>47584885.446666703</v>
      </c>
      <c r="N1120" s="128">
        <v>34554677.1133333</v>
      </c>
      <c r="O1120" s="110"/>
      <c r="P1120" s="110"/>
      <c r="Q1120" s="110"/>
    </row>
    <row r="1121" spans="1:17" x14ac:dyDescent="0.3">
      <c r="A1121" s="77" t="s">
        <v>2263</v>
      </c>
      <c r="B1121" s="127" t="s">
        <v>2264</v>
      </c>
      <c r="C1121" s="128">
        <v>0</v>
      </c>
      <c r="D1121" s="128">
        <v>0</v>
      </c>
      <c r="E1121" s="128">
        <v>0</v>
      </c>
      <c r="F1121" s="128">
        <v>0</v>
      </c>
      <c r="G1121" s="128">
        <v>0</v>
      </c>
      <c r="H1121" s="128">
        <v>0</v>
      </c>
      <c r="I1121" s="128">
        <v>0</v>
      </c>
      <c r="J1121" s="128">
        <v>0</v>
      </c>
      <c r="K1121" s="128">
        <v>0</v>
      </c>
      <c r="L1121" s="128">
        <v>0</v>
      </c>
      <c r="M1121" s="128">
        <v>0</v>
      </c>
      <c r="N1121" s="128">
        <v>0</v>
      </c>
      <c r="O1121" s="110"/>
      <c r="P1121" s="110"/>
      <c r="Q1121" s="110"/>
    </row>
    <row r="1122" spans="1:17" x14ac:dyDescent="0.3">
      <c r="A1122" s="77" t="s">
        <v>2265</v>
      </c>
      <c r="B1122" s="127" t="s">
        <v>2266</v>
      </c>
      <c r="C1122" s="128">
        <v>0</v>
      </c>
      <c r="D1122" s="128">
        <v>0</v>
      </c>
      <c r="E1122" s="128">
        <v>0</v>
      </c>
      <c r="F1122" s="128">
        <v>0</v>
      </c>
      <c r="G1122" s="128">
        <v>0</v>
      </c>
      <c r="H1122" s="128">
        <v>0</v>
      </c>
      <c r="I1122" s="128">
        <v>0</v>
      </c>
      <c r="J1122" s="128">
        <v>0</v>
      </c>
      <c r="K1122" s="128">
        <v>0</v>
      </c>
      <c r="L1122" s="128">
        <v>0</v>
      </c>
      <c r="M1122" s="128">
        <v>0</v>
      </c>
      <c r="N1122" s="128">
        <v>0</v>
      </c>
      <c r="O1122" s="110"/>
      <c r="P1122" s="110"/>
      <c r="Q1122" s="110"/>
    </row>
    <row r="1123" spans="1:17" x14ac:dyDescent="0.3">
      <c r="A1123" s="77" t="s">
        <v>2267</v>
      </c>
      <c r="B1123" s="127" t="s">
        <v>2268</v>
      </c>
      <c r="C1123" s="128">
        <v>0</v>
      </c>
      <c r="D1123" s="128">
        <v>0</v>
      </c>
      <c r="E1123" s="128">
        <v>0</v>
      </c>
      <c r="F1123" s="128">
        <v>0</v>
      </c>
      <c r="G1123" s="128">
        <v>0</v>
      </c>
      <c r="H1123" s="128">
        <v>0</v>
      </c>
      <c r="I1123" s="128">
        <v>0</v>
      </c>
      <c r="J1123" s="128">
        <v>0</v>
      </c>
      <c r="K1123" s="128">
        <v>0</v>
      </c>
      <c r="L1123" s="128">
        <v>0</v>
      </c>
      <c r="M1123" s="128">
        <v>0</v>
      </c>
      <c r="N1123" s="128">
        <v>0</v>
      </c>
      <c r="O1123" s="110"/>
      <c r="P1123" s="110"/>
      <c r="Q1123" s="110"/>
    </row>
    <row r="1124" spans="1:17" x14ac:dyDescent="0.3">
      <c r="A1124" s="77" t="s">
        <v>2269</v>
      </c>
      <c r="B1124" s="127" t="s">
        <v>2270</v>
      </c>
      <c r="C1124" s="128">
        <v>0</v>
      </c>
      <c r="D1124" s="128">
        <v>0</v>
      </c>
      <c r="E1124" s="128">
        <v>0</v>
      </c>
      <c r="F1124" s="128">
        <v>0</v>
      </c>
      <c r="G1124" s="128">
        <v>0</v>
      </c>
      <c r="H1124" s="128">
        <v>0</v>
      </c>
      <c r="I1124" s="128">
        <v>0</v>
      </c>
      <c r="J1124" s="128">
        <v>0</v>
      </c>
      <c r="K1124" s="128">
        <v>0</v>
      </c>
      <c r="L1124" s="128">
        <v>0</v>
      </c>
      <c r="M1124" s="128">
        <v>0</v>
      </c>
      <c r="N1124" s="128">
        <v>0</v>
      </c>
      <c r="O1124" s="110"/>
      <c r="P1124" s="110"/>
      <c r="Q1124" s="110"/>
    </row>
    <row r="1125" spans="1:17" x14ac:dyDescent="0.3">
      <c r="A1125" s="77" t="s">
        <v>2271</v>
      </c>
      <c r="B1125" s="127" t="s">
        <v>2272</v>
      </c>
      <c r="C1125" s="128">
        <v>0</v>
      </c>
      <c r="D1125" s="128">
        <v>0</v>
      </c>
      <c r="E1125" s="128">
        <v>0</v>
      </c>
      <c r="F1125" s="128">
        <v>0</v>
      </c>
      <c r="G1125" s="128">
        <v>0</v>
      </c>
      <c r="H1125" s="128">
        <v>0</v>
      </c>
      <c r="I1125" s="128">
        <v>0</v>
      </c>
      <c r="J1125" s="128">
        <v>0</v>
      </c>
      <c r="K1125" s="128">
        <v>0</v>
      </c>
      <c r="L1125" s="128">
        <v>0</v>
      </c>
      <c r="M1125" s="128">
        <v>0</v>
      </c>
      <c r="N1125" s="128">
        <v>0</v>
      </c>
      <c r="O1125" s="110"/>
      <c r="P1125" s="110"/>
      <c r="Q1125" s="110"/>
    </row>
    <row r="1126" spans="1:17" x14ac:dyDescent="0.3">
      <c r="A1126" s="77" t="s">
        <v>2273</v>
      </c>
      <c r="B1126" s="127" t="s">
        <v>2274</v>
      </c>
      <c r="C1126" s="128">
        <v>0</v>
      </c>
      <c r="D1126" s="128">
        <v>0</v>
      </c>
      <c r="E1126" s="128">
        <v>0</v>
      </c>
      <c r="F1126" s="128">
        <v>0</v>
      </c>
      <c r="G1126" s="128">
        <v>0</v>
      </c>
      <c r="H1126" s="128">
        <v>0</v>
      </c>
      <c r="I1126" s="128">
        <v>0</v>
      </c>
      <c r="J1126" s="128">
        <v>0</v>
      </c>
      <c r="K1126" s="128">
        <v>0</v>
      </c>
      <c r="L1126" s="128">
        <v>0</v>
      </c>
      <c r="M1126" s="128">
        <v>0</v>
      </c>
      <c r="N1126" s="128">
        <v>0</v>
      </c>
      <c r="O1126" s="110"/>
      <c r="P1126" s="110"/>
      <c r="Q1126" s="110"/>
    </row>
    <row r="1127" spans="1:17" x14ac:dyDescent="0.3">
      <c r="A1127" s="77" t="s">
        <v>2275</v>
      </c>
      <c r="B1127" s="127" t="s">
        <v>2276</v>
      </c>
      <c r="C1127" s="128">
        <v>0</v>
      </c>
      <c r="D1127" s="128">
        <v>0</v>
      </c>
      <c r="E1127" s="128">
        <v>0</v>
      </c>
      <c r="F1127" s="128">
        <v>0</v>
      </c>
      <c r="G1127" s="128">
        <v>0</v>
      </c>
      <c r="H1127" s="128">
        <v>0</v>
      </c>
      <c r="I1127" s="128">
        <v>0</v>
      </c>
      <c r="J1127" s="128">
        <v>0</v>
      </c>
      <c r="K1127" s="128">
        <v>0</v>
      </c>
      <c r="L1127" s="128">
        <v>0</v>
      </c>
      <c r="M1127" s="128">
        <v>0</v>
      </c>
      <c r="N1127" s="128">
        <v>0</v>
      </c>
      <c r="O1127" s="110"/>
      <c r="P1127" s="110"/>
      <c r="Q1127" s="110"/>
    </row>
    <row r="1128" spans="1:17" x14ac:dyDescent="0.3">
      <c r="A1128" s="77" t="s">
        <v>2277</v>
      </c>
      <c r="B1128" s="127" t="s">
        <v>2278</v>
      </c>
      <c r="C1128" s="128">
        <v>0</v>
      </c>
      <c r="D1128" s="128">
        <v>0</v>
      </c>
      <c r="E1128" s="128">
        <v>0</v>
      </c>
      <c r="F1128" s="128">
        <v>0</v>
      </c>
      <c r="G1128" s="128">
        <v>0</v>
      </c>
      <c r="H1128" s="128">
        <v>0</v>
      </c>
      <c r="I1128" s="128">
        <v>0</v>
      </c>
      <c r="J1128" s="128">
        <v>0</v>
      </c>
      <c r="K1128" s="128">
        <v>0</v>
      </c>
      <c r="L1128" s="128">
        <v>0</v>
      </c>
      <c r="M1128" s="128">
        <v>0</v>
      </c>
      <c r="N1128" s="128">
        <v>0</v>
      </c>
      <c r="O1128" s="110"/>
      <c r="P1128" s="110"/>
      <c r="Q1128" s="110"/>
    </row>
    <row r="1129" spans="1:17" x14ac:dyDescent="0.3">
      <c r="A1129" s="77" t="s">
        <v>2279</v>
      </c>
      <c r="B1129" s="127" t="s">
        <v>2280</v>
      </c>
      <c r="C1129" s="128">
        <v>0</v>
      </c>
      <c r="D1129" s="128">
        <v>0</v>
      </c>
      <c r="E1129" s="128">
        <v>0</v>
      </c>
      <c r="F1129" s="128">
        <v>0</v>
      </c>
      <c r="G1129" s="128">
        <v>0</v>
      </c>
      <c r="H1129" s="128">
        <v>0</v>
      </c>
      <c r="I1129" s="128">
        <v>0</v>
      </c>
      <c r="J1129" s="128">
        <v>0</v>
      </c>
      <c r="K1129" s="128">
        <v>0</v>
      </c>
      <c r="L1129" s="128">
        <v>0</v>
      </c>
      <c r="M1129" s="128">
        <v>0</v>
      </c>
      <c r="N1129" s="128">
        <v>0</v>
      </c>
      <c r="O1129" s="110"/>
      <c r="P1129" s="110"/>
      <c r="Q1129" s="110"/>
    </row>
    <row r="1130" spans="1:17" x14ac:dyDescent="0.3">
      <c r="A1130" s="77" t="s">
        <v>2281</v>
      </c>
      <c r="B1130" s="127" t="s">
        <v>2282</v>
      </c>
      <c r="C1130" s="128">
        <v>1275320.5240432001</v>
      </c>
      <c r="D1130" s="128">
        <v>1288867.1985506001</v>
      </c>
      <c r="E1130" s="128">
        <v>1295566.3751775001</v>
      </c>
      <c r="F1130" s="128">
        <v>1320682.107476</v>
      </c>
      <c r="G1130" s="128">
        <v>1425990.1976254</v>
      </c>
      <c r="H1130" s="128">
        <v>1533869.1895061</v>
      </c>
      <c r="I1130" s="128">
        <v>1596312.4373271</v>
      </c>
      <c r="J1130" s="128">
        <v>1667798.3375839</v>
      </c>
      <c r="K1130" s="128">
        <v>1695994.2079181999</v>
      </c>
      <c r="L1130" s="128">
        <v>1563803.3849342</v>
      </c>
      <c r="M1130" s="128">
        <v>1432448.1050129</v>
      </c>
      <c r="N1130" s="128">
        <v>1455205.5293771001</v>
      </c>
      <c r="O1130" s="110"/>
      <c r="P1130" s="110"/>
      <c r="Q1130" s="110"/>
    </row>
    <row r="1131" spans="1:17" x14ac:dyDescent="0.3">
      <c r="A1131" s="77" t="s">
        <v>2283</v>
      </c>
      <c r="B1131" s="127" t="s">
        <v>2284</v>
      </c>
      <c r="C1131" s="128">
        <v>639808.45902549999</v>
      </c>
      <c r="D1131" s="128">
        <v>646604.61479819997</v>
      </c>
      <c r="E1131" s="128">
        <v>649965.48745220003</v>
      </c>
      <c r="F1131" s="128">
        <v>662565.65946879995</v>
      </c>
      <c r="G1131" s="128">
        <v>715397.08938080003</v>
      </c>
      <c r="H1131" s="128">
        <v>769518.30068039999</v>
      </c>
      <c r="I1131" s="128">
        <v>800845.10630430002</v>
      </c>
      <c r="J1131" s="128">
        <v>836708.46992389997</v>
      </c>
      <c r="K1131" s="128">
        <v>850853.89925669995</v>
      </c>
      <c r="L1131" s="128">
        <v>784535.82065909996</v>
      </c>
      <c r="M1131" s="128">
        <v>718636.92101229995</v>
      </c>
      <c r="N1131" s="128">
        <v>730053.9666408</v>
      </c>
      <c r="O1131" s="110"/>
      <c r="P1131" s="110"/>
      <c r="Q1131" s="110"/>
    </row>
    <row r="1132" spans="1:17" x14ac:dyDescent="0.3">
      <c r="A1132" s="126" t="s">
        <v>2285</v>
      </c>
      <c r="B1132" s="127" t="s">
        <v>2286</v>
      </c>
      <c r="C1132" s="128">
        <v>0</v>
      </c>
      <c r="D1132" s="128">
        <v>0</v>
      </c>
      <c r="E1132" s="128">
        <v>0</v>
      </c>
      <c r="F1132" s="128">
        <v>0</v>
      </c>
      <c r="G1132" s="128">
        <v>0</v>
      </c>
      <c r="H1132" s="128">
        <v>0</v>
      </c>
      <c r="I1132" s="128">
        <v>0</v>
      </c>
      <c r="J1132" s="128">
        <v>0</v>
      </c>
      <c r="K1132" s="128">
        <v>0</v>
      </c>
      <c r="L1132" s="128">
        <v>0</v>
      </c>
      <c r="M1132" s="128">
        <v>0</v>
      </c>
      <c r="N1132" s="128">
        <v>0</v>
      </c>
      <c r="O1132" s="110"/>
      <c r="P1132" s="110"/>
      <c r="Q1132" s="110"/>
    </row>
    <row r="1133" spans="1:17" x14ac:dyDescent="0.3">
      <c r="A1133" s="77" t="s">
        <v>2287</v>
      </c>
      <c r="B1133" s="127" t="s">
        <v>2288</v>
      </c>
      <c r="C1133" s="128">
        <v>0</v>
      </c>
      <c r="D1133" s="128">
        <v>0</v>
      </c>
      <c r="E1133" s="128">
        <v>0</v>
      </c>
      <c r="F1133" s="128">
        <v>0</v>
      </c>
      <c r="G1133" s="128">
        <v>0</v>
      </c>
      <c r="H1133" s="128">
        <v>0</v>
      </c>
      <c r="I1133" s="128">
        <v>0</v>
      </c>
      <c r="J1133" s="128">
        <v>0</v>
      </c>
      <c r="K1133" s="128">
        <v>0</v>
      </c>
      <c r="L1133" s="128">
        <v>0</v>
      </c>
      <c r="M1133" s="128">
        <v>0</v>
      </c>
      <c r="N1133" s="128">
        <v>0</v>
      </c>
      <c r="O1133" s="110"/>
      <c r="P1133" s="110"/>
      <c r="Q1133" s="110"/>
    </row>
    <row r="1134" spans="1:17" x14ac:dyDescent="0.3">
      <c r="A1134" s="77" t="s">
        <v>2289</v>
      </c>
      <c r="B1134" s="127" t="s">
        <v>2290</v>
      </c>
      <c r="C1134" s="128">
        <v>0</v>
      </c>
      <c r="D1134" s="128">
        <v>0</v>
      </c>
      <c r="E1134" s="128">
        <v>0</v>
      </c>
      <c r="F1134" s="128">
        <v>0</v>
      </c>
      <c r="G1134" s="128">
        <v>0</v>
      </c>
      <c r="H1134" s="128">
        <v>0</v>
      </c>
      <c r="I1134" s="128">
        <v>0</v>
      </c>
      <c r="J1134" s="128">
        <v>0</v>
      </c>
      <c r="K1134" s="128">
        <v>0</v>
      </c>
      <c r="L1134" s="128">
        <v>0</v>
      </c>
      <c r="M1134" s="128">
        <v>0</v>
      </c>
      <c r="N1134" s="128">
        <v>0</v>
      </c>
      <c r="O1134" s="110"/>
      <c r="P1134" s="110"/>
      <c r="Q1134" s="110"/>
    </row>
    <row r="1135" spans="1:17" x14ac:dyDescent="0.3">
      <c r="A1135" s="77" t="s">
        <v>2291</v>
      </c>
      <c r="B1135" s="127" t="s">
        <v>2292</v>
      </c>
      <c r="C1135" s="128">
        <v>0</v>
      </c>
      <c r="D1135" s="128">
        <v>0</v>
      </c>
      <c r="E1135" s="128">
        <v>0</v>
      </c>
      <c r="F1135" s="128">
        <v>0</v>
      </c>
      <c r="G1135" s="128">
        <v>0</v>
      </c>
      <c r="H1135" s="128">
        <v>0</v>
      </c>
      <c r="I1135" s="128">
        <v>0</v>
      </c>
      <c r="J1135" s="128">
        <v>0</v>
      </c>
      <c r="K1135" s="128">
        <v>0</v>
      </c>
      <c r="L1135" s="128">
        <v>0</v>
      </c>
      <c r="M1135" s="128">
        <v>0</v>
      </c>
      <c r="N1135" s="128">
        <v>0</v>
      </c>
      <c r="O1135" s="110"/>
      <c r="P1135" s="110"/>
      <c r="Q1135" s="110"/>
    </row>
    <row r="1136" spans="1:17" x14ac:dyDescent="0.3">
      <c r="A1136" s="77" t="s">
        <v>2293</v>
      </c>
      <c r="B1136" s="127" t="s">
        <v>2294</v>
      </c>
      <c r="C1136" s="128">
        <v>0</v>
      </c>
      <c r="D1136" s="128">
        <v>0</v>
      </c>
      <c r="E1136" s="128">
        <v>0</v>
      </c>
      <c r="F1136" s="128">
        <v>0</v>
      </c>
      <c r="G1136" s="128">
        <v>0</v>
      </c>
      <c r="H1136" s="128">
        <v>0</v>
      </c>
      <c r="I1136" s="128">
        <v>0</v>
      </c>
      <c r="J1136" s="128">
        <v>0</v>
      </c>
      <c r="K1136" s="128">
        <v>0</v>
      </c>
      <c r="L1136" s="128">
        <v>0</v>
      </c>
      <c r="M1136" s="128">
        <v>0</v>
      </c>
      <c r="N1136" s="128">
        <v>0</v>
      </c>
      <c r="O1136" s="110"/>
      <c r="P1136" s="110"/>
      <c r="Q1136" s="110"/>
    </row>
    <row r="1137" spans="1:17" x14ac:dyDescent="0.3">
      <c r="A1137" s="77" t="s">
        <v>2295</v>
      </c>
      <c r="B1137" s="127" t="s">
        <v>2296</v>
      </c>
      <c r="C1137" s="128">
        <v>0</v>
      </c>
      <c r="D1137" s="128">
        <v>0</v>
      </c>
      <c r="E1137" s="128">
        <v>0</v>
      </c>
      <c r="F1137" s="128">
        <v>0</v>
      </c>
      <c r="G1137" s="128">
        <v>0</v>
      </c>
      <c r="H1137" s="128">
        <v>0</v>
      </c>
      <c r="I1137" s="128">
        <v>0</v>
      </c>
      <c r="J1137" s="128">
        <v>0</v>
      </c>
      <c r="K1137" s="128">
        <v>0</v>
      </c>
      <c r="L1137" s="128">
        <v>0</v>
      </c>
      <c r="M1137" s="128">
        <v>0</v>
      </c>
      <c r="N1137" s="128">
        <v>0</v>
      </c>
      <c r="O1137" s="110"/>
      <c r="P1137" s="110"/>
      <c r="Q1137" s="110"/>
    </row>
    <row r="1138" spans="1:17" x14ac:dyDescent="0.3">
      <c r="A1138" s="77" t="s">
        <v>2297</v>
      </c>
      <c r="B1138" s="127" t="s">
        <v>2298</v>
      </c>
      <c r="C1138" s="128">
        <v>0</v>
      </c>
      <c r="D1138" s="128">
        <v>0</v>
      </c>
      <c r="E1138" s="128">
        <v>0</v>
      </c>
      <c r="F1138" s="128">
        <v>0</v>
      </c>
      <c r="G1138" s="128">
        <v>0</v>
      </c>
      <c r="H1138" s="128">
        <v>0</v>
      </c>
      <c r="I1138" s="128">
        <v>0</v>
      </c>
      <c r="J1138" s="128">
        <v>0</v>
      </c>
      <c r="K1138" s="128">
        <v>0</v>
      </c>
      <c r="L1138" s="128">
        <v>0</v>
      </c>
      <c r="M1138" s="128">
        <v>0</v>
      </c>
      <c r="N1138" s="128">
        <v>0</v>
      </c>
      <c r="O1138" s="110"/>
      <c r="P1138" s="110"/>
      <c r="Q1138" s="110"/>
    </row>
    <row r="1139" spans="1:17" x14ac:dyDescent="0.3">
      <c r="A1139" s="77" t="s">
        <v>2299</v>
      </c>
      <c r="B1139" s="127" t="s">
        <v>2300</v>
      </c>
      <c r="C1139" s="128">
        <v>1382203.5436823999</v>
      </c>
      <c r="D1139" s="128">
        <v>1396885.5480541999</v>
      </c>
      <c r="E1139" s="128">
        <v>1404146.1743037</v>
      </c>
      <c r="F1139" s="128">
        <v>1431366.8247447</v>
      </c>
      <c r="G1139" s="128">
        <v>1545500.6543497001</v>
      </c>
      <c r="H1139" s="128">
        <v>1662420.8497478</v>
      </c>
      <c r="I1139" s="128">
        <v>1730097.3881474</v>
      </c>
      <c r="J1139" s="128">
        <v>1807574.4323849001</v>
      </c>
      <c r="K1139" s="128">
        <v>1838133.363382</v>
      </c>
      <c r="L1139" s="128">
        <v>1694863.7926926999</v>
      </c>
      <c r="M1139" s="128">
        <v>1552499.7908862999</v>
      </c>
      <c r="N1139" s="128">
        <v>1577164.4865516</v>
      </c>
      <c r="O1139" s="110"/>
      <c r="P1139" s="110"/>
      <c r="Q1139" s="110"/>
    </row>
    <row r="1140" spans="1:17" x14ac:dyDescent="0.3">
      <c r="A1140" s="77" t="s">
        <v>2301</v>
      </c>
      <c r="B1140" s="127" t="s">
        <v>2302</v>
      </c>
      <c r="C1140" s="128">
        <v>210278.05767400001</v>
      </c>
      <c r="D1140" s="128">
        <v>212511.6674604</v>
      </c>
      <c r="E1140" s="128">
        <v>213616.24456290001</v>
      </c>
      <c r="F1140" s="128">
        <v>217757.38971439999</v>
      </c>
      <c r="G1140" s="128">
        <v>235120.85265290001</v>
      </c>
      <c r="H1140" s="128">
        <v>252908.21233919999</v>
      </c>
      <c r="I1140" s="128">
        <v>263204.01219430001</v>
      </c>
      <c r="J1140" s="128">
        <v>274990.78734119999</v>
      </c>
      <c r="K1140" s="128">
        <v>279639.793404</v>
      </c>
      <c r="L1140" s="128">
        <v>257843.8378185</v>
      </c>
      <c r="M1140" s="128">
        <v>236185.64867590001</v>
      </c>
      <c r="N1140" s="128">
        <v>239937.95008000001</v>
      </c>
      <c r="O1140" s="110"/>
      <c r="P1140" s="110"/>
      <c r="Q1140" s="110"/>
    </row>
    <row r="1141" spans="1:17" x14ac:dyDescent="0.3">
      <c r="A1141" s="77" t="s">
        <v>2303</v>
      </c>
      <c r="B1141" s="127" t="s">
        <v>2304</v>
      </c>
      <c r="C1141" s="128">
        <v>6810429.4155750005</v>
      </c>
      <c r="D1141" s="128">
        <v>6882770.9711365998</v>
      </c>
      <c r="E1141" s="128">
        <v>6918545.7185038002</v>
      </c>
      <c r="F1141" s="128">
        <v>7052668.0185960997</v>
      </c>
      <c r="G1141" s="128">
        <v>7615031.2059912002</v>
      </c>
      <c r="H1141" s="128">
        <v>8191123.4477263996</v>
      </c>
      <c r="I1141" s="128">
        <v>8524581.0560269002</v>
      </c>
      <c r="J1141" s="128">
        <v>8906327.9727660995</v>
      </c>
      <c r="K1141" s="128">
        <v>9056898.7360391002</v>
      </c>
      <c r="L1141" s="128">
        <v>8350977.1638954999</v>
      </c>
      <c r="M1141" s="128">
        <v>7649517.5344126001</v>
      </c>
      <c r="N1141" s="128">
        <v>7771046.0673505999</v>
      </c>
      <c r="O1141" s="110"/>
      <c r="P1141" s="110"/>
      <c r="Q1141" s="110"/>
    </row>
    <row r="1142" spans="1:17" x14ac:dyDescent="0.3">
      <c r="A1142" s="126" t="s">
        <v>2305</v>
      </c>
      <c r="B1142" s="127" t="s">
        <v>2306</v>
      </c>
      <c r="C1142" s="128">
        <v>600604.75</v>
      </c>
      <c r="D1142" s="128">
        <v>600604.75</v>
      </c>
      <c r="E1142" s="128">
        <v>600604.75</v>
      </c>
      <c r="F1142" s="128">
        <v>600604.75</v>
      </c>
      <c r="G1142" s="128">
        <v>600604.75</v>
      </c>
      <c r="H1142" s="128">
        <v>600604.75</v>
      </c>
      <c r="I1142" s="128">
        <v>600604.75</v>
      </c>
      <c r="J1142" s="128">
        <v>600604.75</v>
      </c>
      <c r="K1142" s="128">
        <v>600604.75</v>
      </c>
      <c r="L1142" s="128">
        <v>600604.75</v>
      </c>
      <c r="M1142" s="128">
        <v>600604.75</v>
      </c>
      <c r="N1142" s="128">
        <v>600604.75</v>
      </c>
      <c r="O1142" s="110"/>
      <c r="P1142" s="110"/>
      <c r="Q1142" s="110"/>
    </row>
    <row r="1143" spans="1:17" x14ac:dyDescent="0.3">
      <c r="A1143" s="77" t="s">
        <v>2307</v>
      </c>
      <c r="B1143" s="127" t="s">
        <v>2308</v>
      </c>
      <c r="C1143" s="128">
        <v>0</v>
      </c>
      <c r="D1143" s="128">
        <v>0</v>
      </c>
      <c r="E1143" s="128">
        <v>0</v>
      </c>
      <c r="F1143" s="128">
        <v>0</v>
      </c>
      <c r="G1143" s="128">
        <v>0</v>
      </c>
      <c r="H1143" s="128">
        <v>0</v>
      </c>
      <c r="I1143" s="128">
        <v>0</v>
      </c>
      <c r="J1143" s="128">
        <v>0</v>
      </c>
      <c r="K1143" s="128">
        <v>0</v>
      </c>
      <c r="L1143" s="128">
        <v>0</v>
      </c>
      <c r="M1143" s="128">
        <v>0</v>
      </c>
      <c r="N1143" s="128">
        <v>0</v>
      </c>
      <c r="O1143" s="110"/>
      <c r="P1143" s="110"/>
      <c r="Q1143" s="110"/>
    </row>
    <row r="1144" spans="1:17" x14ac:dyDescent="0.3">
      <c r="A1144" s="77" t="s">
        <v>2309</v>
      </c>
      <c r="B1144" s="127" t="s">
        <v>2310</v>
      </c>
      <c r="C1144" s="128">
        <v>1092727.3899999999</v>
      </c>
      <c r="D1144" s="128">
        <v>1092727.3899999999</v>
      </c>
      <c r="E1144" s="128">
        <v>1092727.3899999999</v>
      </c>
      <c r="F1144" s="128">
        <v>1092727.3899999999</v>
      </c>
      <c r="G1144" s="128">
        <v>1092727.3899999999</v>
      </c>
      <c r="H1144" s="128">
        <v>1092727.3899999999</v>
      </c>
      <c r="I1144" s="128">
        <v>1092727.3899999999</v>
      </c>
      <c r="J1144" s="128">
        <v>1092727.3899999999</v>
      </c>
      <c r="K1144" s="128">
        <v>1092727.3899999999</v>
      </c>
      <c r="L1144" s="128">
        <v>1092727.3899999999</v>
      </c>
      <c r="M1144" s="128">
        <v>1092727.3899999999</v>
      </c>
      <c r="N1144" s="128">
        <v>1092727.3899999999</v>
      </c>
      <c r="O1144" s="110"/>
      <c r="P1144" s="110"/>
      <c r="Q1144" s="110"/>
    </row>
    <row r="1145" spans="1:17" x14ac:dyDescent="0.3">
      <c r="A1145" s="77" t="s">
        <v>2311</v>
      </c>
      <c r="B1145" s="127" t="s">
        <v>2312</v>
      </c>
      <c r="C1145" s="128">
        <v>31720.04</v>
      </c>
      <c r="D1145" s="128">
        <v>31720.04</v>
      </c>
      <c r="E1145" s="128">
        <v>31720.04</v>
      </c>
      <c r="F1145" s="128">
        <v>31720.04</v>
      </c>
      <c r="G1145" s="128">
        <v>31720.04</v>
      </c>
      <c r="H1145" s="128">
        <v>31720.04</v>
      </c>
      <c r="I1145" s="128">
        <v>31720.04</v>
      </c>
      <c r="J1145" s="128">
        <v>31720.04</v>
      </c>
      <c r="K1145" s="128">
        <v>31720.04</v>
      </c>
      <c r="L1145" s="128">
        <v>31720.04</v>
      </c>
      <c r="M1145" s="128">
        <v>31720.04</v>
      </c>
      <c r="N1145" s="128">
        <v>31720.04</v>
      </c>
      <c r="O1145" s="110"/>
      <c r="P1145" s="110"/>
      <c r="Q1145" s="110"/>
    </row>
    <row r="1146" spans="1:17" x14ac:dyDescent="0.3">
      <c r="A1146" s="77" t="s">
        <v>2313</v>
      </c>
      <c r="B1146" s="127" t="s">
        <v>2314</v>
      </c>
      <c r="C1146" s="128">
        <v>0</v>
      </c>
      <c r="D1146" s="128">
        <v>0</v>
      </c>
      <c r="E1146" s="128">
        <v>0</v>
      </c>
      <c r="F1146" s="128">
        <v>0</v>
      </c>
      <c r="G1146" s="128">
        <v>0</v>
      </c>
      <c r="H1146" s="128">
        <v>0</v>
      </c>
      <c r="I1146" s="128">
        <v>0</v>
      </c>
      <c r="J1146" s="128">
        <v>0</v>
      </c>
      <c r="K1146" s="128">
        <v>0</v>
      </c>
      <c r="L1146" s="128">
        <v>0</v>
      </c>
      <c r="M1146" s="128">
        <v>0</v>
      </c>
      <c r="N1146" s="128">
        <v>0</v>
      </c>
      <c r="O1146" s="110"/>
      <c r="P1146" s="110"/>
      <c r="Q1146" s="110"/>
    </row>
    <row r="1147" spans="1:17" x14ac:dyDescent="0.3">
      <c r="A1147" s="77" t="s">
        <v>2315</v>
      </c>
      <c r="B1147" s="127" t="s">
        <v>2316</v>
      </c>
      <c r="C1147" s="128">
        <v>0</v>
      </c>
      <c r="D1147" s="128">
        <v>0</v>
      </c>
      <c r="E1147" s="128">
        <v>0</v>
      </c>
      <c r="F1147" s="128">
        <v>0</v>
      </c>
      <c r="G1147" s="128">
        <v>0</v>
      </c>
      <c r="H1147" s="128">
        <v>0</v>
      </c>
      <c r="I1147" s="128">
        <v>0</v>
      </c>
      <c r="J1147" s="128">
        <v>0</v>
      </c>
      <c r="K1147" s="128">
        <v>0</v>
      </c>
      <c r="L1147" s="128">
        <v>0</v>
      </c>
      <c r="M1147" s="128">
        <v>0</v>
      </c>
      <c r="N1147" s="128">
        <v>0</v>
      </c>
      <c r="O1147" s="110"/>
      <c r="P1147" s="110"/>
      <c r="Q1147" s="110"/>
    </row>
    <row r="1148" spans="1:17" x14ac:dyDescent="0.3">
      <c r="A1148" s="77" t="s">
        <v>2317</v>
      </c>
      <c r="B1148" s="127" t="s">
        <v>2318</v>
      </c>
      <c r="C1148" s="128">
        <v>0</v>
      </c>
      <c r="D1148" s="128">
        <v>0</v>
      </c>
      <c r="E1148" s="128">
        <v>0</v>
      </c>
      <c r="F1148" s="128">
        <v>0</v>
      </c>
      <c r="G1148" s="128">
        <v>0</v>
      </c>
      <c r="H1148" s="128">
        <v>0</v>
      </c>
      <c r="I1148" s="128">
        <v>0</v>
      </c>
      <c r="J1148" s="128">
        <v>0</v>
      </c>
      <c r="K1148" s="128">
        <v>0</v>
      </c>
      <c r="L1148" s="128">
        <v>0</v>
      </c>
      <c r="M1148" s="128">
        <v>0</v>
      </c>
      <c r="N1148" s="128">
        <v>0</v>
      </c>
      <c r="O1148" s="110"/>
      <c r="P1148" s="110"/>
      <c r="Q1148" s="110"/>
    </row>
    <row r="1149" spans="1:17" x14ac:dyDescent="0.3">
      <c r="A1149" s="77" t="s">
        <v>2319</v>
      </c>
      <c r="B1149" s="127" t="s">
        <v>2320</v>
      </c>
      <c r="C1149" s="128">
        <v>0</v>
      </c>
      <c r="D1149" s="128">
        <v>0</v>
      </c>
      <c r="E1149" s="128">
        <v>0</v>
      </c>
      <c r="F1149" s="128">
        <v>0</v>
      </c>
      <c r="G1149" s="128">
        <v>0</v>
      </c>
      <c r="H1149" s="128">
        <v>0</v>
      </c>
      <c r="I1149" s="128">
        <v>0</v>
      </c>
      <c r="J1149" s="128">
        <v>0</v>
      </c>
      <c r="K1149" s="128">
        <v>0</v>
      </c>
      <c r="L1149" s="128">
        <v>0</v>
      </c>
      <c r="M1149" s="128">
        <v>0</v>
      </c>
      <c r="N1149" s="128">
        <v>0</v>
      </c>
      <c r="O1149" s="110"/>
      <c r="P1149" s="110"/>
      <c r="Q1149" s="110"/>
    </row>
    <row r="1150" spans="1:17" x14ac:dyDescent="0.3">
      <c r="A1150" s="77" t="s">
        <v>2321</v>
      </c>
      <c r="B1150" s="127" t="s">
        <v>2322</v>
      </c>
      <c r="C1150" s="128">
        <v>0</v>
      </c>
      <c r="D1150" s="128">
        <v>0</v>
      </c>
      <c r="E1150" s="128">
        <v>0</v>
      </c>
      <c r="F1150" s="128">
        <v>0</v>
      </c>
      <c r="G1150" s="128">
        <v>0</v>
      </c>
      <c r="H1150" s="128">
        <v>0</v>
      </c>
      <c r="I1150" s="128">
        <v>0</v>
      </c>
      <c r="J1150" s="128">
        <v>0</v>
      </c>
      <c r="K1150" s="128">
        <v>0</v>
      </c>
      <c r="L1150" s="128">
        <v>0</v>
      </c>
      <c r="M1150" s="128">
        <v>0</v>
      </c>
      <c r="N1150" s="128">
        <v>0</v>
      </c>
      <c r="O1150" s="110"/>
      <c r="P1150" s="110"/>
      <c r="Q1150" s="110"/>
    </row>
    <row r="1151" spans="1:17" x14ac:dyDescent="0.3">
      <c r="A1151" s="77" t="s">
        <v>2323</v>
      </c>
      <c r="B1151" s="127" t="s">
        <v>2324</v>
      </c>
      <c r="C1151" s="128">
        <v>267972</v>
      </c>
      <c r="D1151" s="128">
        <v>267972</v>
      </c>
      <c r="E1151" s="128">
        <v>267972</v>
      </c>
      <c r="F1151" s="128">
        <v>267972</v>
      </c>
      <c r="G1151" s="128">
        <v>267972</v>
      </c>
      <c r="H1151" s="128">
        <v>267972</v>
      </c>
      <c r="I1151" s="128">
        <v>267972</v>
      </c>
      <c r="J1151" s="128">
        <v>267972</v>
      </c>
      <c r="K1151" s="128">
        <v>267972</v>
      </c>
      <c r="L1151" s="128">
        <v>267972</v>
      </c>
      <c r="M1151" s="128">
        <v>267972</v>
      </c>
      <c r="N1151" s="128">
        <v>267972</v>
      </c>
      <c r="O1151" s="110"/>
      <c r="P1151" s="110"/>
      <c r="Q1151" s="110"/>
    </row>
    <row r="1152" spans="1:17" x14ac:dyDescent="0.3">
      <c r="A1152" s="77" t="s">
        <v>2325</v>
      </c>
      <c r="B1152" s="127" t="s">
        <v>2326</v>
      </c>
      <c r="C1152" s="128">
        <v>0</v>
      </c>
      <c r="D1152" s="128">
        <v>0</v>
      </c>
      <c r="E1152" s="128">
        <v>0</v>
      </c>
      <c r="F1152" s="128">
        <v>0</v>
      </c>
      <c r="G1152" s="128">
        <v>0</v>
      </c>
      <c r="H1152" s="128">
        <v>0</v>
      </c>
      <c r="I1152" s="128">
        <v>0</v>
      </c>
      <c r="J1152" s="128">
        <v>0</v>
      </c>
      <c r="K1152" s="128">
        <v>0</v>
      </c>
      <c r="L1152" s="128">
        <v>0</v>
      </c>
      <c r="M1152" s="128">
        <v>0</v>
      </c>
      <c r="N1152" s="128">
        <v>0</v>
      </c>
      <c r="O1152" s="110"/>
      <c r="P1152" s="110"/>
      <c r="Q1152" s="110"/>
    </row>
    <row r="1153" spans="1:17" x14ac:dyDescent="0.3">
      <c r="A1153" s="77" t="s">
        <v>2327</v>
      </c>
      <c r="B1153" s="127" t="s">
        <v>2328</v>
      </c>
      <c r="C1153" s="128">
        <v>9910129</v>
      </c>
      <c r="D1153" s="128">
        <v>9910129</v>
      </c>
      <c r="E1153" s="128">
        <v>9910129</v>
      </c>
      <c r="F1153" s="128">
        <v>9910129</v>
      </c>
      <c r="G1153" s="128">
        <v>9910129</v>
      </c>
      <c r="H1153" s="128">
        <v>9910129</v>
      </c>
      <c r="I1153" s="128">
        <v>9910129</v>
      </c>
      <c r="J1153" s="128">
        <v>9910129</v>
      </c>
      <c r="K1153" s="128">
        <v>9910129</v>
      </c>
      <c r="L1153" s="128">
        <v>9910129</v>
      </c>
      <c r="M1153" s="128">
        <v>9910129</v>
      </c>
      <c r="N1153" s="128">
        <v>9910129</v>
      </c>
      <c r="O1153" s="110"/>
      <c r="P1153" s="110"/>
      <c r="Q1153" s="110"/>
    </row>
    <row r="1154" spans="1:17" x14ac:dyDescent="0.3">
      <c r="A1154" s="77" t="s">
        <v>2329</v>
      </c>
      <c r="B1154" s="127" t="s">
        <v>2330</v>
      </c>
      <c r="C1154" s="128">
        <v>0</v>
      </c>
      <c r="D1154" s="128">
        <v>0</v>
      </c>
      <c r="E1154" s="128">
        <v>0</v>
      </c>
      <c r="F1154" s="128">
        <v>0</v>
      </c>
      <c r="G1154" s="128">
        <v>0</v>
      </c>
      <c r="H1154" s="128">
        <v>0</v>
      </c>
      <c r="I1154" s="128">
        <v>0</v>
      </c>
      <c r="J1154" s="128">
        <v>0</v>
      </c>
      <c r="K1154" s="128">
        <v>0</v>
      </c>
      <c r="L1154" s="128">
        <v>0</v>
      </c>
      <c r="M1154" s="128">
        <v>0</v>
      </c>
      <c r="N1154" s="128">
        <v>0</v>
      </c>
      <c r="O1154" s="110"/>
      <c r="P1154" s="110"/>
      <c r="Q1154" s="110"/>
    </row>
    <row r="1155" spans="1:17" x14ac:dyDescent="0.3">
      <c r="A1155" s="77" t="s">
        <v>2331</v>
      </c>
      <c r="B1155" s="127" t="s">
        <v>2332</v>
      </c>
      <c r="C1155" s="128">
        <v>0</v>
      </c>
      <c r="D1155" s="128">
        <v>0</v>
      </c>
      <c r="E1155" s="128">
        <v>0</v>
      </c>
      <c r="F1155" s="128">
        <v>0</v>
      </c>
      <c r="G1155" s="128">
        <v>0</v>
      </c>
      <c r="H1155" s="128">
        <v>0</v>
      </c>
      <c r="I1155" s="128">
        <v>0</v>
      </c>
      <c r="J1155" s="128">
        <v>0</v>
      </c>
      <c r="K1155" s="128">
        <v>0</v>
      </c>
      <c r="L1155" s="128">
        <v>0</v>
      </c>
      <c r="M1155" s="128">
        <v>0</v>
      </c>
      <c r="N1155" s="128">
        <v>0</v>
      </c>
      <c r="O1155" s="110"/>
      <c r="P1155" s="110"/>
      <c r="Q1155" s="110"/>
    </row>
    <row r="1156" spans="1:17" x14ac:dyDescent="0.3">
      <c r="A1156" s="77" t="s">
        <v>2333</v>
      </c>
      <c r="B1156" s="127" t="s">
        <v>2334</v>
      </c>
      <c r="C1156" s="128">
        <v>0</v>
      </c>
      <c r="D1156" s="128">
        <v>0</v>
      </c>
      <c r="E1156" s="128">
        <v>0</v>
      </c>
      <c r="F1156" s="128">
        <v>0</v>
      </c>
      <c r="G1156" s="128">
        <v>0</v>
      </c>
      <c r="H1156" s="128">
        <v>0</v>
      </c>
      <c r="I1156" s="128">
        <v>0</v>
      </c>
      <c r="J1156" s="128">
        <v>0</v>
      </c>
      <c r="K1156" s="128">
        <v>0</v>
      </c>
      <c r="L1156" s="128">
        <v>0</v>
      </c>
      <c r="M1156" s="128">
        <v>0</v>
      </c>
      <c r="N1156" s="128">
        <v>0</v>
      </c>
      <c r="O1156" s="110"/>
      <c r="P1156" s="110"/>
      <c r="Q1156" s="110"/>
    </row>
    <row r="1157" spans="1:17" x14ac:dyDescent="0.3">
      <c r="A1157" s="77" t="s">
        <v>2335</v>
      </c>
      <c r="B1157" s="127" t="s">
        <v>2336</v>
      </c>
      <c r="C1157" s="128">
        <v>0</v>
      </c>
      <c r="D1157" s="128">
        <v>0</v>
      </c>
      <c r="E1157" s="128">
        <v>0</v>
      </c>
      <c r="F1157" s="128">
        <v>0</v>
      </c>
      <c r="G1157" s="128">
        <v>0</v>
      </c>
      <c r="H1157" s="128">
        <v>0</v>
      </c>
      <c r="I1157" s="128">
        <v>0</v>
      </c>
      <c r="J1157" s="128">
        <v>0</v>
      </c>
      <c r="K1157" s="128">
        <v>0</v>
      </c>
      <c r="L1157" s="128">
        <v>0</v>
      </c>
      <c r="M1157" s="128">
        <v>0</v>
      </c>
      <c r="N1157" s="128">
        <v>0</v>
      </c>
      <c r="O1157" s="110"/>
      <c r="P1157" s="110"/>
      <c r="Q1157" s="110"/>
    </row>
    <row r="1158" spans="1:17" x14ac:dyDescent="0.3">
      <c r="A1158" s="77" t="s">
        <v>2337</v>
      </c>
      <c r="B1158" s="127" t="s">
        <v>2338</v>
      </c>
      <c r="C1158" s="128">
        <v>4665432.38</v>
      </c>
      <c r="D1158" s="128">
        <v>4665432.38</v>
      </c>
      <c r="E1158" s="128">
        <v>3155368.5733333002</v>
      </c>
      <c r="F1158" s="128">
        <v>3155368.5733333002</v>
      </c>
      <c r="G1158" s="128">
        <v>3155368.5733333002</v>
      </c>
      <c r="H1158" s="128">
        <v>3686431.9066666998</v>
      </c>
      <c r="I1158" s="128">
        <v>3686431.9066666998</v>
      </c>
      <c r="J1158" s="128">
        <v>3686431.9066666998</v>
      </c>
      <c r="K1158" s="128">
        <v>4217495.24</v>
      </c>
      <c r="L1158" s="128">
        <v>4217495.24</v>
      </c>
      <c r="M1158" s="128">
        <v>4217495.24</v>
      </c>
      <c r="N1158" s="128">
        <v>4748558.5733332997</v>
      </c>
      <c r="O1158" s="110"/>
      <c r="P1158" s="110"/>
      <c r="Q1158" s="110"/>
    </row>
    <row r="1159" spans="1:17" x14ac:dyDescent="0.3">
      <c r="A1159" s="77" t="s">
        <v>2339</v>
      </c>
      <c r="B1159" s="127" t="s">
        <v>2340</v>
      </c>
      <c r="C1159" s="128">
        <v>2174415.91</v>
      </c>
      <c r="D1159" s="128">
        <v>2174415.91</v>
      </c>
      <c r="E1159" s="128">
        <v>2378300.6114925002</v>
      </c>
      <c r="F1159" s="128">
        <v>2378300.6114925002</v>
      </c>
      <c r="G1159" s="128">
        <v>2378300.6114925002</v>
      </c>
      <c r="H1159" s="128">
        <v>2582185.3129850999</v>
      </c>
      <c r="I1159" s="128">
        <v>2582185.3129850999</v>
      </c>
      <c r="J1159" s="128">
        <v>2582185.3129850999</v>
      </c>
      <c r="K1159" s="128">
        <v>2786070.0144775999</v>
      </c>
      <c r="L1159" s="128">
        <v>2786070.0144775999</v>
      </c>
      <c r="M1159" s="128">
        <v>2786070.0144775999</v>
      </c>
      <c r="N1159" s="128">
        <v>2989954.7159702</v>
      </c>
      <c r="O1159" s="110"/>
      <c r="P1159" s="110"/>
      <c r="Q1159" s="110"/>
    </row>
    <row r="1160" spans="1:17" x14ac:dyDescent="0.3">
      <c r="A1160" s="77" t="s">
        <v>2341</v>
      </c>
      <c r="B1160" s="127" t="s">
        <v>2342</v>
      </c>
      <c r="C1160" s="128">
        <v>0</v>
      </c>
      <c r="D1160" s="128">
        <v>0</v>
      </c>
      <c r="E1160" s="128">
        <v>0</v>
      </c>
      <c r="F1160" s="128">
        <v>0</v>
      </c>
      <c r="G1160" s="128">
        <v>0</v>
      </c>
      <c r="H1160" s="128">
        <v>0</v>
      </c>
      <c r="I1160" s="128">
        <v>0</v>
      </c>
      <c r="J1160" s="128">
        <v>0</v>
      </c>
      <c r="K1160" s="128">
        <v>0</v>
      </c>
      <c r="L1160" s="128">
        <v>0</v>
      </c>
      <c r="M1160" s="128">
        <v>0</v>
      </c>
      <c r="N1160" s="128">
        <v>0</v>
      </c>
      <c r="O1160" s="110"/>
      <c r="P1160" s="110"/>
      <c r="Q1160" s="110"/>
    </row>
    <row r="1161" spans="1:17" x14ac:dyDescent="0.3">
      <c r="A1161" s="77" t="s">
        <v>2343</v>
      </c>
      <c r="B1161" s="127" t="s">
        <v>2344</v>
      </c>
      <c r="C1161" s="128">
        <v>0</v>
      </c>
      <c r="D1161" s="128">
        <v>0</v>
      </c>
      <c r="E1161" s="128">
        <v>0</v>
      </c>
      <c r="F1161" s="128">
        <v>0</v>
      </c>
      <c r="G1161" s="128">
        <v>0</v>
      </c>
      <c r="H1161" s="128">
        <v>0</v>
      </c>
      <c r="I1161" s="128">
        <v>0</v>
      </c>
      <c r="J1161" s="128">
        <v>0</v>
      </c>
      <c r="K1161" s="128">
        <v>0</v>
      </c>
      <c r="L1161" s="128">
        <v>0</v>
      </c>
      <c r="M1161" s="128">
        <v>0</v>
      </c>
      <c r="N1161" s="128">
        <v>0</v>
      </c>
      <c r="O1161" s="110"/>
      <c r="P1161" s="110"/>
      <c r="Q1161" s="110"/>
    </row>
    <row r="1162" spans="1:17" x14ac:dyDescent="0.3">
      <c r="A1162" s="77" t="s">
        <v>2345</v>
      </c>
      <c r="B1162" s="127" t="s">
        <v>2346</v>
      </c>
      <c r="C1162" s="128">
        <v>22550000</v>
      </c>
      <c r="D1162" s="128">
        <v>22644000</v>
      </c>
      <c r="E1162" s="128">
        <v>22724000</v>
      </c>
      <c r="F1162" s="128">
        <v>22802000</v>
      </c>
      <c r="G1162" s="128">
        <v>22857000</v>
      </c>
      <c r="H1162" s="128">
        <v>22933000</v>
      </c>
      <c r="I1162" s="128">
        <v>22944000</v>
      </c>
      <c r="J1162" s="128">
        <v>22989000</v>
      </c>
      <c r="K1162" s="128">
        <v>23034000</v>
      </c>
      <c r="L1162" s="128">
        <v>23079000</v>
      </c>
      <c r="M1162" s="128">
        <v>23124000</v>
      </c>
      <c r="N1162" s="128">
        <v>22953000</v>
      </c>
      <c r="O1162" s="110"/>
      <c r="P1162" s="110"/>
      <c r="Q1162" s="110"/>
    </row>
    <row r="1163" spans="1:17" x14ac:dyDescent="0.3">
      <c r="A1163" s="77" t="s">
        <v>2347</v>
      </c>
      <c r="B1163" s="127" t="s">
        <v>2348</v>
      </c>
      <c r="C1163" s="128">
        <v>0</v>
      </c>
      <c r="D1163" s="128">
        <v>0</v>
      </c>
      <c r="E1163" s="128">
        <v>0</v>
      </c>
      <c r="F1163" s="128">
        <v>0</v>
      </c>
      <c r="G1163" s="128">
        <v>0</v>
      </c>
      <c r="H1163" s="128">
        <v>0</v>
      </c>
      <c r="I1163" s="128">
        <v>0</v>
      </c>
      <c r="J1163" s="128">
        <v>0</v>
      </c>
      <c r="K1163" s="128">
        <v>0</v>
      </c>
      <c r="L1163" s="128">
        <v>0</v>
      </c>
      <c r="M1163" s="128">
        <v>0</v>
      </c>
      <c r="N1163" s="128">
        <v>0</v>
      </c>
      <c r="O1163" s="110"/>
      <c r="P1163" s="110"/>
      <c r="Q1163" s="110"/>
    </row>
    <row r="1164" spans="1:17" x14ac:dyDescent="0.3">
      <c r="A1164" s="77" t="s">
        <v>2349</v>
      </c>
      <c r="B1164" s="127" t="s">
        <v>2350</v>
      </c>
      <c r="C1164" s="128">
        <v>0</v>
      </c>
      <c r="D1164" s="128">
        <v>0</v>
      </c>
      <c r="E1164" s="128">
        <v>0</v>
      </c>
      <c r="F1164" s="128">
        <v>0</v>
      </c>
      <c r="G1164" s="128">
        <v>0</v>
      </c>
      <c r="H1164" s="128">
        <v>0</v>
      </c>
      <c r="I1164" s="128">
        <v>0</v>
      </c>
      <c r="J1164" s="128">
        <v>0</v>
      </c>
      <c r="K1164" s="128">
        <v>0</v>
      </c>
      <c r="L1164" s="128">
        <v>0</v>
      </c>
      <c r="M1164" s="128">
        <v>0</v>
      </c>
      <c r="N1164" s="128">
        <v>0</v>
      </c>
      <c r="O1164" s="110"/>
      <c r="P1164" s="110"/>
      <c r="Q1164" s="110"/>
    </row>
    <row r="1165" spans="1:17" x14ac:dyDescent="0.3">
      <c r="A1165" s="77" t="s">
        <v>2351</v>
      </c>
      <c r="B1165" s="127" t="s">
        <v>2352</v>
      </c>
      <c r="C1165" s="128">
        <v>0</v>
      </c>
      <c r="D1165" s="128">
        <v>0</v>
      </c>
      <c r="E1165" s="128">
        <v>0</v>
      </c>
      <c r="F1165" s="128">
        <v>0</v>
      </c>
      <c r="G1165" s="128">
        <v>0</v>
      </c>
      <c r="H1165" s="128">
        <v>0</v>
      </c>
      <c r="I1165" s="128">
        <v>0</v>
      </c>
      <c r="J1165" s="128">
        <v>0</v>
      </c>
      <c r="K1165" s="128">
        <v>0</v>
      </c>
      <c r="L1165" s="128">
        <v>0</v>
      </c>
      <c r="M1165" s="128">
        <v>0</v>
      </c>
      <c r="N1165" s="128">
        <v>0</v>
      </c>
      <c r="O1165" s="110"/>
      <c r="P1165" s="110"/>
      <c r="Q1165" s="110"/>
    </row>
    <row r="1166" spans="1:17" x14ac:dyDescent="0.3">
      <c r="A1166" s="126" t="s">
        <v>2353</v>
      </c>
      <c r="B1166" s="127" t="s">
        <v>2354</v>
      </c>
      <c r="C1166" s="128">
        <v>0</v>
      </c>
      <c r="D1166" s="128">
        <v>0</v>
      </c>
      <c r="E1166" s="128">
        <v>0</v>
      </c>
      <c r="F1166" s="128">
        <v>0</v>
      </c>
      <c r="G1166" s="128">
        <v>0</v>
      </c>
      <c r="H1166" s="128">
        <v>0</v>
      </c>
      <c r="I1166" s="128">
        <v>0</v>
      </c>
      <c r="J1166" s="128">
        <v>0</v>
      </c>
      <c r="K1166" s="128">
        <v>0</v>
      </c>
      <c r="L1166" s="128">
        <v>0</v>
      </c>
      <c r="M1166" s="128">
        <v>0</v>
      </c>
      <c r="N1166" s="128">
        <v>0</v>
      </c>
      <c r="O1166" s="110"/>
      <c r="P1166" s="110"/>
      <c r="Q1166" s="110"/>
    </row>
    <row r="1167" spans="1:17" x14ac:dyDescent="0.3">
      <c r="A1167" s="77" t="s">
        <v>2355</v>
      </c>
      <c r="B1167" s="127" t="s">
        <v>2356</v>
      </c>
      <c r="C1167" s="128">
        <v>0</v>
      </c>
      <c r="D1167" s="128">
        <v>0</v>
      </c>
      <c r="E1167" s="128">
        <v>0</v>
      </c>
      <c r="F1167" s="128">
        <v>0</v>
      </c>
      <c r="G1167" s="128">
        <v>0</v>
      </c>
      <c r="H1167" s="128">
        <v>0</v>
      </c>
      <c r="I1167" s="128">
        <v>0</v>
      </c>
      <c r="J1167" s="128">
        <v>0</v>
      </c>
      <c r="K1167" s="128">
        <v>0</v>
      </c>
      <c r="L1167" s="128">
        <v>0</v>
      </c>
      <c r="M1167" s="128">
        <v>0</v>
      </c>
      <c r="N1167" s="128">
        <v>0</v>
      </c>
      <c r="O1167" s="110"/>
      <c r="P1167" s="110"/>
      <c r="Q1167" s="110"/>
    </row>
    <row r="1168" spans="1:17" x14ac:dyDescent="0.3">
      <c r="A1168" s="77" t="s">
        <v>2357</v>
      </c>
      <c r="B1168" s="127" t="s">
        <v>2358</v>
      </c>
      <c r="C1168" s="128">
        <v>1707839.2821728999</v>
      </c>
      <c r="D1168" s="128">
        <v>1707839.2821728999</v>
      </c>
      <c r="E1168" s="128">
        <v>1730663.6425282999</v>
      </c>
      <c r="F1168" s="128">
        <v>1730663.6425282999</v>
      </c>
      <c r="G1168" s="128">
        <v>1730663.6425282999</v>
      </c>
      <c r="H1168" s="128">
        <v>1753718.2053092001</v>
      </c>
      <c r="I1168" s="128">
        <v>1753718.2053092001</v>
      </c>
      <c r="J1168" s="128">
        <v>1753718.2053092001</v>
      </c>
      <c r="K1168" s="128">
        <v>1777052.1374854001</v>
      </c>
      <c r="L1168" s="128">
        <v>1777052.1374854001</v>
      </c>
      <c r="M1168" s="128">
        <v>1777052.1374854001</v>
      </c>
      <c r="N1168" s="128">
        <v>1297223.6984861</v>
      </c>
      <c r="O1168" s="110"/>
      <c r="P1168" s="110"/>
      <c r="Q1168" s="110"/>
    </row>
    <row r="1169" spans="1:17" x14ac:dyDescent="0.3">
      <c r="A1169" s="77" t="s">
        <v>2359</v>
      </c>
      <c r="B1169" s="127" t="s">
        <v>2360</v>
      </c>
      <c r="C1169" s="128">
        <v>512136.68100919999</v>
      </c>
      <c r="D1169" s="128">
        <v>514117.46380069997</v>
      </c>
      <c r="E1169" s="128">
        <v>516101.0358975</v>
      </c>
      <c r="F1169" s="128">
        <v>518087.4011585</v>
      </c>
      <c r="G1169" s="128">
        <v>520088.51084800001</v>
      </c>
      <c r="H1169" s="128">
        <v>522092.43842090003</v>
      </c>
      <c r="I1169" s="128">
        <v>524099.1878215</v>
      </c>
      <c r="J1169" s="128">
        <v>526108.76302349998</v>
      </c>
      <c r="K1169" s="128">
        <v>528121.16800599999</v>
      </c>
      <c r="L1169" s="128">
        <v>530136.40675369999</v>
      </c>
      <c r="M1169" s="128">
        <v>532154.48325699999</v>
      </c>
      <c r="N1169" s="128">
        <v>534175.40151190001</v>
      </c>
      <c r="O1169" s="110"/>
      <c r="P1169" s="110"/>
      <c r="Q1169" s="110"/>
    </row>
    <row r="1170" spans="1:17" x14ac:dyDescent="0.3">
      <c r="A1170" s="77" t="s">
        <v>2361</v>
      </c>
      <c r="B1170" s="127" t="s">
        <v>2362</v>
      </c>
      <c r="C1170" s="128">
        <v>0</v>
      </c>
      <c r="D1170" s="128">
        <v>0</v>
      </c>
      <c r="E1170" s="128">
        <v>0</v>
      </c>
      <c r="F1170" s="128">
        <v>0</v>
      </c>
      <c r="G1170" s="128">
        <v>0</v>
      </c>
      <c r="H1170" s="128">
        <v>0</v>
      </c>
      <c r="I1170" s="128">
        <v>0</v>
      </c>
      <c r="J1170" s="128">
        <v>0</v>
      </c>
      <c r="K1170" s="128">
        <v>0</v>
      </c>
      <c r="L1170" s="128">
        <v>0</v>
      </c>
      <c r="M1170" s="128">
        <v>0</v>
      </c>
      <c r="N1170" s="128">
        <v>0</v>
      </c>
      <c r="O1170" s="110"/>
      <c r="P1170" s="110"/>
      <c r="Q1170" s="110"/>
    </row>
    <row r="1171" spans="1:17" x14ac:dyDescent="0.3">
      <c r="A1171" s="77" t="s">
        <v>2363</v>
      </c>
      <c r="B1171" s="127" t="s">
        <v>2364</v>
      </c>
      <c r="C1171" s="128">
        <v>0</v>
      </c>
      <c r="D1171" s="128">
        <v>0</v>
      </c>
      <c r="E1171" s="128">
        <v>0</v>
      </c>
      <c r="F1171" s="128">
        <v>0</v>
      </c>
      <c r="G1171" s="128">
        <v>0</v>
      </c>
      <c r="H1171" s="128">
        <v>0</v>
      </c>
      <c r="I1171" s="128">
        <v>0</v>
      </c>
      <c r="J1171" s="128">
        <v>0</v>
      </c>
      <c r="K1171" s="128">
        <v>0</v>
      </c>
      <c r="L1171" s="128">
        <v>0</v>
      </c>
      <c r="M1171" s="128">
        <v>0</v>
      </c>
      <c r="N1171" s="128">
        <v>0</v>
      </c>
      <c r="O1171" s="110"/>
      <c r="P1171" s="110"/>
      <c r="Q1171" s="110"/>
    </row>
    <row r="1172" spans="1:17" x14ac:dyDescent="0.3">
      <c r="A1172" s="77" t="s">
        <v>2365</v>
      </c>
      <c r="B1172" s="127" t="s">
        <v>2366</v>
      </c>
      <c r="C1172" s="128">
        <v>0</v>
      </c>
      <c r="D1172" s="128">
        <v>0</v>
      </c>
      <c r="E1172" s="128">
        <v>0</v>
      </c>
      <c r="F1172" s="128">
        <v>0</v>
      </c>
      <c r="G1172" s="128">
        <v>0</v>
      </c>
      <c r="H1172" s="128">
        <v>0</v>
      </c>
      <c r="I1172" s="128">
        <v>0</v>
      </c>
      <c r="J1172" s="128">
        <v>0</v>
      </c>
      <c r="K1172" s="128">
        <v>0</v>
      </c>
      <c r="L1172" s="128">
        <v>0</v>
      </c>
      <c r="M1172" s="128">
        <v>0</v>
      </c>
      <c r="N1172" s="128">
        <v>0</v>
      </c>
      <c r="O1172" s="110"/>
      <c r="P1172" s="110"/>
      <c r="Q1172" s="110"/>
    </row>
    <row r="1173" spans="1:17" x14ac:dyDescent="0.3">
      <c r="A1173" s="77" t="s">
        <v>2367</v>
      </c>
      <c r="B1173" s="127" t="s">
        <v>2368</v>
      </c>
      <c r="C1173" s="128">
        <v>0</v>
      </c>
      <c r="D1173" s="128">
        <v>0</v>
      </c>
      <c r="E1173" s="128">
        <v>0</v>
      </c>
      <c r="F1173" s="128">
        <v>0</v>
      </c>
      <c r="G1173" s="128">
        <v>0</v>
      </c>
      <c r="H1173" s="128">
        <v>0</v>
      </c>
      <c r="I1173" s="128">
        <v>0</v>
      </c>
      <c r="J1173" s="128">
        <v>0</v>
      </c>
      <c r="K1173" s="128">
        <v>0</v>
      </c>
      <c r="L1173" s="128">
        <v>0</v>
      </c>
      <c r="M1173" s="128">
        <v>0</v>
      </c>
      <c r="N1173" s="128">
        <v>0</v>
      </c>
      <c r="O1173" s="110"/>
      <c r="P1173" s="110"/>
      <c r="Q1173" s="110"/>
    </row>
    <row r="1174" spans="1:17" x14ac:dyDescent="0.3">
      <c r="A1174" s="77" t="s">
        <v>2369</v>
      </c>
      <c r="B1174" s="127" t="s">
        <v>2370</v>
      </c>
      <c r="C1174" s="128">
        <v>0</v>
      </c>
      <c r="D1174" s="128">
        <v>0</v>
      </c>
      <c r="E1174" s="128">
        <v>0</v>
      </c>
      <c r="F1174" s="128">
        <v>0</v>
      </c>
      <c r="G1174" s="128">
        <v>0</v>
      </c>
      <c r="H1174" s="128">
        <v>0</v>
      </c>
      <c r="I1174" s="128">
        <v>0</v>
      </c>
      <c r="J1174" s="128">
        <v>0</v>
      </c>
      <c r="K1174" s="128">
        <v>0</v>
      </c>
      <c r="L1174" s="128">
        <v>0</v>
      </c>
      <c r="M1174" s="128">
        <v>0</v>
      </c>
      <c r="N1174" s="128">
        <v>0</v>
      </c>
      <c r="O1174" s="110"/>
      <c r="P1174" s="110"/>
      <c r="Q1174" s="110"/>
    </row>
    <row r="1175" spans="1:17" x14ac:dyDescent="0.3">
      <c r="A1175" s="77" t="s">
        <v>2371</v>
      </c>
      <c r="B1175" s="127" t="s">
        <v>2372</v>
      </c>
      <c r="C1175" s="128">
        <v>0</v>
      </c>
      <c r="D1175" s="128">
        <v>0</v>
      </c>
      <c r="E1175" s="128">
        <v>0</v>
      </c>
      <c r="F1175" s="128">
        <v>0</v>
      </c>
      <c r="G1175" s="128">
        <v>0</v>
      </c>
      <c r="H1175" s="128">
        <v>0</v>
      </c>
      <c r="I1175" s="128">
        <v>0</v>
      </c>
      <c r="J1175" s="128">
        <v>0</v>
      </c>
      <c r="K1175" s="128">
        <v>0</v>
      </c>
      <c r="L1175" s="128">
        <v>0</v>
      </c>
      <c r="M1175" s="128">
        <v>0</v>
      </c>
      <c r="N1175" s="128">
        <v>0</v>
      </c>
      <c r="O1175" s="110"/>
      <c r="P1175" s="110"/>
      <c r="Q1175" s="110"/>
    </row>
    <row r="1176" spans="1:17" x14ac:dyDescent="0.3">
      <c r="A1176" s="77" t="s">
        <v>2373</v>
      </c>
      <c r="B1176" s="127" t="s">
        <v>2374</v>
      </c>
      <c r="C1176" s="128">
        <v>0</v>
      </c>
      <c r="D1176" s="128">
        <v>0</v>
      </c>
      <c r="E1176" s="128">
        <v>0</v>
      </c>
      <c r="F1176" s="128">
        <v>0</v>
      </c>
      <c r="G1176" s="128">
        <v>0</v>
      </c>
      <c r="H1176" s="128">
        <v>0</v>
      </c>
      <c r="I1176" s="128">
        <v>0</v>
      </c>
      <c r="J1176" s="128">
        <v>0</v>
      </c>
      <c r="K1176" s="128">
        <v>0</v>
      </c>
      <c r="L1176" s="128">
        <v>0</v>
      </c>
      <c r="M1176" s="128">
        <v>0</v>
      </c>
      <c r="N1176" s="128">
        <v>0</v>
      </c>
      <c r="O1176" s="110"/>
      <c r="P1176" s="110"/>
      <c r="Q1176" s="110"/>
    </row>
    <row r="1177" spans="1:17" s="88" customFormat="1" x14ac:dyDescent="0.3">
      <c r="A1177" s="132" t="s">
        <v>2375</v>
      </c>
      <c r="B1177" s="131" t="s">
        <v>2376</v>
      </c>
      <c r="C1177" s="129">
        <v>0</v>
      </c>
      <c r="D1177" s="129">
        <v>0</v>
      </c>
      <c r="E1177" s="129">
        <v>0</v>
      </c>
      <c r="F1177" s="129">
        <v>0</v>
      </c>
      <c r="G1177" s="129">
        <v>0</v>
      </c>
      <c r="H1177" s="129">
        <v>0</v>
      </c>
      <c r="I1177" s="129">
        <v>0</v>
      </c>
      <c r="J1177" s="129">
        <v>0</v>
      </c>
      <c r="K1177" s="129">
        <v>0</v>
      </c>
      <c r="L1177" s="129">
        <v>0</v>
      </c>
      <c r="M1177" s="129">
        <v>0</v>
      </c>
      <c r="N1177" s="129">
        <v>0</v>
      </c>
      <c r="O1177" s="111"/>
      <c r="P1177" s="111"/>
      <c r="Q1177" s="111"/>
    </row>
    <row r="1178" spans="1:17" s="88" customFormat="1" x14ac:dyDescent="0.3">
      <c r="A1178" s="132" t="s">
        <v>2377</v>
      </c>
      <c r="B1178" s="131" t="s">
        <v>2378</v>
      </c>
      <c r="C1178" s="129">
        <v>24416916.914235</v>
      </c>
      <c r="D1178" s="129">
        <v>26075059.284669898</v>
      </c>
      <c r="E1178" s="129">
        <v>27972964.800582599</v>
      </c>
      <c r="F1178" s="129">
        <v>22914727.532287199</v>
      </c>
      <c r="G1178" s="129">
        <v>24926452.120358702</v>
      </c>
      <c r="H1178" s="129">
        <v>27394415.824237201</v>
      </c>
      <c r="I1178" s="129">
        <v>23126130.814773601</v>
      </c>
      <c r="J1178" s="129">
        <v>23667347.3133623</v>
      </c>
      <c r="K1178" s="129">
        <v>25653154.859569199</v>
      </c>
      <c r="L1178" s="129">
        <v>27523139.522361401</v>
      </c>
      <c r="M1178" s="129">
        <v>29347177.4977763</v>
      </c>
      <c r="N1178" s="129">
        <v>31119781.610330299</v>
      </c>
      <c r="O1178" s="111"/>
      <c r="P1178" s="111"/>
      <c r="Q1178" s="111"/>
    </row>
    <row r="1179" spans="1:17" x14ac:dyDescent="0.3">
      <c r="A1179" s="77" t="s">
        <v>2379</v>
      </c>
      <c r="B1179" s="127" t="s">
        <v>2380</v>
      </c>
      <c r="C1179" s="128">
        <v>0</v>
      </c>
      <c r="D1179" s="128">
        <v>0</v>
      </c>
      <c r="E1179" s="128">
        <v>0</v>
      </c>
      <c r="F1179" s="128">
        <v>0</v>
      </c>
      <c r="G1179" s="128">
        <v>0</v>
      </c>
      <c r="H1179" s="128">
        <v>0</v>
      </c>
      <c r="I1179" s="128">
        <v>0</v>
      </c>
      <c r="J1179" s="128">
        <v>0</v>
      </c>
      <c r="K1179" s="128">
        <v>0</v>
      </c>
      <c r="L1179" s="128">
        <v>0</v>
      </c>
      <c r="M1179" s="128">
        <v>0</v>
      </c>
      <c r="N1179" s="128">
        <v>0</v>
      </c>
      <c r="O1179" s="110"/>
      <c r="P1179" s="110"/>
      <c r="Q1179" s="110"/>
    </row>
    <row r="1180" spans="1:17" s="88" customFormat="1" x14ac:dyDescent="0.3">
      <c r="A1180" s="132" t="s">
        <v>2381</v>
      </c>
      <c r="B1180" s="131" t="s">
        <v>2382</v>
      </c>
      <c r="C1180" s="129">
        <v>0</v>
      </c>
      <c r="D1180" s="129">
        <v>0</v>
      </c>
      <c r="E1180" s="129">
        <v>0</v>
      </c>
      <c r="F1180" s="129">
        <v>0</v>
      </c>
      <c r="G1180" s="129">
        <v>0</v>
      </c>
      <c r="H1180" s="129">
        <v>0</v>
      </c>
      <c r="I1180" s="129">
        <v>0</v>
      </c>
      <c r="J1180" s="129">
        <v>0</v>
      </c>
      <c r="K1180" s="129">
        <v>0</v>
      </c>
      <c r="L1180" s="129">
        <v>0</v>
      </c>
      <c r="M1180" s="129">
        <v>0</v>
      </c>
      <c r="N1180" s="129">
        <v>0</v>
      </c>
      <c r="O1180" s="111"/>
      <c r="P1180" s="111"/>
      <c r="Q1180" s="111"/>
    </row>
    <row r="1181" spans="1:17" s="88" customFormat="1" x14ac:dyDescent="0.3">
      <c r="A1181" s="132" t="s">
        <v>2383</v>
      </c>
      <c r="B1181" s="131" t="s">
        <v>2384</v>
      </c>
      <c r="C1181" s="129">
        <v>0</v>
      </c>
      <c r="D1181" s="129">
        <v>0</v>
      </c>
      <c r="E1181" s="129">
        <v>0</v>
      </c>
      <c r="F1181" s="129">
        <v>0</v>
      </c>
      <c r="G1181" s="129">
        <v>0</v>
      </c>
      <c r="H1181" s="129">
        <v>0</v>
      </c>
      <c r="I1181" s="129">
        <v>0</v>
      </c>
      <c r="J1181" s="129">
        <v>0</v>
      </c>
      <c r="K1181" s="129">
        <v>0</v>
      </c>
      <c r="L1181" s="129">
        <v>0</v>
      </c>
      <c r="M1181" s="129">
        <v>0</v>
      </c>
      <c r="N1181" s="129">
        <v>0</v>
      </c>
      <c r="O1181" s="111"/>
      <c r="P1181" s="111"/>
      <c r="Q1181" s="111"/>
    </row>
    <row r="1182" spans="1:17" x14ac:dyDescent="0.3">
      <c r="A1182" s="77" t="s">
        <v>2385</v>
      </c>
      <c r="B1182" s="127" t="s">
        <v>2386</v>
      </c>
      <c r="C1182" s="128">
        <v>0</v>
      </c>
      <c r="D1182" s="128">
        <v>0</v>
      </c>
      <c r="E1182" s="128">
        <v>0</v>
      </c>
      <c r="F1182" s="128">
        <v>0</v>
      </c>
      <c r="G1182" s="128">
        <v>0</v>
      </c>
      <c r="H1182" s="128">
        <v>0</v>
      </c>
      <c r="I1182" s="128">
        <v>0</v>
      </c>
      <c r="J1182" s="128">
        <v>0</v>
      </c>
      <c r="K1182" s="128">
        <v>0</v>
      </c>
      <c r="L1182" s="128">
        <v>0</v>
      </c>
      <c r="M1182" s="128">
        <v>0</v>
      </c>
      <c r="N1182" s="128">
        <v>0</v>
      </c>
      <c r="O1182" s="110"/>
      <c r="P1182" s="110"/>
      <c r="Q1182" s="110"/>
    </row>
    <row r="1183" spans="1:17" s="88" customFormat="1" x14ac:dyDescent="0.3">
      <c r="A1183" s="132" t="s">
        <v>2387</v>
      </c>
      <c r="B1183" s="131" t="s">
        <v>2388</v>
      </c>
      <c r="C1183" s="129">
        <v>754987.15052679996</v>
      </c>
      <c r="D1183" s="129">
        <v>743208.00656120002</v>
      </c>
      <c r="E1183" s="129">
        <v>731434.66800820001</v>
      </c>
      <c r="F1183" s="129">
        <v>644569.26755690004</v>
      </c>
      <c r="G1183" s="129">
        <v>632520.06917010003</v>
      </c>
      <c r="H1183" s="129">
        <v>620787.57816040004</v>
      </c>
      <c r="I1183" s="129">
        <v>598856.96769169997</v>
      </c>
      <c r="J1183" s="129">
        <v>581997.43130089995</v>
      </c>
      <c r="K1183" s="129">
        <v>495176.12639370002</v>
      </c>
      <c r="L1183" s="129">
        <v>483150.58196139999</v>
      </c>
      <c r="M1183" s="129">
        <v>471343.39759289997</v>
      </c>
      <c r="N1183" s="129">
        <v>459461.88514550001</v>
      </c>
      <c r="O1183" s="111"/>
      <c r="P1183" s="111"/>
      <c r="Q1183" s="111"/>
    </row>
    <row r="1184" spans="1:17" x14ac:dyDescent="0.3">
      <c r="A1184" s="77" t="s">
        <v>2389</v>
      </c>
      <c r="B1184" s="127" t="s">
        <v>2390</v>
      </c>
      <c r="C1184" s="128">
        <v>0</v>
      </c>
      <c r="D1184" s="128">
        <v>0</v>
      </c>
      <c r="E1184" s="128">
        <v>0</v>
      </c>
      <c r="F1184" s="128">
        <v>0</v>
      </c>
      <c r="G1184" s="128">
        <v>0</v>
      </c>
      <c r="H1184" s="128">
        <v>0</v>
      </c>
      <c r="I1184" s="128">
        <v>0</v>
      </c>
      <c r="J1184" s="128">
        <v>0</v>
      </c>
      <c r="K1184" s="128">
        <v>0</v>
      </c>
      <c r="L1184" s="128">
        <v>0</v>
      </c>
      <c r="M1184" s="128">
        <v>0</v>
      </c>
      <c r="N1184" s="128">
        <v>0</v>
      </c>
      <c r="O1184" s="110"/>
      <c r="P1184" s="110"/>
      <c r="Q1184" s="110"/>
    </row>
    <row r="1185" spans="1:17" x14ac:dyDescent="0.3">
      <c r="A1185" s="77" t="s">
        <v>2391</v>
      </c>
      <c r="B1185" s="127" t="s">
        <v>2392</v>
      </c>
      <c r="C1185" s="128">
        <v>0</v>
      </c>
      <c r="D1185" s="128">
        <v>0</v>
      </c>
      <c r="E1185" s="128">
        <v>0</v>
      </c>
      <c r="F1185" s="128">
        <v>0</v>
      </c>
      <c r="G1185" s="128">
        <v>0</v>
      </c>
      <c r="H1185" s="128">
        <v>0</v>
      </c>
      <c r="I1185" s="128">
        <v>0</v>
      </c>
      <c r="J1185" s="128">
        <v>0</v>
      </c>
      <c r="K1185" s="128">
        <v>0</v>
      </c>
      <c r="L1185" s="128">
        <v>0</v>
      </c>
      <c r="M1185" s="128">
        <v>0</v>
      </c>
      <c r="N1185" s="128">
        <v>0</v>
      </c>
      <c r="O1185" s="110"/>
      <c r="P1185" s="110"/>
      <c r="Q1185" s="110"/>
    </row>
    <row r="1186" spans="1:17" x14ac:dyDescent="0.3">
      <c r="A1186" s="126" t="s">
        <v>2393</v>
      </c>
      <c r="B1186" s="127" t="s">
        <v>2394</v>
      </c>
      <c r="C1186" s="128">
        <v>0</v>
      </c>
      <c r="D1186" s="128">
        <v>0</v>
      </c>
      <c r="E1186" s="128">
        <v>0</v>
      </c>
      <c r="F1186" s="128">
        <v>0</v>
      </c>
      <c r="G1186" s="128">
        <v>0</v>
      </c>
      <c r="H1186" s="128">
        <v>0</v>
      </c>
      <c r="I1186" s="128">
        <v>0</v>
      </c>
      <c r="J1186" s="128">
        <v>0</v>
      </c>
      <c r="K1186" s="128">
        <v>0</v>
      </c>
      <c r="L1186" s="128">
        <v>0</v>
      </c>
      <c r="M1186" s="128">
        <v>0</v>
      </c>
      <c r="N1186" s="128">
        <v>0</v>
      </c>
      <c r="O1186" s="110"/>
      <c r="P1186" s="110"/>
      <c r="Q1186" s="110"/>
    </row>
    <row r="1187" spans="1:17" x14ac:dyDescent="0.3">
      <c r="A1187" s="77" t="s">
        <v>2395</v>
      </c>
      <c r="B1187" s="127" t="s">
        <v>2396</v>
      </c>
      <c r="C1187" s="128">
        <v>0</v>
      </c>
      <c r="D1187" s="128">
        <v>0</v>
      </c>
      <c r="E1187" s="128">
        <v>0</v>
      </c>
      <c r="F1187" s="128">
        <v>0</v>
      </c>
      <c r="G1187" s="128">
        <v>0</v>
      </c>
      <c r="H1187" s="128">
        <v>0</v>
      </c>
      <c r="I1187" s="128">
        <v>0</v>
      </c>
      <c r="J1187" s="128">
        <v>0</v>
      </c>
      <c r="K1187" s="128">
        <v>0</v>
      </c>
      <c r="L1187" s="128">
        <v>0</v>
      </c>
      <c r="M1187" s="128">
        <v>0</v>
      </c>
      <c r="N1187" s="128">
        <v>0</v>
      </c>
      <c r="O1187" s="110"/>
      <c r="P1187" s="110"/>
      <c r="Q1187" s="110"/>
    </row>
    <row r="1188" spans="1:17" s="88" customFormat="1" x14ac:dyDescent="0.3">
      <c r="A1188" s="132" t="s">
        <v>2397</v>
      </c>
      <c r="B1188" s="131" t="s">
        <v>2398</v>
      </c>
      <c r="C1188" s="129">
        <v>3936457.86</v>
      </c>
      <c r="D1188" s="129">
        <v>3936457.86</v>
      </c>
      <c r="E1188" s="129">
        <v>2374279.2866667002</v>
      </c>
      <c r="F1188" s="129">
        <v>2374279.2866667002</v>
      </c>
      <c r="G1188" s="129">
        <v>2374279.2866667002</v>
      </c>
      <c r="H1188" s="129">
        <v>3436405.9533333001</v>
      </c>
      <c r="I1188" s="129">
        <v>3436405.9533333001</v>
      </c>
      <c r="J1188" s="129">
        <v>3436405.9533333001</v>
      </c>
      <c r="K1188" s="129">
        <v>4498532.62</v>
      </c>
      <c r="L1188" s="129">
        <v>4498532.62</v>
      </c>
      <c r="M1188" s="129">
        <v>4498532.62</v>
      </c>
      <c r="N1188" s="129">
        <v>5560659.2866666997</v>
      </c>
      <c r="O1188" s="111"/>
      <c r="P1188" s="111"/>
      <c r="Q1188" s="111"/>
    </row>
    <row r="1189" spans="1:17" x14ac:dyDescent="0.3">
      <c r="A1189" s="77" t="s">
        <v>2399</v>
      </c>
      <c r="B1189" s="127" t="s">
        <v>2400</v>
      </c>
      <c r="C1189" s="128">
        <v>0</v>
      </c>
      <c r="D1189" s="128">
        <v>0</v>
      </c>
      <c r="E1189" s="128">
        <v>0</v>
      </c>
      <c r="F1189" s="128">
        <v>0</v>
      </c>
      <c r="G1189" s="128">
        <v>0</v>
      </c>
      <c r="H1189" s="128">
        <v>0</v>
      </c>
      <c r="I1189" s="128">
        <v>0</v>
      </c>
      <c r="J1189" s="128">
        <v>0</v>
      </c>
      <c r="K1189" s="128">
        <v>0</v>
      </c>
      <c r="L1189" s="128">
        <v>0</v>
      </c>
      <c r="M1189" s="128">
        <v>0</v>
      </c>
      <c r="N1189" s="128">
        <v>0</v>
      </c>
      <c r="O1189" s="110"/>
      <c r="P1189" s="110"/>
      <c r="Q1189" s="110"/>
    </row>
    <row r="1190" spans="1:17" x14ac:dyDescent="0.3">
      <c r="A1190" s="77" t="s">
        <v>2401</v>
      </c>
      <c r="B1190" s="127" t="s">
        <v>2402</v>
      </c>
      <c r="C1190" s="128">
        <v>0</v>
      </c>
      <c r="D1190" s="128">
        <v>0</v>
      </c>
      <c r="E1190" s="128">
        <v>0</v>
      </c>
      <c r="F1190" s="128">
        <v>0</v>
      </c>
      <c r="G1190" s="128">
        <v>0</v>
      </c>
      <c r="H1190" s="128">
        <v>0</v>
      </c>
      <c r="I1190" s="128">
        <v>0</v>
      </c>
      <c r="J1190" s="128">
        <v>0</v>
      </c>
      <c r="K1190" s="128">
        <v>0</v>
      </c>
      <c r="L1190" s="128">
        <v>0</v>
      </c>
      <c r="M1190" s="128">
        <v>0</v>
      </c>
      <c r="N1190" s="128">
        <v>0</v>
      </c>
      <c r="O1190" s="110"/>
      <c r="P1190" s="110"/>
      <c r="Q1190" s="110"/>
    </row>
    <row r="1191" spans="1:17" x14ac:dyDescent="0.3">
      <c r="A1191" s="77" t="s">
        <v>2403</v>
      </c>
      <c r="B1191" s="127" t="s">
        <v>2404</v>
      </c>
      <c r="C1191" s="128">
        <v>0</v>
      </c>
      <c r="D1191" s="128">
        <v>0</v>
      </c>
      <c r="E1191" s="128">
        <v>0</v>
      </c>
      <c r="F1191" s="128">
        <v>0</v>
      </c>
      <c r="G1191" s="128">
        <v>0</v>
      </c>
      <c r="H1191" s="128">
        <v>0</v>
      </c>
      <c r="I1191" s="128">
        <v>0</v>
      </c>
      <c r="J1191" s="128">
        <v>0</v>
      </c>
      <c r="K1191" s="128">
        <v>0</v>
      </c>
      <c r="L1191" s="128">
        <v>0</v>
      </c>
      <c r="M1191" s="128">
        <v>0</v>
      </c>
      <c r="N1191" s="128">
        <v>0</v>
      </c>
      <c r="O1191" s="110"/>
      <c r="P1191" s="110"/>
      <c r="Q1191" s="110"/>
    </row>
    <row r="1192" spans="1:17" s="88" customFormat="1" x14ac:dyDescent="0.3">
      <c r="A1192" s="132" t="s">
        <v>2405</v>
      </c>
      <c r="B1192" s="131" t="s">
        <v>2406</v>
      </c>
      <c r="C1192" s="129">
        <v>940055.31</v>
      </c>
      <c r="D1192" s="129">
        <v>971716.31</v>
      </c>
      <c r="E1192" s="129">
        <v>976000</v>
      </c>
      <c r="F1192" s="129">
        <v>1094000</v>
      </c>
      <c r="G1192" s="129">
        <v>925000</v>
      </c>
      <c r="H1192" s="129">
        <v>1387000</v>
      </c>
      <c r="I1192" s="129">
        <v>1216000</v>
      </c>
      <c r="J1192" s="129">
        <v>1045000</v>
      </c>
      <c r="K1192" s="129">
        <v>1126000</v>
      </c>
      <c r="L1192" s="129">
        <v>1239000</v>
      </c>
      <c r="M1192" s="129">
        <v>1069000</v>
      </c>
      <c r="N1192" s="129">
        <v>956000</v>
      </c>
      <c r="O1192" s="111"/>
      <c r="P1192" s="111"/>
      <c r="Q1192" s="111"/>
    </row>
    <row r="1193" spans="1:17" x14ac:dyDescent="0.3">
      <c r="A1193" s="77" t="s">
        <v>2407</v>
      </c>
      <c r="B1193" s="127" t="s">
        <v>2408</v>
      </c>
      <c r="C1193" s="128">
        <v>0</v>
      </c>
      <c r="D1193" s="128">
        <v>0</v>
      </c>
      <c r="E1193" s="128">
        <v>0</v>
      </c>
      <c r="F1193" s="128">
        <v>0</v>
      </c>
      <c r="G1193" s="128">
        <v>0</v>
      </c>
      <c r="H1193" s="128">
        <v>0</v>
      </c>
      <c r="I1193" s="128">
        <v>0</v>
      </c>
      <c r="J1193" s="128">
        <v>0</v>
      </c>
      <c r="K1193" s="128">
        <v>11640186.951729899</v>
      </c>
      <c r="L1193" s="128">
        <v>24226533.149107799</v>
      </c>
      <c r="M1193" s="128">
        <v>33608642.137596101</v>
      </c>
      <c r="N1193" s="128">
        <v>31771499.791605201</v>
      </c>
      <c r="O1193" s="110"/>
      <c r="P1193" s="110"/>
      <c r="Q1193" s="110"/>
    </row>
    <row r="1194" spans="1:17" x14ac:dyDescent="0.3">
      <c r="A1194" s="77" t="s">
        <v>2409</v>
      </c>
      <c r="B1194" s="127" t="s">
        <v>2410</v>
      </c>
      <c r="C1194" s="128">
        <v>0</v>
      </c>
      <c r="D1194" s="128">
        <v>0</v>
      </c>
      <c r="E1194" s="128">
        <v>0</v>
      </c>
      <c r="F1194" s="128">
        <v>0</v>
      </c>
      <c r="G1194" s="128">
        <v>0</v>
      </c>
      <c r="H1194" s="128">
        <v>0</v>
      </c>
      <c r="I1194" s="128">
        <v>0</v>
      </c>
      <c r="J1194" s="128">
        <v>0</v>
      </c>
      <c r="K1194" s="128">
        <v>0</v>
      </c>
      <c r="L1194" s="128">
        <v>0</v>
      </c>
      <c r="M1194" s="128">
        <v>0</v>
      </c>
      <c r="N1194" s="128">
        <v>0</v>
      </c>
      <c r="O1194" s="110"/>
      <c r="P1194" s="110"/>
      <c r="Q1194" s="110"/>
    </row>
    <row r="1195" spans="1:17" x14ac:dyDescent="0.3">
      <c r="A1195" s="77" t="s">
        <v>2411</v>
      </c>
      <c r="B1195" s="127" t="s">
        <v>2412</v>
      </c>
      <c r="C1195" s="128">
        <v>7544202</v>
      </c>
      <c r="D1195" s="128">
        <v>6664106</v>
      </c>
      <c r="E1195" s="128">
        <v>5515650</v>
      </c>
      <c r="F1195" s="128">
        <v>4412422</v>
      </c>
      <c r="G1195" s="128">
        <v>3780961</v>
      </c>
      <c r="H1195" s="128">
        <v>3724874</v>
      </c>
      <c r="I1195" s="128">
        <v>3205001</v>
      </c>
      <c r="J1195" s="128">
        <v>3046556</v>
      </c>
      <c r="K1195" s="128">
        <v>2945241</v>
      </c>
      <c r="L1195" s="128">
        <v>2667127</v>
      </c>
      <c r="M1195" s="128">
        <v>1920409</v>
      </c>
      <c r="N1195" s="128">
        <v>1013905</v>
      </c>
      <c r="O1195" s="110"/>
      <c r="P1195" s="110"/>
      <c r="Q1195" s="110"/>
    </row>
    <row r="1196" spans="1:17" x14ac:dyDescent="0.3">
      <c r="A1196" s="77" t="s">
        <v>2413</v>
      </c>
      <c r="B1196" s="127" t="s">
        <v>2414</v>
      </c>
      <c r="C1196" s="128">
        <v>10383391</v>
      </c>
      <c r="D1196" s="128">
        <v>9992872</v>
      </c>
      <c r="E1196" s="128">
        <v>9586382</v>
      </c>
      <c r="F1196" s="128">
        <v>9144765</v>
      </c>
      <c r="G1196" s="128">
        <v>8848698</v>
      </c>
      <c r="H1196" s="128">
        <v>8769578</v>
      </c>
      <c r="I1196" s="128">
        <v>8784626</v>
      </c>
      <c r="J1196" s="128">
        <v>8805209</v>
      </c>
      <c r="K1196" s="128">
        <v>8856917</v>
      </c>
      <c r="L1196" s="128">
        <v>8732557</v>
      </c>
      <c r="M1196" s="128">
        <v>8382530</v>
      </c>
      <c r="N1196" s="128">
        <v>7965014</v>
      </c>
      <c r="O1196" s="110"/>
      <c r="P1196" s="110"/>
      <c r="Q1196" s="110"/>
    </row>
    <row r="1197" spans="1:17" x14ac:dyDescent="0.3">
      <c r="A1197" s="77" t="s">
        <v>2415</v>
      </c>
      <c r="B1197" s="127" t="s">
        <v>2416</v>
      </c>
      <c r="C1197" s="128">
        <v>0</v>
      </c>
      <c r="D1197" s="128">
        <v>0</v>
      </c>
      <c r="E1197" s="128">
        <v>0</v>
      </c>
      <c r="F1197" s="128">
        <v>0</v>
      </c>
      <c r="G1197" s="128">
        <v>0</v>
      </c>
      <c r="H1197" s="128">
        <v>0</v>
      </c>
      <c r="I1197" s="128">
        <v>0</v>
      </c>
      <c r="J1197" s="128">
        <v>0</v>
      </c>
      <c r="K1197" s="128">
        <v>0</v>
      </c>
      <c r="L1197" s="128">
        <v>0</v>
      </c>
      <c r="M1197" s="128">
        <v>0</v>
      </c>
      <c r="N1197" s="128">
        <v>0</v>
      </c>
      <c r="O1197" s="110"/>
      <c r="P1197" s="110"/>
      <c r="Q1197" s="110"/>
    </row>
    <row r="1198" spans="1:17" x14ac:dyDescent="0.3">
      <c r="A1198" s="77" t="s">
        <v>2417</v>
      </c>
      <c r="B1198" s="127" t="s">
        <v>2418</v>
      </c>
      <c r="C1198" s="128">
        <v>0</v>
      </c>
      <c r="D1198" s="128">
        <v>0</v>
      </c>
      <c r="E1198" s="128">
        <v>0</v>
      </c>
      <c r="F1198" s="128">
        <v>0</v>
      </c>
      <c r="G1198" s="128">
        <v>0</v>
      </c>
      <c r="H1198" s="128">
        <v>0</v>
      </c>
      <c r="I1198" s="128">
        <v>0</v>
      </c>
      <c r="J1198" s="128">
        <v>0</v>
      </c>
      <c r="K1198" s="128">
        <v>0</v>
      </c>
      <c r="L1198" s="128">
        <v>0</v>
      </c>
      <c r="M1198" s="128">
        <v>0</v>
      </c>
      <c r="N1198" s="128">
        <v>0</v>
      </c>
      <c r="O1198" s="110"/>
      <c r="P1198" s="110"/>
      <c r="Q1198" s="110"/>
    </row>
    <row r="1199" spans="1:17" x14ac:dyDescent="0.3">
      <c r="A1199" s="77" t="s">
        <v>2419</v>
      </c>
      <c r="B1199" s="127" t="s">
        <v>2420</v>
      </c>
      <c r="C1199" s="128">
        <v>0</v>
      </c>
      <c r="D1199" s="128">
        <v>0</v>
      </c>
      <c r="E1199" s="128">
        <v>0</v>
      </c>
      <c r="F1199" s="128">
        <v>0</v>
      </c>
      <c r="G1199" s="128">
        <v>0</v>
      </c>
      <c r="H1199" s="128">
        <v>0</v>
      </c>
      <c r="I1199" s="128">
        <v>0</v>
      </c>
      <c r="J1199" s="128">
        <v>0</v>
      </c>
      <c r="K1199" s="128">
        <v>0</v>
      </c>
      <c r="L1199" s="128">
        <v>0</v>
      </c>
      <c r="M1199" s="128">
        <v>0</v>
      </c>
      <c r="N1199" s="128">
        <v>0</v>
      </c>
      <c r="O1199" s="110"/>
      <c r="P1199" s="110"/>
      <c r="Q1199" s="110"/>
    </row>
    <row r="1200" spans="1:17" x14ac:dyDescent="0.3">
      <c r="A1200" s="77" t="s">
        <v>2421</v>
      </c>
      <c r="B1200" s="127" t="s">
        <v>2422</v>
      </c>
      <c r="C1200" s="128">
        <v>0</v>
      </c>
      <c r="D1200" s="128">
        <v>0</v>
      </c>
      <c r="E1200" s="128">
        <v>0</v>
      </c>
      <c r="F1200" s="128">
        <v>0</v>
      </c>
      <c r="G1200" s="128">
        <v>0</v>
      </c>
      <c r="H1200" s="128">
        <v>0</v>
      </c>
      <c r="I1200" s="128">
        <v>0</v>
      </c>
      <c r="J1200" s="128">
        <v>0</v>
      </c>
      <c r="K1200" s="128">
        <v>0</v>
      </c>
      <c r="L1200" s="128">
        <v>0</v>
      </c>
      <c r="M1200" s="128">
        <v>0</v>
      </c>
      <c r="N1200" s="128">
        <v>0</v>
      </c>
      <c r="O1200" s="110"/>
      <c r="P1200" s="110"/>
      <c r="Q1200" s="110"/>
    </row>
    <row r="1201" spans="1:17" x14ac:dyDescent="0.3">
      <c r="A1201" s="77" t="s">
        <v>2423</v>
      </c>
      <c r="B1201" s="127" t="s">
        <v>2424</v>
      </c>
      <c r="C1201" s="128">
        <v>0</v>
      </c>
      <c r="D1201" s="128">
        <v>0</v>
      </c>
      <c r="E1201" s="128">
        <v>0</v>
      </c>
      <c r="F1201" s="128">
        <v>0</v>
      </c>
      <c r="G1201" s="128">
        <v>0</v>
      </c>
      <c r="H1201" s="128">
        <v>0</v>
      </c>
      <c r="I1201" s="128">
        <v>0</v>
      </c>
      <c r="J1201" s="128">
        <v>0</v>
      </c>
      <c r="K1201" s="128">
        <v>0</v>
      </c>
      <c r="L1201" s="128">
        <v>0</v>
      </c>
      <c r="M1201" s="128">
        <v>0</v>
      </c>
      <c r="N1201" s="128">
        <v>0</v>
      </c>
      <c r="O1201" s="110"/>
      <c r="P1201" s="110"/>
      <c r="Q1201" s="110"/>
    </row>
    <row r="1202" spans="1:17" x14ac:dyDescent="0.3">
      <c r="A1202" s="77" t="s">
        <v>2425</v>
      </c>
      <c r="B1202" s="127" t="s">
        <v>2426</v>
      </c>
      <c r="C1202" s="128">
        <v>0</v>
      </c>
      <c r="D1202" s="128">
        <v>0</v>
      </c>
      <c r="E1202" s="128">
        <v>0</v>
      </c>
      <c r="F1202" s="128">
        <v>0</v>
      </c>
      <c r="G1202" s="128">
        <v>0</v>
      </c>
      <c r="H1202" s="128">
        <v>0</v>
      </c>
      <c r="I1202" s="128">
        <v>326673</v>
      </c>
      <c r="J1202" s="128">
        <v>1907561</v>
      </c>
      <c r="K1202" s="128">
        <v>3578984</v>
      </c>
      <c r="L1202" s="128">
        <v>4077017</v>
      </c>
      <c r="M1202" s="128">
        <v>3132997</v>
      </c>
      <c r="N1202" s="128">
        <v>1688414</v>
      </c>
      <c r="O1202" s="110"/>
      <c r="P1202" s="110"/>
      <c r="Q1202" s="110"/>
    </row>
    <row r="1203" spans="1:17" x14ac:dyDescent="0.3">
      <c r="A1203" s="77" t="s">
        <v>2427</v>
      </c>
      <c r="B1203" s="127" t="s">
        <v>2428</v>
      </c>
      <c r="C1203" s="128">
        <v>0</v>
      </c>
      <c r="D1203" s="128">
        <v>0</v>
      </c>
      <c r="E1203" s="128">
        <v>0</v>
      </c>
      <c r="F1203" s="128">
        <v>0</v>
      </c>
      <c r="G1203" s="128">
        <v>0</v>
      </c>
      <c r="H1203" s="128">
        <v>0</v>
      </c>
      <c r="I1203" s="128">
        <v>0</v>
      </c>
      <c r="J1203" s="128">
        <v>0</v>
      </c>
      <c r="K1203" s="128">
        <v>0</v>
      </c>
      <c r="L1203" s="128">
        <v>0</v>
      </c>
      <c r="M1203" s="128">
        <v>0</v>
      </c>
      <c r="N1203" s="128">
        <v>0</v>
      </c>
      <c r="O1203" s="110"/>
      <c r="P1203" s="110"/>
      <c r="Q1203" s="110"/>
    </row>
    <row r="1204" spans="1:17" x14ac:dyDescent="0.3">
      <c r="A1204" s="77" t="s">
        <v>2429</v>
      </c>
      <c r="B1204" s="127" t="s">
        <v>2430</v>
      </c>
      <c r="C1204" s="128">
        <v>0</v>
      </c>
      <c r="D1204" s="128">
        <v>0</v>
      </c>
      <c r="E1204" s="128">
        <v>0</v>
      </c>
      <c r="F1204" s="128">
        <v>0</v>
      </c>
      <c r="G1204" s="128">
        <v>0</v>
      </c>
      <c r="H1204" s="128">
        <v>0</v>
      </c>
      <c r="I1204" s="128">
        <v>0</v>
      </c>
      <c r="J1204" s="128">
        <v>0</v>
      </c>
      <c r="K1204" s="128">
        <v>0</v>
      </c>
      <c r="L1204" s="128">
        <v>0</v>
      </c>
      <c r="M1204" s="128">
        <v>0</v>
      </c>
      <c r="N1204" s="128">
        <v>0</v>
      </c>
      <c r="O1204" s="110"/>
      <c r="P1204" s="110"/>
      <c r="Q1204" s="110"/>
    </row>
    <row r="1205" spans="1:17" x14ac:dyDescent="0.3">
      <c r="A1205" s="77" t="s">
        <v>2431</v>
      </c>
      <c r="B1205" s="127" t="s">
        <v>2432</v>
      </c>
      <c r="C1205" s="128">
        <v>2360.88</v>
      </c>
      <c r="D1205" s="128">
        <v>1775.16</v>
      </c>
      <c r="E1205" s="128">
        <v>1479.3</v>
      </c>
      <c r="F1205" s="128">
        <v>1183.44</v>
      </c>
      <c r="G1205" s="128">
        <v>887.58</v>
      </c>
      <c r="H1205" s="128">
        <v>591.72</v>
      </c>
      <c r="I1205" s="128">
        <v>295.86</v>
      </c>
      <c r="J1205" s="128">
        <v>0</v>
      </c>
      <c r="K1205" s="128">
        <v>0</v>
      </c>
      <c r="L1205" s="128">
        <v>0</v>
      </c>
      <c r="M1205" s="128">
        <v>0</v>
      </c>
      <c r="N1205" s="128">
        <v>0</v>
      </c>
      <c r="O1205" s="110"/>
      <c r="P1205" s="110"/>
      <c r="Q1205" s="110"/>
    </row>
    <row r="1206" spans="1:17" x14ac:dyDescent="0.3">
      <c r="A1206" s="77" t="s">
        <v>2433</v>
      </c>
      <c r="B1206" s="127" t="s">
        <v>579</v>
      </c>
      <c r="C1206" s="128">
        <v>0</v>
      </c>
      <c r="D1206" s="128">
        <v>0</v>
      </c>
      <c r="E1206" s="128">
        <v>0</v>
      </c>
      <c r="F1206" s="128">
        <v>0</v>
      </c>
      <c r="G1206" s="128">
        <v>0</v>
      </c>
      <c r="H1206" s="128">
        <v>0</v>
      </c>
      <c r="I1206" s="128">
        <v>0</v>
      </c>
      <c r="J1206" s="128">
        <v>0</v>
      </c>
      <c r="K1206" s="128">
        <v>0</v>
      </c>
      <c r="L1206" s="128">
        <v>0</v>
      </c>
      <c r="M1206" s="128">
        <v>0</v>
      </c>
      <c r="N1206" s="128">
        <v>0</v>
      </c>
      <c r="O1206" s="110"/>
      <c r="P1206" s="110"/>
      <c r="Q1206" s="110"/>
    </row>
    <row r="1207" spans="1:17" x14ac:dyDescent="0.3">
      <c r="A1207" s="77" t="s">
        <v>2434</v>
      </c>
      <c r="B1207" s="127" t="s">
        <v>579</v>
      </c>
      <c r="C1207" s="128">
        <v>0</v>
      </c>
      <c r="D1207" s="128">
        <v>0</v>
      </c>
      <c r="E1207" s="128">
        <v>0</v>
      </c>
      <c r="F1207" s="128">
        <v>0</v>
      </c>
      <c r="G1207" s="128">
        <v>0</v>
      </c>
      <c r="H1207" s="128">
        <v>0</v>
      </c>
      <c r="I1207" s="128">
        <v>0</v>
      </c>
      <c r="J1207" s="128">
        <v>0</v>
      </c>
      <c r="K1207" s="128">
        <v>0</v>
      </c>
      <c r="L1207" s="128">
        <v>0</v>
      </c>
      <c r="M1207" s="128">
        <v>0</v>
      </c>
      <c r="N1207" s="128">
        <v>0</v>
      </c>
      <c r="O1207" s="110"/>
      <c r="P1207" s="110"/>
      <c r="Q1207" s="110"/>
    </row>
    <row r="1208" spans="1:17" x14ac:dyDescent="0.3">
      <c r="A1208" s="77" t="s">
        <v>2435</v>
      </c>
      <c r="B1208" s="127" t="s">
        <v>2436</v>
      </c>
      <c r="C1208" s="128">
        <v>528000</v>
      </c>
      <c r="D1208" s="128">
        <v>528000</v>
      </c>
      <c r="E1208" s="128">
        <v>528000</v>
      </c>
      <c r="F1208" s="128">
        <v>528000</v>
      </c>
      <c r="G1208" s="128">
        <v>528000</v>
      </c>
      <c r="H1208" s="128">
        <v>528000</v>
      </c>
      <c r="I1208" s="128">
        <v>528000</v>
      </c>
      <c r="J1208" s="128">
        <v>528000</v>
      </c>
      <c r="K1208" s="128">
        <v>528000</v>
      </c>
      <c r="L1208" s="128">
        <v>528000</v>
      </c>
      <c r="M1208" s="128">
        <v>528000</v>
      </c>
      <c r="N1208" s="128">
        <v>528000</v>
      </c>
      <c r="O1208" s="110"/>
      <c r="P1208" s="110"/>
      <c r="Q1208" s="110"/>
    </row>
    <row r="1209" spans="1:17" x14ac:dyDescent="0.3">
      <c r="A1209" s="77" t="s">
        <v>2437</v>
      </c>
      <c r="B1209" s="127" t="s">
        <v>2438</v>
      </c>
      <c r="C1209" s="128">
        <v>62777</v>
      </c>
      <c r="D1209" s="128">
        <v>62579</v>
      </c>
      <c r="E1209" s="128">
        <v>62381</v>
      </c>
      <c r="F1209" s="128">
        <v>62183</v>
      </c>
      <c r="G1209" s="128">
        <v>61985</v>
      </c>
      <c r="H1209" s="128">
        <v>61787</v>
      </c>
      <c r="I1209" s="128">
        <v>61589</v>
      </c>
      <c r="J1209" s="128">
        <v>61391</v>
      </c>
      <c r="K1209" s="128">
        <v>61193</v>
      </c>
      <c r="L1209" s="128">
        <v>60995</v>
      </c>
      <c r="M1209" s="128">
        <v>60797</v>
      </c>
      <c r="N1209" s="128">
        <v>60599</v>
      </c>
      <c r="O1209" s="110"/>
      <c r="P1209" s="110"/>
      <c r="Q1209" s="110"/>
    </row>
    <row r="1210" spans="1:17" x14ac:dyDescent="0.3">
      <c r="A1210" s="77" t="s">
        <v>2439</v>
      </c>
      <c r="B1210" s="127" t="s">
        <v>2440</v>
      </c>
      <c r="C1210" s="128">
        <v>4340328</v>
      </c>
      <c r="D1210" s="128">
        <v>4417428.7699999996</v>
      </c>
      <c r="E1210" s="128">
        <v>4492346.8899999997</v>
      </c>
      <c r="F1210" s="128">
        <v>4569706.47</v>
      </c>
      <c r="G1210" s="128">
        <v>4653811.6900000004</v>
      </c>
      <c r="H1210" s="128">
        <v>4748936.6500000004</v>
      </c>
      <c r="I1210" s="128">
        <v>4847817.3099999996</v>
      </c>
      <c r="J1210" s="128">
        <v>4945951.96</v>
      </c>
      <c r="K1210" s="128">
        <v>5045757.16</v>
      </c>
      <c r="L1210" s="128">
        <v>5137107.99</v>
      </c>
      <c r="M1210" s="128">
        <v>5216989.2699999996</v>
      </c>
      <c r="N1210" s="128">
        <v>5293472.4800000004</v>
      </c>
      <c r="O1210" s="110"/>
      <c r="P1210" s="110"/>
      <c r="Q1210" s="110"/>
    </row>
    <row r="1211" spans="1:17" x14ac:dyDescent="0.3">
      <c r="A1211" s="77" t="s">
        <v>2441</v>
      </c>
      <c r="B1211" s="127" t="s">
        <v>2442</v>
      </c>
      <c r="C1211" s="128">
        <v>0</v>
      </c>
      <c r="D1211" s="128">
        <v>0</v>
      </c>
      <c r="E1211" s="128">
        <v>0</v>
      </c>
      <c r="F1211" s="128">
        <v>0</v>
      </c>
      <c r="G1211" s="128">
        <v>0</v>
      </c>
      <c r="H1211" s="128">
        <v>0</v>
      </c>
      <c r="I1211" s="128">
        <v>0</v>
      </c>
      <c r="J1211" s="128">
        <v>0</v>
      </c>
      <c r="K1211" s="128">
        <v>0</v>
      </c>
      <c r="L1211" s="128">
        <v>0</v>
      </c>
      <c r="M1211" s="128">
        <v>0</v>
      </c>
      <c r="N1211" s="128">
        <v>0</v>
      </c>
      <c r="O1211" s="110"/>
      <c r="P1211" s="110"/>
      <c r="Q1211" s="110"/>
    </row>
    <row r="1212" spans="1:17" x14ac:dyDescent="0.3">
      <c r="A1212" s="77" t="s">
        <v>2443</v>
      </c>
      <c r="B1212" s="127" t="s">
        <v>579</v>
      </c>
      <c r="C1212" s="128">
        <v>0</v>
      </c>
      <c r="D1212" s="128">
        <v>0</v>
      </c>
      <c r="E1212" s="128">
        <v>0</v>
      </c>
      <c r="F1212" s="128">
        <v>0</v>
      </c>
      <c r="G1212" s="128">
        <v>0</v>
      </c>
      <c r="H1212" s="128">
        <v>0</v>
      </c>
      <c r="I1212" s="128">
        <v>0</v>
      </c>
      <c r="J1212" s="128">
        <v>0</v>
      </c>
      <c r="K1212" s="128">
        <v>0</v>
      </c>
      <c r="L1212" s="128">
        <v>0</v>
      </c>
      <c r="M1212" s="128">
        <v>0</v>
      </c>
      <c r="N1212" s="128">
        <v>0</v>
      </c>
      <c r="O1212" s="110"/>
      <c r="P1212" s="110"/>
      <c r="Q1212" s="110"/>
    </row>
    <row r="1213" spans="1:17" x14ac:dyDescent="0.3">
      <c r="A1213" s="77" t="s">
        <v>2444</v>
      </c>
      <c r="B1213" s="127" t="s">
        <v>579</v>
      </c>
      <c r="C1213" s="128">
        <v>0</v>
      </c>
      <c r="D1213" s="128">
        <v>0</v>
      </c>
      <c r="E1213" s="128">
        <v>0</v>
      </c>
      <c r="F1213" s="128">
        <v>0</v>
      </c>
      <c r="G1213" s="128">
        <v>0</v>
      </c>
      <c r="H1213" s="128">
        <v>0</v>
      </c>
      <c r="I1213" s="128">
        <v>0</v>
      </c>
      <c r="J1213" s="128">
        <v>0</v>
      </c>
      <c r="K1213" s="128">
        <v>0</v>
      </c>
      <c r="L1213" s="128">
        <v>0</v>
      </c>
      <c r="M1213" s="128">
        <v>0</v>
      </c>
      <c r="N1213" s="128">
        <v>0</v>
      </c>
      <c r="O1213" s="110"/>
      <c r="P1213" s="110"/>
      <c r="Q1213" s="110"/>
    </row>
    <row r="1214" spans="1:17" x14ac:dyDescent="0.3">
      <c r="A1214" s="77" t="s">
        <v>2445</v>
      </c>
      <c r="B1214" s="127" t="s">
        <v>2446</v>
      </c>
      <c r="C1214" s="128">
        <v>0</v>
      </c>
      <c r="D1214" s="128">
        <v>0</v>
      </c>
      <c r="E1214" s="128">
        <v>0</v>
      </c>
      <c r="F1214" s="128">
        <v>0</v>
      </c>
      <c r="G1214" s="128">
        <v>0</v>
      </c>
      <c r="H1214" s="128">
        <v>0</v>
      </c>
      <c r="I1214" s="128">
        <v>0</v>
      </c>
      <c r="J1214" s="128">
        <v>0</v>
      </c>
      <c r="K1214" s="128">
        <v>0</v>
      </c>
      <c r="L1214" s="128">
        <v>0</v>
      </c>
      <c r="M1214" s="128">
        <v>0</v>
      </c>
      <c r="N1214" s="128">
        <v>0</v>
      </c>
      <c r="O1214" s="110"/>
      <c r="P1214" s="110"/>
      <c r="Q1214" s="110"/>
    </row>
    <row r="1215" spans="1:17" x14ac:dyDescent="0.3">
      <c r="A1215" s="77" t="s">
        <v>2447</v>
      </c>
      <c r="B1215" s="127" t="s">
        <v>2448</v>
      </c>
      <c r="C1215" s="128">
        <v>34141</v>
      </c>
      <c r="D1215" s="128">
        <v>34141</v>
      </c>
      <c r="E1215" s="128">
        <v>34141</v>
      </c>
      <c r="F1215" s="128">
        <v>34136</v>
      </c>
      <c r="G1215" s="128">
        <v>34136</v>
      </c>
      <c r="H1215" s="128">
        <v>34136</v>
      </c>
      <c r="I1215" s="128">
        <v>34131</v>
      </c>
      <c r="J1215" s="128">
        <v>34131</v>
      </c>
      <c r="K1215" s="128">
        <v>34131</v>
      </c>
      <c r="L1215" s="128">
        <v>34126</v>
      </c>
      <c r="M1215" s="128">
        <v>34126</v>
      </c>
      <c r="N1215" s="128">
        <v>34126</v>
      </c>
      <c r="O1215" s="110"/>
      <c r="P1215" s="110"/>
      <c r="Q1215" s="110"/>
    </row>
    <row r="1216" spans="1:17" x14ac:dyDescent="0.3">
      <c r="A1216" s="77" t="s">
        <v>2449</v>
      </c>
      <c r="B1216" s="127" t="s">
        <v>2450</v>
      </c>
      <c r="C1216" s="128">
        <v>0</v>
      </c>
      <c r="D1216" s="128">
        <v>0</v>
      </c>
      <c r="E1216" s="128">
        <v>0</v>
      </c>
      <c r="F1216" s="128">
        <v>0</v>
      </c>
      <c r="G1216" s="128">
        <v>0</v>
      </c>
      <c r="H1216" s="128">
        <v>0</v>
      </c>
      <c r="I1216" s="128">
        <v>0</v>
      </c>
      <c r="J1216" s="128">
        <v>0</v>
      </c>
      <c r="K1216" s="128">
        <v>0</v>
      </c>
      <c r="L1216" s="128">
        <v>0</v>
      </c>
      <c r="M1216" s="128">
        <v>0</v>
      </c>
      <c r="N1216" s="128">
        <v>0</v>
      </c>
      <c r="O1216" s="110"/>
      <c r="P1216" s="110"/>
      <c r="Q1216" s="110"/>
    </row>
    <row r="1217" spans="1:17" x14ac:dyDescent="0.3">
      <c r="A1217" s="77" t="s">
        <v>2451</v>
      </c>
      <c r="B1217" s="127" t="s">
        <v>2452</v>
      </c>
      <c r="C1217" s="128">
        <v>0</v>
      </c>
      <c r="D1217" s="128">
        <v>0</v>
      </c>
      <c r="E1217" s="128">
        <v>0</v>
      </c>
      <c r="F1217" s="128">
        <v>0</v>
      </c>
      <c r="G1217" s="128">
        <v>0</v>
      </c>
      <c r="H1217" s="128">
        <v>0</v>
      </c>
      <c r="I1217" s="128">
        <v>0</v>
      </c>
      <c r="J1217" s="128">
        <v>0</v>
      </c>
      <c r="K1217" s="128">
        <v>0</v>
      </c>
      <c r="L1217" s="128">
        <v>0</v>
      </c>
      <c r="M1217" s="128">
        <v>0</v>
      </c>
      <c r="N1217" s="128">
        <v>0</v>
      </c>
      <c r="O1217" s="110"/>
      <c r="P1217" s="110"/>
      <c r="Q1217" s="110"/>
    </row>
    <row r="1218" spans="1:17" x14ac:dyDescent="0.3">
      <c r="A1218" s="77" t="s">
        <v>2453</v>
      </c>
      <c r="B1218" s="127" t="s">
        <v>2454</v>
      </c>
      <c r="C1218" s="128">
        <v>0</v>
      </c>
      <c r="D1218" s="128">
        <v>0</v>
      </c>
      <c r="E1218" s="128">
        <v>0</v>
      </c>
      <c r="F1218" s="128">
        <v>0</v>
      </c>
      <c r="G1218" s="128">
        <v>0</v>
      </c>
      <c r="H1218" s="128">
        <v>0</v>
      </c>
      <c r="I1218" s="128">
        <v>0</v>
      </c>
      <c r="J1218" s="128">
        <v>0</v>
      </c>
      <c r="K1218" s="128">
        <v>0</v>
      </c>
      <c r="L1218" s="128">
        <v>0</v>
      </c>
      <c r="M1218" s="128">
        <v>0</v>
      </c>
      <c r="N1218" s="128">
        <v>0</v>
      </c>
      <c r="O1218" s="110"/>
      <c r="P1218" s="110"/>
      <c r="Q1218" s="110"/>
    </row>
    <row r="1219" spans="1:17" x14ac:dyDescent="0.3">
      <c r="A1219" s="77" t="s">
        <v>2455</v>
      </c>
      <c r="B1219" s="127" t="s">
        <v>2456</v>
      </c>
      <c r="C1219" s="128">
        <v>0</v>
      </c>
      <c r="D1219" s="128">
        <v>0</v>
      </c>
      <c r="E1219" s="128">
        <v>0</v>
      </c>
      <c r="F1219" s="128">
        <v>0</v>
      </c>
      <c r="G1219" s="128">
        <v>0</v>
      </c>
      <c r="H1219" s="128">
        <v>0</v>
      </c>
      <c r="I1219" s="128">
        <v>0</v>
      </c>
      <c r="J1219" s="128">
        <v>0</v>
      </c>
      <c r="K1219" s="128">
        <v>0</v>
      </c>
      <c r="L1219" s="128">
        <v>0</v>
      </c>
      <c r="M1219" s="128">
        <v>0</v>
      </c>
      <c r="N1219" s="128">
        <v>0</v>
      </c>
      <c r="O1219" s="110"/>
      <c r="P1219" s="110"/>
      <c r="Q1219" s="110"/>
    </row>
    <row r="1220" spans="1:17" x14ac:dyDescent="0.3">
      <c r="A1220" s="77" t="s">
        <v>2457</v>
      </c>
      <c r="B1220" s="127" t="s">
        <v>2458</v>
      </c>
      <c r="C1220" s="128">
        <v>0</v>
      </c>
      <c r="D1220" s="128">
        <v>0</v>
      </c>
      <c r="E1220" s="128">
        <v>0</v>
      </c>
      <c r="F1220" s="128">
        <v>0</v>
      </c>
      <c r="G1220" s="128">
        <v>0</v>
      </c>
      <c r="H1220" s="128">
        <v>0</v>
      </c>
      <c r="I1220" s="128">
        <v>0</v>
      </c>
      <c r="J1220" s="128">
        <v>0</v>
      </c>
      <c r="K1220" s="128">
        <v>0</v>
      </c>
      <c r="L1220" s="128">
        <v>0</v>
      </c>
      <c r="M1220" s="128">
        <v>0</v>
      </c>
      <c r="N1220" s="128">
        <v>0</v>
      </c>
      <c r="O1220" s="110"/>
      <c r="P1220" s="110"/>
      <c r="Q1220" s="110"/>
    </row>
    <row r="1221" spans="1:17" x14ac:dyDescent="0.3">
      <c r="A1221" s="77" t="s">
        <v>2459</v>
      </c>
      <c r="B1221" s="127" t="s">
        <v>2460</v>
      </c>
      <c r="C1221" s="128">
        <v>0</v>
      </c>
      <c r="D1221" s="128">
        <v>0</v>
      </c>
      <c r="E1221" s="128">
        <v>0</v>
      </c>
      <c r="F1221" s="128">
        <v>0</v>
      </c>
      <c r="G1221" s="128">
        <v>0</v>
      </c>
      <c r="H1221" s="128">
        <v>0</v>
      </c>
      <c r="I1221" s="128">
        <v>0</v>
      </c>
      <c r="J1221" s="128">
        <v>0</v>
      </c>
      <c r="K1221" s="128">
        <v>0</v>
      </c>
      <c r="L1221" s="128">
        <v>0</v>
      </c>
      <c r="M1221" s="128">
        <v>0</v>
      </c>
      <c r="N1221" s="128">
        <v>0</v>
      </c>
      <c r="O1221" s="110"/>
      <c r="P1221" s="110"/>
      <c r="Q1221" s="110"/>
    </row>
    <row r="1222" spans="1:17" x14ac:dyDescent="0.3">
      <c r="A1222" s="77" t="s">
        <v>2461</v>
      </c>
      <c r="B1222" s="127" t="s">
        <v>2462</v>
      </c>
      <c r="C1222" s="128">
        <v>0</v>
      </c>
      <c r="D1222" s="128">
        <v>0</v>
      </c>
      <c r="E1222" s="128">
        <v>0</v>
      </c>
      <c r="F1222" s="128">
        <v>0</v>
      </c>
      <c r="G1222" s="128">
        <v>0</v>
      </c>
      <c r="H1222" s="128">
        <v>0</v>
      </c>
      <c r="I1222" s="128">
        <v>0</v>
      </c>
      <c r="J1222" s="128">
        <v>0</v>
      </c>
      <c r="K1222" s="128">
        <v>0</v>
      </c>
      <c r="L1222" s="128">
        <v>0</v>
      </c>
      <c r="M1222" s="128">
        <v>0</v>
      </c>
      <c r="N1222" s="128">
        <v>0</v>
      </c>
      <c r="O1222" s="110"/>
      <c r="P1222" s="110"/>
      <c r="Q1222" s="110"/>
    </row>
    <row r="1223" spans="1:17" x14ac:dyDescent="0.3">
      <c r="A1223" s="77" t="s">
        <v>2463</v>
      </c>
      <c r="B1223" s="127" t="s">
        <v>2464</v>
      </c>
      <c r="C1223" s="128">
        <v>0</v>
      </c>
      <c r="D1223" s="128">
        <v>0</v>
      </c>
      <c r="E1223" s="128">
        <v>0</v>
      </c>
      <c r="F1223" s="128">
        <v>0</v>
      </c>
      <c r="G1223" s="128">
        <v>0</v>
      </c>
      <c r="H1223" s="128">
        <v>0</v>
      </c>
      <c r="I1223" s="128">
        <v>0</v>
      </c>
      <c r="J1223" s="128">
        <v>0</v>
      </c>
      <c r="K1223" s="128">
        <v>0</v>
      </c>
      <c r="L1223" s="128">
        <v>0</v>
      </c>
      <c r="M1223" s="128">
        <v>0</v>
      </c>
      <c r="N1223" s="128">
        <v>0</v>
      </c>
      <c r="O1223" s="110"/>
      <c r="P1223" s="110"/>
      <c r="Q1223" s="110"/>
    </row>
    <row r="1224" spans="1:17" x14ac:dyDescent="0.3">
      <c r="A1224" s="77" t="s">
        <v>2465</v>
      </c>
      <c r="B1224" s="127" t="s">
        <v>2466</v>
      </c>
      <c r="C1224" s="128">
        <v>0</v>
      </c>
      <c r="D1224" s="128">
        <v>0</v>
      </c>
      <c r="E1224" s="128">
        <v>0</v>
      </c>
      <c r="F1224" s="128">
        <v>0</v>
      </c>
      <c r="G1224" s="128">
        <v>0</v>
      </c>
      <c r="H1224" s="128">
        <v>0</v>
      </c>
      <c r="I1224" s="128">
        <v>0</v>
      </c>
      <c r="J1224" s="128">
        <v>0</v>
      </c>
      <c r="K1224" s="128">
        <v>0</v>
      </c>
      <c r="L1224" s="128">
        <v>0</v>
      </c>
      <c r="M1224" s="128">
        <v>0</v>
      </c>
      <c r="N1224" s="128">
        <v>0</v>
      </c>
      <c r="O1224" s="110"/>
      <c r="P1224" s="110"/>
      <c r="Q1224" s="110"/>
    </row>
    <row r="1225" spans="1:17" x14ac:dyDescent="0.3">
      <c r="A1225" s="77" t="s">
        <v>2467</v>
      </c>
      <c r="B1225" s="127" t="s">
        <v>2468</v>
      </c>
      <c r="C1225" s="128">
        <v>0</v>
      </c>
      <c r="D1225" s="128">
        <v>0</v>
      </c>
      <c r="E1225" s="128">
        <v>0</v>
      </c>
      <c r="F1225" s="128">
        <v>0</v>
      </c>
      <c r="G1225" s="128">
        <v>0</v>
      </c>
      <c r="H1225" s="128">
        <v>0</v>
      </c>
      <c r="I1225" s="128">
        <v>0</v>
      </c>
      <c r="J1225" s="128">
        <v>0</v>
      </c>
      <c r="K1225" s="128">
        <v>0</v>
      </c>
      <c r="L1225" s="128">
        <v>0</v>
      </c>
      <c r="M1225" s="128">
        <v>0</v>
      </c>
      <c r="N1225" s="128">
        <v>0</v>
      </c>
      <c r="O1225" s="110"/>
      <c r="P1225" s="110"/>
      <c r="Q1225" s="110"/>
    </row>
    <row r="1226" spans="1:17" x14ac:dyDescent="0.3">
      <c r="A1226" s="77" t="s">
        <v>2469</v>
      </c>
      <c r="B1226" s="127" t="s">
        <v>2470</v>
      </c>
      <c r="C1226" s="128">
        <v>473537620.86000001</v>
      </c>
      <c r="D1226" s="128">
        <v>470450365.86000001</v>
      </c>
      <c r="E1226" s="128">
        <v>474297900.86000001</v>
      </c>
      <c r="F1226" s="128">
        <v>471133260.86000001</v>
      </c>
      <c r="G1226" s="128">
        <v>467968620.86000001</v>
      </c>
      <c r="H1226" s="128">
        <v>464680067.86000001</v>
      </c>
      <c r="I1226" s="128">
        <v>461515426.86000001</v>
      </c>
      <c r="J1226" s="128">
        <v>458350786.86000001</v>
      </c>
      <c r="K1226" s="128">
        <v>445634452.86000001</v>
      </c>
      <c r="L1226" s="128">
        <v>442456963.86000001</v>
      </c>
      <c r="M1226" s="128">
        <v>439279474.86000001</v>
      </c>
      <c r="N1226" s="128">
        <v>440307185.86000001</v>
      </c>
      <c r="O1226" s="110"/>
      <c r="P1226" s="110"/>
      <c r="Q1226" s="110"/>
    </row>
    <row r="1227" spans="1:17" x14ac:dyDescent="0.3">
      <c r="A1227" s="77" t="s">
        <v>2471</v>
      </c>
      <c r="B1227" s="127" t="s">
        <v>2472</v>
      </c>
      <c r="C1227" s="128">
        <v>24466301.408303201</v>
      </c>
      <c r="D1227" s="128">
        <v>26729044.608343098</v>
      </c>
      <c r="E1227" s="128">
        <v>29325624.117640801</v>
      </c>
      <c r="F1227" s="128">
        <v>32887597.7582381</v>
      </c>
      <c r="G1227" s="128">
        <v>36893143.416775897</v>
      </c>
      <c r="H1227" s="128">
        <v>40299145.260388702</v>
      </c>
      <c r="I1227" s="128">
        <v>43515161.741863102</v>
      </c>
      <c r="J1227" s="128">
        <v>46618641.695590198</v>
      </c>
      <c r="K1227" s="128">
        <v>49298576.839966103</v>
      </c>
      <c r="L1227" s="128">
        <v>51894393.1022323</v>
      </c>
      <c r="M1227" s="128">
        <v>53775763.470939003</v>
      </c>
      <c r="N1227" s="128">
        <v>55227086.771974601</v>
      </c>
      <c r="O1227" s="110"/>
      <c r="P1227" s="110"/>
      <c r="Q1227" s="110"/>
    </row>
    <row r="1228" spans="1:17" x14ac:dyDescent="0.3">
      <c r="A1228" s="126" t="s">
        <v>2473</v>
      </c>
      <c r="B1228" s="127" t="s">
        <v>2474</v>
      </c>
      <c r="C1228" s="128">
        <v>0</v>
      </c>
      <c r="D1228" s="128">
        <v>0</v>
      </c>
      <c r="E1228" s="128">
        <v>0</v>
      </c>
      <c r="F1228" s="128">
        <v>0</v>
      </c>
      <c r="G1228" s="128">
        <v>0</v>
      </c>
      <c r="H1228" s="128">
        <v>0</v>
      </c>
      <c r="I1228" s="128">
        <v>0</v>
      </c>
      <c r="J1228" s="128">
        <v>0</v>
      </c>
      <c r="K1228" s="128">
        <v>0</v>
      </c>
      <c r="L1228" s="128">
        <v>0</v>
      </c>
      <c r="M1228" s="128">
        <v>0</v>
      </c>
      <c r="N1228" s="128">
        <v>0</v>
      </c>
      <c r="O1228" s="110"/>
      <c r="P1228" s="110"/>
      <c r="Q1228" s="110"/>
    </row>
    <row r="1229" spans="1:17" x14ac:dyDescent="0.3">
      <c r="A1229" s="126" t="s">
        <v>2475</v>
      </c>
      <c r="B1229" s="127" t="s">
        <v>2476</v>
      </c>
      <c r="C1229" s="128">
        <v>0</v>
      </c>
      <c r="D1229" s="128">
        <v>0</v>
      </c>
      <c r="E1229" s="128">
        <v>0</v>
      </c>
      <c r="F1229" s="128">
        <v>0</v>
      </c>
      <c r="G1229" s="128">
        <v>0</v>
      </c>
      <c r="H1229" s="128">
        <v>0</v>
      </c>
      <c r="I1229" s="128">
        <v>0</v>
      </c>
      <c r="J1229" s="128">
        <v>0</v>
      </c>
      <c r="K1229" s="128">
        <v>0</v>
      </c>
      <c r="L1229" s="128">
        <v>0</v>
      </c>
      <c r="M1229" s="128">
        <v>0</v>
      </c>
      <c r="N1229" s="128">
        <v>0</v>
      </c>
      <c r="O1229" s="110"/>
      <c r="P1229" s="110"/>
      <c r="Q1229" s="110"/>
    </row>
    <row r="1230" spans="1:17" x14ac:dyDescent="0.3">
      <c r="A1230" s="77" t="s">
        <v>2477</v>
      </c>
      <c r="B1230" s="127" t="s">
        <v>2478</v>
      </c>
      <c r="C1230" s="128">
        <v>0</v>
      </c>
      <c r="D1230" s="128">
        <v>0</v>
      </c>
      <c r="E1230" s="128">
        <v>0</v>
      </c>
      <c r="F1230" s="128">
        <v>0</v>
      </c>
      <c r="G1230" s="128">
        <v>0</v>
      </c>
      <c r="H1230" s="128">
        <v>0</v>
      </c>
      <c r="I1230" s="128">
        <v>0</v>
      </c>
      <c r="J1230" s="128">
        <v>0</v>
      </c>
      <c r="K1230" s="128">
        <v>0</v>
      </c>
      <c r="L1230" s="128">
        <v>0</v>
      </c>
      <c r="M1230" s="128">
        <v>0</v>
      </c>
      <c r="N1230" s="128">
        <v>0</v>
      </c>
      <c r="O1230" s="110"/>
      <c r="P1230" s="110"/>
      <c r="Q1230" s="110"/>
    </row>
    <row r="1231" spans="1:17" x14ac:dyDescent="0.3">
      <c r="A1231" s="77" t="s">
        <v>2479</v>
      </c>
      <c r="B1231" s="127" t="s">
        <v>2480</v>
      </c>
      <c r="C1231" s="128">
        <v>236477639.71000001</v>
      </c>
      <c r="D1231" s="128">
        <v>236079016.71000001</v>
      </c>
      <c r="E1231" s="128">
        <v>235405285.71000001</v>
      </c>
      <c r="F1231" s="128">
        <v>234731554.71000001</v>
      </c>
      <c r="G1231" s="128">
        <v>234057823.71000001</v>
      </c>
      <c r="H1231" s="128">
        <v>233384092.71000001</v>
      </c>
      <c r="I1231" s="128">
        <v>232710361.71000001</v>
      </c>
      <c r="J1231" s="128">
        <v>232036630.71000001</v>
      </c>
      <c r="K1231" s="128">
        <v>236843899.71000001</v>
      </c>
      <c r="L1231" s="128">
        <v>236124493.71000001</v>
      </c>
      <c r="M1231" s="128">
        <v>235405087.71000001</v>
      </c>
      <c r="N1231" s="128">
        <v>234685671.71000001</v>
      </c>
      <c r="O1231" s="110"/>
      <c r="P1231" s="110"/>
      <c r="Q1231" s="110"/>
    </row>
    <row r="1232" spans="1:17" x14ac:dyDescent="0.3">
      <c r="A1232" s="77" t="s">
        <v>2481</v>
      </c>
      <c r="B1232" s="127" t="s">
        <v>2482</v>
      </c>
      <c r="C1232" s="128">
        <v>859.48</v>
      </c>
      <c r="D1232" s="128">
        <v>858.48</v>
      </c>
      <c r="E1232" s="128">
        <v>857.48</v>
      </c>
      <c r="F1232" s="128">
        <v>856.48</v>
      </c>
      <c r="G1232" s="128">
        <v>855.48</v>
      </c>
      <c r="H1232" s="128">
        <v>854.48</v>
      </c>
      <c r="I1232" s="128">
        <v>853.48</v>
      </c>
      <c r="J1232" s="128">
        <v>852.48</v>
      </c>
      <c r="K1232" s="128">
        <v>851.48</v>
      </c>
      <c r="L1232" s="128">
        <v>850.48</v>
      </c>
      <c r="M1232" s="128">
        <v>849.48</v>
      </c>
      <c r="N1232" s="128">
        <v>848.48</v>
      </c>
      <c r="O1232" s="110"/>
      <c r="P1232" s="110"/>
      <c r="Q1232" s="110"/>
    </row>
    <row r="1233" spans="1:17" x14ac:dyDescent="0.3">
      <c r="A1233" s="77" t="s">
        <v>2483</v>
      </c>
      <c r="B1233" s="127" t="s">
        <v>2484</v>
      </c>
      <c r="C1233" s="128">
        <v>-7876.12</v>
      </c>
      <c r="D1233" s="128">
        <v>-7876.12</v>
      </c>
      <c r="E1233" s="128">
        <v>-7876.12</v>
      </c>
      <c r="F1233" s="128">
        <v>-7876.12</v>
      </c>
      <c r="G1233" s="128">
        <v>-7876.12</v>
      </c>
      <c r="H1233" s="128">
        <v>-7876.12</v>
      </c>
      <c r="I1233" s="128">
        <v>-7876.12</v>
      </c>
      <c r="J1233" s="128">
        <v>-7876.12</v>
      </c>
      <c r="K1233" s="128">
        <v>-7876.12</v>
      </c>
      <c r="L1233" s="128">
        <v>-7876.12</v>
      </c>
      <c r="M1233" s="128">
        <v>-7876.12</v>
      </c>
      <c r="N1233" s="128">
        <v>-7876.12</v>
      </c>
      <c r="O1233" s="110"/>
      <c r="P1233" s="110"/>
      <c r="Q1233" s="110"/>
    </row>
    <row r="1234" spans="1:17" x14ac:dyDescent="0.3">
      <c r="A1234" s="77" t="s">
        <v>2485</v>
      </c>
      <c r="B1234" s="127" t="s">
        <v>579</v>
      </c>
      <c r="C1234" s="128">
        <v>0</v>
      </c>
      <c r="D1234" s="128">
        <v>0</v>
      </c>
      <c r="E1234" s="128">
        <v>0</v>
      </c>
      <c r="F1234" s="128">
        <v>0</v>
      </c>
      <c r="G1234" s="128">
        <v>0</v>
      </c>
      <c r="H1234" s="128">
        <v>0</v>
      </c>
      <c r="I1234" s="128">
        <v>0</v>
      </c>
      <c r="J1234" s="128">
        <v>0</v>
      </c>
      <c r="K1234" s="128">
        <v>0</v>
      </c>
      <c r="L1234" s="128">
        <v>0</v>
      </c>
      <c r="M1234" s="128">
        <v>0</v>
      </c>
      <c r="N1234" s="128">
        <v>0</v>
      </c>
      <c r="O1234" s="110"/>
      <c r="P1234" s="110"/>
      <c r="Q1234" s="110"/>
    </row>
    <row r="1235" spans="1:17" x14ac:dyDescent="0.3">
      <c r="A1235" s="77" t="s">
        <v>2486</v>
      </c>
      <c r="B1235" s="127" t="s">
        <v>579</v>
      </c>
      <c r="C1235" s="128">
        <v>0</v>
      </c>
      <c r="D1235" s="128">
        <v>0</v>
      </c>
      <c r="E1235" s="128">
        <v>0</v>
      </c>
      <c r="F1235" s="128">
        <v>0</v>
      </c>
      <c r="G1235" s="128">
        <v>0</v>
      </c>
      <c r="H1235" s="128">
        <v>0</v>
      </c>
      <c r="I1235" s="128">
        <v>0</v>
      </c>
      <c r="J1235" s="128">
        <v>0</v>
      </c>
      <c r="K1235" s="128">
        <v>0</v>
      </c>
      <c r="L1235" s="128">
        <v>0</v>
      </c>
      <c r="M1235" s="128">
        <v>0</v>
      </c>
      <c r="N1235" s="128">
        <v>0</v>
      </c>
      <c r="O1235" s="110"/>
      <c r="P1235" s="110"/>
      <c r="Q1235" s="110"/>
    </row>
    <row r="1236" spans="1:17" x14ac:dyDescent="0.3">
      <c r="A1236" s="77" t="s">
        <v>2487</v>
      </c>
      <c r="B1236" s="127" t="s">
        <v>579</v>
      </c>
      <c r="C1236" s="128">
        <v>0</v>
      </c>
      <c r="D1236" s="128">
        <v>0</v>
      </c>
      <c r="E1236" s="128">
        <v>0</v>
      </c>
      <c r="F1236" s="128">
        <v>0</v>
      </c>
      <c r="G1236" s="128">
        <v>0</v>
      </c>
      <c r="H1236" s="128">
        <v>0</v>
      </c>
      <c r="I1236" s="128">
        <v>0</v>
      </c>
      <c r="J1236" s="128">
        <v>0</v>
      </c>
      <c r="K1236" s="128">
        <v>0</v>
      </c>
      <c r="L1236" s="128">
        <v>0</v>
      </c>
      <c r="M1236" s="128">
        <v>0</v>
      </c>
      <c r="N1236" s="128">
        <v>0</v>
      </c>
      <c r="O1236" s="110"/>
      <c r="P1236" s="110"/>
      <c r="Q1236" s="110"/>
    </row>
    <row r="1237" spans="1:17" x14ac:dyDescent="0.3">
      <c r="A1237" s="77" t="s">
        <v>2488</v>
      </c>
      <c r="B1237" s="127" t="s">
        <v>2489</v>
      </c>
      <c r="C1237" s="128">
        <v>0</v>
      </c>
      <c r="D1237" s="128">
        <v>0</v>
      </c>
      <c r="E1237" s="128">
        <v>0</v>
      </c>
      <c r="F1237" s="128">
        <v>0</v>
      </c>
      <c r="G1237" s="128">
        <v>0</v>
      </c>
      <c r="H1237" s="128">
        <v>0</v>
      </c>
      <c r="I1237" s="128">
        <v>0</v>
      </c>
      <c r="J1237" s="128">
        <v>0</v>
      </c>
      <c r="K1237" s="128">
        <v>0</v>
      </c>
      <c r="L1237" s="128">
        <v>0</v>
      </c>
      <c r="M1237" s="128">
        <v>0</v>
      </c>
      <c r="N1237" s="128">
        <v>0</v>
      </c>
      <c r="O1237" s="110"/>
      <c r="P1237" s="110"/>
      <c r="Q1237" s="110"/>
    </row>
    <row r="1238" spans="1:17" x14ac:dyDescent="0.3">
      <c r="A1238" s="77" t="s">
        <v>2490</v>
      </c>
      <c r="B1238" s="127" t="s">
        <v>2491</v>
      </c>
      <c r="C1238" s="128">
        <v>47086178.119999997</v>
      </c>
      <c r="D1238" s="128">
        <v>46958392.119999997</v>
      </c>
      <c r="E1238" s="128">
        <v>46830606.119999997</v>
      </c>
      <c r="F1238" s="128">
        <v>46702820.119999997</v>
      </c>
      <c r="G1238" s="128">
        <v>46575034.119999997</v>
      </c>
      <c r="H1238" s="128">
        <v>46447248.119999997</v>
      </c>
      <c r="I1238" s="128">
        <v>46319462.119999997</v>
      </c>
      <c r="J1238" s="128">
        <v>46191676.119999997</v>
      </c>
      <c r="K1238" s="128">
        <v>46063890.119999997</v>
      </c>
      <c r="L1238" s="128">
        <v>45936104.119999997</v>
      </c>
      <c r="M1238" s="128">
        <v>45808318.119999997</v>
      </c>
      <c r="N1238" s="128">
        <v>45680532.119999997</v>
      </c>
      <c r="O1238" s="110"/>
      <c r="P1238" s="110"/>
      <c r="Q1238" s="110"/>
    </row>
    <row r="1239" spans="1:17" x14ac:dyDescent="0.3">
      <c r="A1239" s="77" t="s">
        <v>2492</v>
      </c>
      <c r="B1239" s="127" t="s">
        <v>2493</v>
      </c>
      <c r="C1239" s="128">
        <v>7836915.0700000003</v>
      </c>
      <c r="D1239" s="128">
        <v>7801499.0700000003</v>
      </c>
      <c r="E1239" s="128">
        <v>7766083.0700000003</v>
      </c>
      <c r="F1239" s="128">
        <v>7730667.0700000003</v>
      </c>
      <c r="G1239" s="128">
        <v>7695251.0700000003</v>
      </c>
      <c r="H1239" s="128">
        <v>7659835.0700000003</v>
      </c>
      <c r="I1239" s="128">
        <v>7624419.0700000003</v>
      </c>
      <c r="J1239" s="128">
        <v>7589003.0700000003</v>
      </c>
      <c r="K1239" s="128">
        <v>7553587.0700000003</v>
      </c>
      <c r="L1239" s="128">
        <v>7518171.0700000003</v>
      </c>
      <c r="M1239" s="128">
        <v>7482755.0700000003</v>
      </c>
      <c r="N1239" s="128">
        <v>7447339.0700000003</v>
      </c>
      <c r="O1239" s="110"/>
      <c r="P1239" s="110"/>
      <c r="Q1239" s="110"/>
    </row>
    <row r="1240" spans="1:17" x14ac:dyDescent="0.3">
      <c r="A1240" s="77" t="s">
        <v>2494</v>
      </c>
      <c r="B1240" s="127" t="s">
        <v>2495</v>
      </c>
      <c r="C1240" s="128">
        <v>1439061668.77</v>
      </c>
      <c r="D1240" s="128">
        <v>1442899186.77</v>
      </c>
      <c r="E1240" s="128">
        <v>1446744181.77</v>
      </c>
      <c r="F1240" s="128">
        <v>1450444772.77</v>
      </c>
      <c r="G1240" s="128">
        <v>1454684800.77</v>
      </c>
      <c r="H1240" s="128">
        <v>1458516885.77</v>
      </c>
      <c r="I1240" s="128">
        <v>1462321081.77</v>
      </c>
      <c r="J1240" s="128">
        <v>1466074328.77</v>
      </c>
      <c r="K1240" s="128">
        <v>1469730068.77</v>
      </c>
      <c r="L1240" s="128">
        <v>1473404144.77</v>
      </c>
      <c r="M1240" s="128">
        <v>1477060629.77</v>
      </c>
      <c r="N1240" s="128">
        <v>1480700413.77</v>
      </c>
      <c r="O1240" s="110"/>
      <c r="P1240" s="110"/>
      <c r="Q1240" s="110"/>
    </row>
    <row r="1241" spans="1:17" x14ac:dyDescent="0.3">
      <c r="A1241" s="126" t="s">
        <v>2496</v>
      </c>
      <c r="B1241" s="127" t="s">
        <v>2497</v>
      </c>
      <c r="C1241" s="128">
        <v>0</v>
      </c>
      <c r="D1241" s="128">
        <v>0</v>
      </c>
      <c r="E1241" s="128">
        <v>0</v>
      </c>
      <c r="F1241" s="128">
        <v>0</v>
      </c>
      <c r="G1241" s="128">
        <v>0</v>
      </c>
      <c r="H1241" s="128">
        <v>0</v>
      </c>
      <c r="I1241" s="128">
        <v>0</v>
      </c>
      <c r="J1241" s="128">
        <v>0</v>
      </c>
      <c r="K1241" s="128">
        <v>0</v>
      </c>
      <c r="L1241" s="128">
        <v>0</v>
      </c>
      <c r="M1241" s="128">
        <v>0</v>
      </c>
      <c r="N1241" s="128">
        <v>0</v>
      </c>
      <c r="O1241" s="110"/>
      <c r="P1241" s="110"/>
      <c r="Q1241" s="110"/>
    </row>
    <row r="1242" spans="1:17" x14ac:dyDescent="0.3">
      <c r="A1242" s="126" t="s">
        <v>2498</v>
      </c>
      <c r="B1242" s="127" t="s">
        <v>2499</v>
      </c>
      <c r="C1242" s="128">
        <v>273029711.49000001</v>
      </c>
      <c r="D1242" s="128">
        <v>274788044.49000001</v>
      </c>
      <c r="E1242" s="128">
        <v>276552956.49000001</v>
      </c>
      <c r="F1242" s="128">
        <v>278273316.49000001</v>
      </c>
      <c r="G1242" s="128">
        <v>280145504.49000001</v>
      </c>
      <c r="H1242" s="128">
        <v>281902037.49000001</v>
      </c>
      <c r="I1242" s="128">
        <v>283653561.49000001</v>
      </c>
      <c r="J1242" s="128">
        <v>285388517.49000001</v>
      </c>
      <c r="K1242" s="128">
        <v>287102849.49000001</v>
      </c>
      <c r="L1242" s="128">
        <v>288815869.49000001</v>
      </c>
      <c r="M1242" s="128">
        <v>290526307.49000001</v>
      </c>
      <c r="N1242" s="128">
        <v>292233648.49000001</v>
      </c>
      <c r="O1242" s="110"/>
      <c r="P1242" s="110"/>
      <c r="Q1242" s="110"/>
    </row>
    <row r="1243" spans="1:17" x14ac:dyDescent="0.3">
      <c r="A1243" s="77" t="s">
        <v>2500</v>
      </c>
      <c r="B1243" s="127" t="s">
        <v>2501</v>
      </c>
      <c r="C1243" s="128">
        <v>0</v>
      </c>
      <c r="D1243" s="128">
        <v>0</v>
      </c>
      <c r="E1243" s="128">
        <v>0</v>
      </c>
      <c r="F1243" s="128">
        <v>0</v>
      </c>
      <c r="G1243" s="128">
        <v>0</v>
      </c>
      <c r="H1243" s="128">
        <v>0</v>
      </c>
      <c r="I1243" s="128">
        <v>0</v>
      </c>
      <c r="J1243" s="128">
        <v>0</v>
      </c>
      <c r="K1243" s="128">
        <v>0</v>
      </c>
      <c r="L1243" s="128">
        <v>0</v>
      </c>
      <c r="M1243" s="128">
        <v>0</v>
      </c>
      <c r="N1243" s="128">
        <v>0</v>
      </c>
      <c r="O1243" s="110"/>
      <c r="P1243" s="110"/>
      <c r="Q1243" s="110"/>
    </row>
    <row r="1244" spans="1:17" x14ac:dyDescent="0.3">
      <c r="A1244" s="77" t="s">
        <v>2502</v>
      </c>
      <c r="B1244" s="127" t="s">
        <v>2503</v>
      </c>
      <c r="C1244" s="128">
        <v>-220576052.05000001</v>
      </c>
      <c r="D1244" s="128">
        <v>-218162392.05000001</v>
      </c>
      <c r="E1244" s="128">
        <v>-220979011.05000001</v>
      </c>
      <c r="F1244" s="128">
        <v>-218513281.05000001</v>
      </c>
      <c r="G1244" s="128">
        <v>-216012193.05000001</v>
      </c>
      <c r="H1244" s="128">
        <v>-213364448.05000001</v>
      </c>
      <c r="I1244" s="128">
        <v>-210739020.05000001</v>
      </c>
      <c r="J1244" s="128">
        <v>-208059695.05000001</v>
      </c>
      <c r="K1244" s="128">
        <v>-196363416.05000001</v>
      </c>
      <c r="L1244" s="128">
        <v>-193607438.05000001</v>
      </c>
      <c r="M1244" s="128">
        <v>-190796383.05000001</v>
      </c>
      <c r="N1244" s="128">
        <v>-191156390.05000001</v>
      </c>
      <c r="O1244" s="110"/>
      <c r="P1244" s="110"/>
      <c r="Q1244" s="110"/>
    </row>
    <row r="1245" spans="1:17" x14ac:dyDescent="0.3">
      <c r="A1245" s="77" t="s">
        <v>2504</v>
      </c>
      <c r="B1245" s="127" t="s">
        <v>2505</v>
      </c>
      <c r="C1245" s="128">
        <v>0</v>
      </c>
      <c r="D1245" s="128">
        <v>0</v>
      </c>
      <c r="E1245" s="128">
        <v>0</v>
      </c>
      <c r="F1245" s="128">
        <v>0</v>
      </c>
      <c r="G1245" s="128">
        <v>0</v>
      </c>
      <c r="H1245" s="128">
        <v>0</v>
      </c>
      <c r="I1245" s="128">
        <v>0</v>
      </c>
      <c r="J1245" s="128">
        <v>0</v>
      </c>
      <c r="K1245" s="128">
        <v>0</v>
      </c>
      <c r="L1245" s="128">
        <v>0</v>
      </c>
      <c r="M1245" s="128">
        <v>0</v>
      </c>
      <c r="N1245" s="128">
        <v>0</v>
      </c>
      <c r="O1245" s="110"/>
      <c r="P1245" s="110"/>
      <c r="Q1245" s="110"/>
    </row>
    <row r="1246" spans="1:17" x14ac:dyDescent="0.3">
      <c r="A1246" s="77" t="s">
        <v>2506</v>
      </c>
      <c r="B1246" s="127" t="s">
        <v>2507</v>
      </c>
      <c r="C1246" s="128">
        <v>34224493.159999996</v>
      </c>
      <c r="D1246" s="128">
        <v>32598972.16</v>
      </c>
      <c r="E1246" s="128">
        <v>41835867.159999996</v>
      </c>
      <c r="F1246" s="128">
        <v>39178535.159999996</v>
      </c>
      <c r="G1246" s="128">
        <v>36791686.159999996</v>
      </c>
      <c r="H1246" s="128">
        <v>32433499.16</v>
      </c>
      <c r="I1246" s="128">
        <v>28744851.16</v>
      </c>
      <c r="J1246" s="128">
        <v>25442373.16</v>
      </c>
      <c r="K1246" s="128">
        <v>14844327.16</v>
      </c>
      <c r="L1246" s="128">
        <v>14192369.16</v>
      </c>
      <c r="M1246" s="128">
        <v>13833634.16</v>
      </c>
      <c r="N1246" s="128">
        <v>16191413.16</v>
      </c>
      <c r="O1246" s="110"/>
      <c r="P1246" s="110"/>
      <c r="Q1246" s="110"/>
    </row>
    <row r="1247" spans="1:17" x14ac:dyDescent="0.3">
      <c r="A1247" s="77" t="s">
        <v>2508</v>
      </c>
      <c r="B1247" s="127" t="s">
        <v>2509</v>
      </c>
      <c r="C1247" s="128">
        <v>0</v>
      </c>
      <c r="D1247" s="128">
        <v>0</v>
      </c>
      <c r="E1247" s="128">
        <v>0</v>
      </c>
      <c r="F1247" s="128">
        <v>0</v>
      </c>
      <c r="G1247" s="128">
        <v>0</v>
      </c>
      <c r="H1247" s="128">
        <v>0</v>
      </c>
      <c r="I1247" s="128">
        <v>0</v>
      </c>
      <c r="J1247" s="128">
        <v>0</v>
      </c>
      <c r="K1247" s="128">
        <v>0</v>
      </c>
      <c r="L1247" s="128">
        <v>0</v>
      </c>
      <c r="M1247" s="128">
        <v>0</v>
      </c>
      <c r="N1247" s="128">
        <v>0</v>
      </c>
      <c r="O1247" s="110"/>
      <c r="P1247" s="110"/>
      <c r="Q1247" s="110"/>
    </row>
    <row r="1248" spans="1:17" x14ac:dyDescent="0.3">
      <c r="A1248" s="77" t="s">
        <v>2510</v>
      </c>
      <c r="B1248" s="127" t="s">
        <v>2511</v>
      </c>
      <c r="C1248" s="128">
        <v>0</v>
      </c>
      <c r="D1248" s="128">
        <v>0</v>
      </c>
      <c r="E1248" s="128">
        <v>0</v>
      </c>
      <c r="F1248" s="128">
        <v>0</v>
      </c>
      <c r="G1248" s="128">
        <v>0</v>
      </c>
      <c r="H1248" s="128">
        <v>0</v>
      </c>
      <c r="I1248" s="128">
        <v>0</v>
      </c>
      <c r="J1248" s="128">
        <v>0</v>
      </c>
      <c r="K1248" s="128">
        <v>0</v>
      </c>
      <c r="L1248" s="128">
        <v>0</v>
      </c>
      <c r="M1248" s="128">
        <v>0</v>
      </c>
      <c r="N1248" s="128">
        <v>0</v>
      </c>
      <c r="O1248" s="110"/>
      <c r="P1248" s="110"/>
      <c r="Q1248" s="110"/>
    </row>
    <row r="1249" spans="1:17" x14ac:dyDescent="0.3">
      <c r="A1249" s="77" t="s">
        <v>2512</v>
      </c>
      <c r="B1249" s="127" t="s">
        <v>2513</v>
      </c>
      <c r="C1249" s="128">
        <v>0</v>
      </c>
      <c r="D1249" s="128">
        <v>0</v>
      </c>
      <c r="E1249" s="128">
        <v>0</v>
      </c>
      <c r="F1249" s="128">
        <v>0</v>
      </c>
      <c r="G1249" s="128">
        <v>0</v>
      </c>
      <c r="H1249" s="128">
        <v>0</v>
      </c>
      <c r="I1249" s="128">
        <v>0</v>
      </c>
      <c r="J1249" s="128">
        <v>0</v>
      </c>
      <c r="K1249" s="128">
        <v>0</v>
      </c>
      <c r="L1249" s="128">
        <v>0</v>
      </c>
      <c r="M1249" s="128">
        <v>0</v>
      </c>
      <c r="N1249" s="128">
        <v>0</v>
      </c>
      <c r="O1249" s="110"/>
      <c r="P1249" s="110"/>
      <c r="Q1249" s="110"/>
    </row>
    <row r="1250" spans="1:17" x14ac:dyDescent="0.3">
      <c r="A1250" s="77" t="s">
        <v>2514</v>
      </c>
      <c r="B1250" s="127" t="s">
        <v>2515</v>
      </c>
      <c r="C1250" s="128">
        <v>79139928.760000005</v>
      </c>
      <c r="D1250" s="128">
        <v>79139928.760000005</v>
      </c>
      <c r="E1250" s="128">
        <v>79139928.760000005</v>
      </c>
      <c r="F1250" s="128">
        <v>79139928.760000005</v>
      </c>
      <c r="G1250" s="128">
        <v>79139928.760000005</v>
      </c>
      <c r="H1250" s="128">
        <v>79139928.760000005</v>
      </c>
      <c r="I1250" s="128">
        <v>79139928.760000005</v>
      </c>
      <c r="J1250" s="128">
        <v>79139928.760000005</v>
      </c>
      <c r="K1250" s="128">
        <v>79139928.760000005</v>
      </c>
      <c r="L1250" s="128">
        <v>79139928.760000005</v>
      </c>
      <c r="M1250" s="128">
        <v>79139928.760000005</v>
      </c>
      <c r="N1250" s="128">
        <v>79139928.760000005</v>
      </c>
      <c r="O1250" s="110"/>
      <c r="P1250" s="110"/>
      <c r="Q1250" s="110"/>
    </row>
    <row r="1251" spans="1:17" x14ac:dyDescent="0.3">
      <c r="A1251" s="77" t="s">
        <v>2516</v>
      </c>
      <c r="B1251" s="127" t="s">
        <v>2517</v>
      </c>
      <c r="C1251" s="128">
        <v>0</v>
      </c>
      <c r="D1251" s="128">
        <v>0</v>
      </c>
      <c r="E1251" s="128">
        <v>0</v>
      </c>
      <c r="F1251" s="128">
        <v>0</v>
      </c>
      <c r="G1251" s="128">
        <v>0</v>
      </c>
      <c r="H1251" s="128">
        <v>0</v>
      </c>
      <c r="I1251" s="128">
        <v>0</v>
      </c>
      <c r="J1251" s="128">
        <v>0</v>
      </c>
      <c r="K1251" s="128">
        <v>0</v>
      </c>
      <c r="L1251" s="128">
        <v>0</v>
      </c>
      <c r="M1251" s="128">
        <v>0</v>
      </c>
      <c r="N1251" s="128">
        <v>0</v>
      </c>
      <c r="O1251" s="110"/>
      <c r="P1251" s="110"/>
      <c r="Q1251" s="110"/>
    </row>
    <row r="1252" spans="1:17" x14ac:dyDescent="0.3">
      <c r="A1252" s="77" t="s">
        <v>2518</v>
      </c>
      <c r="B1252" s="127" t="s">
        <v>2519</v>
      </c>
      <c r="C1252" s="128">
        <v>1926508.04</v>
      </c>
      <c r="D1252" s="128">
        <v>1926508.04</v>
      </c>
      <c r="E1252" s="128">
        <v>1926508.04</v>
      </c>
      <c r="F1252" s="128">
        <v>1926508.04</v>
      </c>
      <c r="G1252" s="128">
        <v>1926508.04</v>
      </c>
      <c r="H1252" s="128">
        <v>1926508.04</v>
      </c>
      <c r="I1252" s="128">
        <v>1926508.04</v>
      </c>
      <c r="J1252" s="128">
        <v>1926508.04</v>
      </c>
      <c r="K1252" s="128">
        <v>1926508.04</v>
      </c>
      <c r="L1252" s="128">
        <v>1926508.04</v>
      </c>
      <c r="M1252" s="128">
        <v>1926508.04</v>
      </c>
      <c r="N1252" s="128">
        <v>1926508.04</v>
      </c>
      <c r="O1252" s="110"/>
      <c r="P1252" s="110"/>
      <c r="Q1252" s="110"/>
    </row>
    <row r="1253" spans="1:17" x14ac:dyDescent="0.3">
      <c r="A1253" s="77" t="s">
        <v>2520</v>
      </c>
      <c r="B1253" s="127" t="s">
        <v>2521</v>
      </c>
      <c r="C1253" s="128">
        <v>7173537.2599999998</v>
      </c>
      <c r="D1253" s="128">
        <v>6723043.2599999998</v>
      </c>
      <c r="E1253" s="128">
        <v>7827745.2599999998</v>
      </c>
      <c r="F1253" s="128">
        <v>7091371.2599999998</v>
      </c>
      <c r="G1253" s="128">
        <v>6427636.2599999998</v>
      </c>
      <c r="H1253" s="128">
        <v>5245782.26</v>
      </c>
      <c r="I1253" s="128">
        <v>4221131.26</v>
      </c>
      <c r="J1253" s="128">
        <v>3305953.26</v>
      </c>
      <c r="K1253" s="128">
        <v>2657715.2599999998</v>
      </c>
      <c r="L1253" s="128">
        <v>2477117.2599999998</v>
      </c>
      <c r="M1253" s="128">
        <v>2375491.2599999998</v>
      </c>
      <c r="N1253" s="128">
        <v>2155142.2599999998</v>
      </c>
      <c r="O1253" s="110"/>
      <c r="P1253" s="110"/>
      <c r="Q1253" s="110"/>
    </row>
    <row r="1254" spans="1:17" x14ac:dyDescent="0.3">
      <c r="A1254" s="77" t="s">
        <v>2522</v>
      </c>
      <c r="B1254" s="127" t="s">
        <v>2523</v>
      </c>
      <c r="C1254" s="128">
        <v>0</v>
      </c>
      <c r="D1254" s="128">
        <v>0</v>
      </c>
      <c r="E1254" s="128">
        <v>0</v>
      </c>
      <c r="F1254" s="128">
        <v>0</v>
      </c>
      <c r="G1254" s="128">
        <v>0</v>
      </c>
      <c r="H1254" s="128">
        <v>0</v>
      </c>
      <c r="I1254" s="128">
        <v>0</v>
      </c>
      <c r="J1254" s="128">
        <v>0</v>
      </c>
      <c r="K1254" s="128">
        <v>0</v>
      </c>
      <c r="L1254" s="128">
        <v>0</v>
      </c>
      <c r="M1254" s="128">
        <v>0</v>
      </c>
      <c r="N1254" s="128">
        <v>0</v>
      </c>
      <c r="O1254" s="110"/>
      <c r="P1254" s="110"/>
      <c r="Q1254" s="110"/>
    </row>
    <row r="1255" spans="1:17" x14ac:dyDescent="0.3">
      <c r="A1255" s="77" t="s">
        <v>2524</v>
      </c>
      <c r="B1255" s="127" t="s">
        <v>2525</v>
      </c>
      <c r="C1255" s="128">
        <v>0</v>
      </c>
      <c r="D1255" s="128">
        <v>0</v>
      </c>
      <c r="E1255" s="128">
        <v>0</v>
      </c>
      <c r="F1255" s="128">
        <v>0</v>
      </c>
      <c r="G1255" s="128">
        <v>0</v>
      </c>
      <c r="H1255" s="128">
        <v>0</v>
      </c>
      <c r="I1255" s="128">
        <v>0</v>
      </c>
      <c r="J1255" s="128">
        <v>0</v>
      </c>
      <c r="K1255" s="128">
        <v>0</v>
      </c>
      <c r="L1255" s="128">
        <v>0</v>
      </c>
      <c r="M1255" s="128">
        <v>0</v>
      </c>
      <c r="N1255" s="128">
        <v>0</v>
      </c>
      <c r="O1255" s="110"/>
      <c r="P1255" s="110"/>
      <c r="Q1255" s="110"/>
    </row>
    <row r="1256" spans="1:17" x14ac:dyDescent="0.3">
      <c r="A1256" s="77" t="s">
        <v>2526</v>
      </c>
      <c r="B1256" s="127" t="s">
        <v>2527</v>
      </c>
      <c r="C1256" s="128">
        <v>0</v>
      </c>
      <c r="D1256" s="128">
        <v>0</v>
      </c>
      <c r="E1256" s="128">
        <v>0</v>
      </c>
      <c r="F1256" s="128">
        <v>0</v>
      </c>
      <c r="G1256" s="128">
        <v>0</v>
      </c>
      <c r="H1256" s="128">
        <v>0</v>
      </c>
      <c r="I1256" s="128">
        <v>0</v>
      </c>
      <c r="J1256" s="128">
        <v>0</v>
      </c>
      <c r="K1256" s="128">
        <v>0</v>
      </c>
      <c r="L1256" s="128">
        <v>0</v>
      </c>
      <c r="M1256" s="128">
        <v>0</v>
      </c>
      <c r="N1256" s="128">
        <v>0</v>
      </c>
      <c r="O1256" s="110"/>
      <c r="P1256" s="110"/>
      <c r="Q1256" s="110"/>
    </row>
    <row r="1257" spans="1:17" x14ac:dyDescent="0.3">
      <c r="A1257" s="77" t="s">
        <v>2528</v>
      </c>
      <c r="B1257" s="127" t="s">
        <v>2529</v>
      </c>
      <c r="C1257" s="128">
        <v>12997895.699999999</v>
      </c>
      <c r="D1257" s="128">
        <v>12997895.699999999</v>
      </c>
      <c r="E1257" s="128">
        <v>12997895.699999999</v>
      </c>
      <c r="F1257" s="128">
        <v>12997895.699999999</v>
      </c>
      <c r="G1257" s="128">
        <v>12997895.699999999</v>
      </c>
      <c r="H1257" s="128">
        <v>12997895.699999999</v>
      </c>
      <c r="I1257" s="128">
        <v>12997895.699999999</v>
      </c>
      <c r="J1257" s="128">
        <v>12997895.699999999</v>
      </c>
      <c r="K1257" s="128">
        <v>12997895.699999999</v>
      </c>
      <c r="L1257" s="128">
        <v>12997895.699999999</v>
      </c>
      <c r="M1257" s="128">
        <v>12997895.699999999</v>
      </c>
      <c r="N1257" s="128">
        <v>12997895.699999999</v>
      </c>
      <c r="O1257" s="110"/>
      <c r="P1257" s="110"/>
      <c r="Q1257" s="110"/>
    </row>
    <row r="1258" spans="1:17" x14ac:dyDescent="0.3">
      <c r="A1258" s="77" t="s">
        <v>2530</v>
      </c>
      <c r="B1258" s="127" t="s">
        <v>2531</v>
      </c>
      <c r="C1258" s="128">
        <v>0</v>
      </c>
      <c r="D1258" s="128">
        <v>0</v>
      </c>
      <c r="E1258" s="128">
        <v>0</v>
      </c>
      <c r="F1258" s="128">
        <v>0</v>
      </c>
      <c r="G1258" s="128">
        <v>0</v>
      </c>
      <c r="H1258" s="128">
        <v>0</v>
      </c>
      <c r="I1258" s="128">
        <v>0</v>
      </c>
      <c r="J1258" s="128">
        <v>0</v>
      </c>
      <c r="K1258" s="128">
        <v>0</v>
      </c>
      <c r="L1258" s="128">
        <v>0</v>
      </c>
      <c r="M1258" s="128">
        <v>0</v>
      </c>
      <c r="N1258" s="128">
        <v>0</v>
      </c>
      <c r="O1258" s="110"/>
      <c r="P1258" s="110"/>
      <c r="Q1258" s="110"/>
    </row>
    <row r="1259" spans="1:17" x14ac:dyDescent="0.3">
      <c r="A1259" s="77" t="s">
        <v>2532</v>
      </c>
      <c r="B1259" s="127" t="s">
        <v>2533</v>
      </c>
      <c r="C1259" s="128">
        <v>0.2</v>
      </c>
      <c r="D1259" s="128">
        <v>0.2</v>
      </c>
      <c r="E1259" s="128">
        <v>0.2</v>
      </c>
      <c r="F1259" s="128">
        <v>0.2</v>
      </c>
      <c r="G1259" s="128">
        <v>0.2</v>
      </c>
      <c r="H1259" s="128">
        <v>0.2</v>
      </c>
      <c r="I1259" s="128">
        <v>0.2</v>
      </c>
      <c r="J1259" s="128">
        <v>0.2</v>
      </c>
      <c r="K1259" s="128">
        <v>0.2</v>
      </c>
      <c r="L1259" s="128">
        <v>0.2</v>
      </c>
      <c r="M1259" s="128">
        <v>0.2</v>
      </c>
      <c r="N1259" s="128">
        <v>0.2</v>
      </c>
      <c r="O1259" s="110"/>
      <c r="P1259" s="110"/>
      <c r="Q1259" s="110"/>
    </row>
    <row r="1260" spans="1:17" x14ac:dyDescent="0.3">
      <c r="A1260" s="77" t="s">
        <v>2534</v>
      </c>
      <c r="B1260" s="127" t="s">
        <v>2535</v>
      </c>
      <c r="C1260" s="128">
        <v>0</v>
      </c>
      <c r="D1260" s="128">
        <v>0</v>
      </c>
      <c r="E1260" s="128">
        <v>0</v>
      </c>
      <c r="F1260" s="128">
        <v>0</v>
      </c>
      <c r="G1260" s="128">
        <v>0</v>
      </c>
      <c r="H1260" s="128">
        <v>0</v>
      </c>
      <c r="I1260" s="128">
        <v>0</v>
      </c>
      <c r="J1260" s="128">
        <v>0</v>
      </c>
      <c r="K1260" s="128">
        <v>0</v>
      </c>
      <c r="L1260" s="128">
        <v>0</v>
      </c>
      <c r="M1260" s="128">
        <v>0</v>
      </c>
      <c r="N1260" s="128">
        <v>0</v>
      </c>
      <c r="O1260" s="110"/>
      <c r="P1260" s="110"/>
      <c r="Q1260" s="110"/>
    </row>
    <row r="1261" spans="1:17" x14ac:dyDescent="0.3">
      <c r="A1261" s="77" t="s">
        <v>2536</v>
      </c>
      <c r="B1261" s="127" t="s">
        <v>2537</v>
      </c>
      <c r="C1261" s="128">
        <v>0</v>
      </c>
      <c r="D1261" s="128">
        <v>0</v>
      </c>
      <c r="E1261" s="128">
        <v>0</v>
      </c>
      <c r="F1261" s="128">
        <v>0</v>
      </c>
      <c r="G1261" s="128">
        <v>0</v>
      </c>
      <c r="H1261" s="128">
        <v>0</v>
      </c>
      <c r="I1261" s="128">
        <v>0</v>
      </c>
      <c r="J1261" s="128">
        <v>0</v>
      </c>
      <c r="K1261" s="128">
        <v>0</v>
      </c>
      <c r="L1261" s="128">
        <v>0</v>
      </c>
      <c r="M1261" s="128">
        <v>0</v>
      </c>
      <c r="N1261" s="128">
        <v>0</v>
      </c>
      <c r="O1261" s="110"/>
      <c r="P1261" s="110"/>
      <c r="Q1261" s="110"/>
    </row>
    <row r="1262" spans="1:17" x14ac:dyDescent="0.3">
      <c r="A1262" s="126" t="s">
        <v>2538</v>
      </c>
      <c r="B1262" s="127" t="s">
        <v>2539</v>
      </c>
      <c r="C1262" s="128">
        <v>-75135135.969999999</v>
      </c>
      <c r="D1262" s="128">
        <v>-74315709.969999999</v>
      </c>
      <c r="E1262" s="128">
        <v>-75271937.969999999</v>
      </c>
      <c r="F1262" s="128">
        <v>-74434834.969999999</v>
      </c>
      <c r="G1262" s="128">
        <v>-73585727.969999999</v>
      </c>
      <c r="H1262" s="128">
        <v>-72686832.969999999</v>
      </c>
      <c r="I1262" s="128">
        <v>-71795512.969999999</v>
      </c>
      <c r="J1262" s="128">
        <v>-70885895.969999999</v>
      </c>
      <c r="K1262" s="128">
        <v>-66915067.969999999</v>
      </c>
      <c r="L1262" s="128">
        <v>-65979426.969999999</v>
      </c>
      <c r="M1262" s="128">
        <v>-65025087.969999999</v>
      </c>
      <c r="N1262" s="128">
        <v>-65147308.969999999</v>
      </c>
      <c r="O1262" s="110"/>
      <c r="P1262" s="110"/>
      <c r="Q1262" s="110"/>
    </row>
    <row r="1263" spans="1:17" x14ac:dyDescent="0.3">
      <c r="A1263" s="126" t="s">
        <v>2540</v>
      </c>
      <c r="B1263" s="127" t="s">
        <v>2541</v>
      </c>
      <c r="C1263" s="128">
        <v>294213.63</v>
      </c>
      <c r="D1263" s="128">
        <v>288576.63</v>
      </c>
      <c r="E1263" s="128">
        <v>282939.63</v>
      </c>
      <c r="F1263" s="128">
        <v>277302.63</v>
      </c>
      <c r="G1263" s="128">
        <v>271665.63</v>
      </c>
      <c r="H1263" s="128">
        <v>266028.63</v>
      </c>
      <c r="I1263" s="128">
        <v>260391.63</v>
      </c>
      <c r="J1263" s="128">
        <v>254754.63</v>
      </c>
      <c r="K1263" s="128">
        <v>249117.63</v>
      </c>
      <c r="L1263" s="128">
        <v>243480.63</v>
      </c>
      <c r="M1263" s="128">
        <v>243480.63</v>
      </c>
      <c r="N1263" s="128">
        <v>243480.63</v>
      </c>
      <c r="O1263" s="110"/>
      <c r="P1263" s="110"/>
      <c r="Q1263" s="110"/>
    </row>
    <row r="1264" spans="1:17" x14ac:dyDescent="0.3">
      <c r="A1264" s="77" t="s">
        <v>2542</v>
      </c>
      <c r="B1264" s="127" t="s">
        <v>2543</v>
      </c>
      <c r="C1264" s="128">
        <v>2475501.12</v>
      </c>
      <c r="D1264" s="128">
        <v>2475501.12</v>
      </c>
      <c r="E1264" s="128">
        <v>2475501.12</v>
      </c>
      <c r="F1264" s="128">
        <v>2475501.12</v>
      </c>
      <c r="G1264" s="128">
        <v>2475501.12</v>
      </c>
      <c r="H1264" s="128">
        <v>2475501.12</v>
      </c>
      <c r="I1264" s="128">
        <v>2475501.12</v>
      </c>
      <c r="J1264" s="128">
        <v>2475501.12</v>
      </c>
      <c r="K1264" s="128">
        <v>2475501.12</v>
      </c>
      <c r="L1264" s="128">
        <v>2475501.12</v>
      </c>
      <c r="M1264" s="128">
        <v>2475501.12</v>
      </c>
      <c r="N1264" s="128">
        <v>2475501.11</v>
      </c>
      <c r="O1264" s="110"/>
      <c r="P1264" s="110"/>
      <c r="Q1264" s="110"/>
    </row>
    <row r="1265" spans="1:17" x14ac:dyDescent="0.3">
      <c r="A1265" s="77" t="s">
        <v>2544</v>
      </c>
      <c r="B1265" s="127" t="s">
        <v>2545</v>
      </c>
      <c r="C1265" s="128">
        <v>0</v>
      </c>
      <c r="D1265" s="128">
        <v>0</v>
      </c>
      <c r="E1265" s="128">
        <v>0</v>
      </c>
      <c r="F1265" s="128">
        <v>-999400.62837419997</v>
      </c>
      <c r="G1265" s="128">
        <v>0</v>
      </c>
      <c r="H1265" s="128">
        <v>-4051261.9238415002</v>
      </c>
      <c r="I1265" s="128">
        <v>-4223813.7446905002</v>
      </c>
      <c r="J1265" s="128">
        <v>-3761003.6033522999</v>
      </c>
      <c r="K1265" s="128">
        <v>-8454220.3536920007</v>
      </c>
      <c r="L1265" s="128">
        <v>-3120138.8640445</v>
      </c>
      <c r="M1265" s="128">
        <v>0</v>
      </c>
      <c r="N1265" s="128">
        <v>0</v>
      </c>
      <c r="O1265" s="110"/>
      <c r="P1265" s="110"/>
      <c r="Q1265" s="110"/>
    </row>
    <row r="1266" spans="1:17" x14ac:dyDescent="0.3">
      <c r="A1266" s="77" t="s">
        <v>2546</v>
      </c>
      <c r="B1266" s="127" t="s">
        <v>2547</v>
      </c>
      <c r="C1266" s="128">
        <v>9402835.3333333004</v>
      </c>
      <c r="D1266" s="128">
        <v>9402835.3333333004</v>
      </c>
      <c r="E1266" s="128">
        <v>9402835.3333333004</v>
      </c>
      <c r="F1266" s="128">
        <v>9402835.3333333004</v>
      </c>
      <c r="G1266" s="128">
        <v>9402835.3333333004</v>
      </c>
      <c r="H1266" s="128">
        <v>9402835.3333333004</v>
      </c>
      <c r="I1266" s="128">
        <v>9402835.3333333004</v>
      </c>
      <c r="J1266" s="128">
        <v>9402835.3333333004</v>
      </c>
      <c r="K1266" s="128">
        <v>9402835.3333333004</v>
      </c>
      <c r="L1266" s="128">
        <v>9402835.3333333004</v>
      </c>
      <c r="M1266" s="128">
        <v>9402835.3333333004</v>
      </c>
      <c r="N1266" s="128">
        <v>9402835.3333333004</v>
      </c>
      <c r="O1266" s="110"/>
      <c r="P1266" s="110"/>
      <c r="Q1266" s="110"/>
    </row>
    <row r="1267" spans="1:17" x14ac:dyDescent="0.3">
      <c r="A1267" s="77" t="s">
        <v>2548</v>
      </c>
      <c r="B1267" s="127" t="s">
        <v>2549</v>
      </c>
      <c r="C1267" s="128">
        <v>-865390</v>
      </c>
      <c r="D1267" s="128">
        <v>-865390</v>
      </c>
      <c r="E1267" s="128">
        <v>-865390</v>
      </c>
      <c r="F1267" s="128">
        <v>-865390</v>
      </c>
      <c r="G1267" s="128">
        <v>-865390</v>
      </c>
      <c r="H1267" s="128">
        <v>-865390</v>
      </c>
      <c r="I1267" s="128">
        <v>-865390</v>
      </c>
      <c r="J1267" s="128">
        <v>-865390</v>
      </c>
      <c r="K1267" s="128">
        <v>-865390</v>
      </c>
      <c r="L1267" s="128">
        <v>-865390</v>
      </c>
      <c r="M1267" s="128">
        <v>-865390</v>
      </c>
      <c r="N1267" s="128">
        <v>-865390</v>
      </c>
      <c r="O1267" s="110"/>
      <c r="P1267" s="110"/>
      <c r="Q1267" s="110"/>
    </row>
    <row r="1268" spans="1:17" x14ac:dyDescent="0.3">
      <c r="A1268" s="77" t="s">
        <v>2550</v>
      </c>
      <c r="B1268" s="127" t="s">
        <v>2551</v>
      </c>
      <c r="C1268" s="128">
        <v>0</v>
      </c>
      <c r="D1268" s="128">
        <v>0</v>
      </c>
      <c r="E1268" s="128">
        <v>-185638.8864817</v>
      </c>
      <c r="F1268" s="128">
        <v>-219652.156927</v>
      </c>
      <c r="G1268" s="128">
        <v>-307134.74946040002</v>
      </c>
      <c r="H1268" s="128">
        <v>-444590.79111039999</v>
      </c>
      <c r="I1268" s="128">
        <v>-496166.59653049998</v>
      </c>
      <c r="J1268" s="128">
        <v>-491508.69022300001</v>
      </c>
      <c r="K1268" s="128">
        <v>-506959.02598129999</v>
      </c>
      <c r="L1268" s="128">
        <v>-405712.08377969998</v>
      </c>
      <c r="M1268" s="128">
        <v>-261612.0058358</v>
      </c>
      <c r="N1268" s="128">
        <v>-216416.56727160001</v>
      </c>
      <c r="O1268" s="110"/>
      <c r="P1268" s="110"/>
      <c r="Q1268" s="110"/>
    </row>
    <row r="1269" spans="1:17" x14ac:dyDescent="0.3">
      <c r="A1269" s="77" t="s">
        <v>2552</v>
      </c>
      <c r="B1269" s="127" t="s">
        <v>2553</v>
      </c>
      <c r="C1269" s="128">
        <v>618242</v>
      </c>
      <c r="D1269" s="128">
        <v>618242</v>
      </c>
      <c r="E1269" s="128">
        <v>618242</v>
      </c>
      <c r="F1269" s="128">
        <v>618242</v>
      </c>
      <c r="G1269" s="128">
        <v>618242</v>
      </c>
      <c r="H1269" s="128">
        <v>618242</v>
      </c>
      <c r="I1269" s="128">
        <v>618242</v>
      </c>
      <c r="J1269" s="128">
        <v>618242</v>
      </c>
      <c r="K1269" s="128">
        <v>618242</v>
      </c>
      <c r="L1269" s="128">
        <v>618242</v>
      </c>
      <c r="M1269" s="128">
        <v>618242</v>
      </c>
      <c r="N1269" s="128">
        <v>618242</v>
      </c>
      <c r="O1269" s="110"/>
      <c r="P1269" s="110"/>
      <c r="Q1269" s="110"/>
    </row>
    <row r="1270" spans="1:17" x14ac:dyDescent="0.3">
      <c r="A1270" s="77" t="s">
        <v>2554</v>
      </c>
      <c r="B1270" s="127" t="s">
        <v>2555</v>
      </c>
      <c r="C1270" s="128">
        <v>0</v>
      </c>
      <c r="D1270" s="128">
        <v>0</v>
      </c>
      <c r="E1270" s="128">
        <v>0</v>
      </c>
      <c r="F1270" s="128">
        <v>0</v>
      </c>
      <c r="G1270" s="128">
        <v>0</v>
      </c>
      <c r="H1270" s="128">
        <v>-542530.14775999996</v>
      </c>
      <c r="I1270" s="128">
        <v>-80480.523279999994</v>
      </c>
      <c r="J1270" s="128">
        <v>-443703.21824000002</v>
      </c>
      <c r="K1270" s="128">
        <v>-501309.19504000002</v>
      </c>
      <c r="L1270" s="128">
        <v>-325568.58679999999</v>
      </c>
      <c r="M1270" s="128">
        <v>0</v>
      </c>
      <c r="N1270" s="128">
        <v>0</v>
      </c>
      <c r="O1270" s="110"/>
      <c r="P1270" s="110"/>
      <c r="Q1270" s="110"/>
    </row>
    <row r="1271" spans="1:17" x14ac:dyDescent="0.3">
      <c r="A1271" s="77" t="s">
        <v>2556</v>
      </c>
      <c r="B1271" s="127" t="s">
        <v>2557</v>
      </c>
      <c r="C1271" s="128">
        <v>0</v>
      </c>
      <c r="D1271" s="128">
        <v>0</v>
      </c>
      <c r="E1271" s="128">
        <v>0</v>
      </c>
      <c r="F1271" s="128">
        <v>0</v>
      </c>
      <c r="G1271" s="128">
        <v>0</v>
      </c>
      <c r="H1271" s="128">
        <v>0</v>
      </c>
      <c r="I1271" s="128">
        <v>0</v>
      </c>
      <c r="J1271" s="128">
        <v>0</v>
      </c>
      <c r="K1271" s="128">
        <v>0</v>
      </c>
      <c r="L1271" s="128">
        <v>0</v>
      </c>
      <c r="M1271" s="128">
        <v>0</v>
      </c>
      <c r="N1271" s="128">
        <v>0</v>
      </c>
      <c r="O1271" s="110"/>
      <c r="P1271" s="110"/>
      <c r="Q1271" s="110"/>
    </row>
    <row r="1272" spans="1:17" x14ac:dyDescent="0.3">
      <c r="A1272" s="77" t="s">
        <v>2558</v>
      </c>
      <c r="B1272" s="127" t="s">
        <v>2559</v>
      </c>
      <c r="C1272" s="128">
        <v>-184759</v>
      </c>
      <c r="D1272" s="128">
        <v>-105352</v>
      </c>
      <c r="E1272" s="128">
        <v>-91071</v>
      </c>
      <c r="F1272" s="128">
        <v>-58862</v>
      </c>
      <c r="G1272" s="128">
        <v>-207097</v>
      </c>
      <c r="H1272" s="128">
        <v>-424793</v>
      </c>
      <c r="I1272" s="128">
        <v>-520575</v>
      </c>
      <c r="J1272" s="128">
        <v>-527444</v>
      </c>
      <c r="K1272" s="128">
        <v>-558436</v>
      </c>
      <c r="L1272" s="128">
        <v>-383641</v>
      </c>
      <c r="M1272" s="128">
        <v>-159835</v>
      </c>
      <c r="N1272" s="128">
        <v>-93654</v>
      </c>
      <c r="O1272" s="110"/>
      <c r="P1272" s="110"/>
      <c r="Q1272" s="110"/>
    </row>
    <row r="1273" spans="1:17" x14ac:dyDescent="0.3">
      <c r="A1273" s="77" t="s">
        <v>2560</v>
      </c>
      <c r="B1273" s="127" t="s">
        <v>2561</v>
      </c>
      <c r="C1273" s="128">
        <v>0</v>
      </c>
      <c r="D1273" s="128">
        <v>0</v>
      </c>
      <c r="E1273" s="128">
        <v>0</v>
      </c>
      <c r="F1273" s="128">
        <v>0</v>
      </c>
      <c r="G1273" s="128">
        <v>0</v>
      </c>
      <c r="H1273" s="128">
        <v>0</v>
      </c>
      <c r="I1273" s="128">
        <v>0</v>
      </c>
      <c r="J1273" s="128">
        <v>0</v>
      </c>
      <c r="K1273" s="128">
        <v>0</v>
      </c>
      <c r="L1273" s="128">
        <v>0</v>
      </c>
      <c r="M1273" s="128">
        <v>0</v>
      </c>
      <c r="N1273" s="128">
        <v>0</v>
      </c>
      <c r="O1273" s="110"/>
      <c r="P1273" s="110"/>
      <c r="Q1273" s="110"/>
    </row>
    <row r="1274" spans="1:17" x14ac:dyDescent="0.3">
      <c r="A1274" s="77" t="s">
        <v>2562</v>
      </c>
      <c r="B1274" s="127" t="s">
        <v>2563</v>
      </c>
      <c r="C1274" s="128">
        <v>0</v>
      </c>
      <c r="D1274" s="128">
        <v>0</v>
      </c>
      <c r="E1274" s="128">
        <v>0</v>
      </c>
      <c r="F1274" s="128">
        <v>0</v>
      </c>
      <c r="G1274" s="128">
        <v>0</v>
      </c>
      <c r="H1274" s="128">
        <v>0</v>
      </c>
      <c r="I1274" s="128">
        <v>0</v>
      </c>
      <c r="J1274" s="128">
        <v>0</v>
      </c>
      <c r="K1274" s="128">
        <v>0</v>
      </c>
      <c r="L1274" s="128">
        <v>0</v>
      </c>
      <c r="M1274" s="128">
        <v>0</v>
      </c>
      <c r="N1274" s="128">
        <v>0</v>
      </c>
      <c r="O1274" s="110"/>
      <c r="P1274" s="110"/>
      <c r="Q1274" s="110"/>
    </row>
    <row r="1275" spans="1:17" x14ac:dyDescent="0.3">
      <c r="A1275" s="77" t="s">
        <v>2564</v>
      </c>
      <c r="B1275" s="127" t="s">
        <v>2565</v>
      </c>
      <c r="C1275" s="128">
        <v>0</v>
      </c>
      <c r="D1275" s="128">
        <v>0</v>
      </c>
      <c r="E1275" s="128">
        <v>0</v>
      </c>
      <c r="F1275" s="128">
        <v>0</v>
      </c>
      <c r="G1275" s="128">
        <v>0</v>
      </c>
      <c r="H1275" s="128">
        <v>0</v>
      </c>
      <c r="I1275" s="128">
        <v>0</v>
      </c>
      <c r="J1275" s="128">
        <v>0</v>
      </c>
      <c r="K1275" s="128">
        <v>0</v>
      </c>
      <c r="L1275" s="128">
        <v>0</v>
      </c>
      <c r="M1275" s="128">
        <v>0</v>
      </c>
      <c r="N1275" s="128">
        <v>0</v>
      </c>
      <c r="O1275" s="110"/>
      <c r="P1275" s="110"/>
      <c r="Q1275" s="110"/>
    </row>
    <row r="1276" spans="1:17" x14ac:dyDescent="0.3">
      <c r="A1276" s="77" t="s">
        <v>2566</v>
      </c>
      <c r="B1276" s="127" t="s">
        <v>2567</v>
      </c>
      <c r="C1276" s="128">
        <v>0</v>
      </c>
      <c r="D1276" s="128">
        <v>0</v>
      </c>
      <c r="E1276" s="128">
        <v>0</v>
      </c>
      <c r="F1276" s="128">
        <v>0</v>
      </c>
      <c r="G1276" s="128">
        <v>0</v>
      </c>
      <c r="H1276" s="128">
        <v>0</v>
      </c>
      <c r="I1276" s="128">
        <v>0</v>
      </c>
      <c r="J1276" s="128">
        <v>0</v>
      </c>
      <c r="K1276" s="128">
        <v>0</v>
      </c>
      <c r="L1276" s="128">
        <v>0</v>
      </c>
      <c r="M1276" s="128">
        <v>0</v>
      </c>
      <c r="N1276" s="128">
        <v>0</v>
      </c>
      <c r="O1276" s="110"/>
      <c r="P1276" s="110"/>
      <c r="Q1276" s="110"/>
    </row>
    <row r="1277" spans="1:17" x14ac:dyDescent="0.3">
      <c r="A1277" s="77" t="s">
        <v>2568</v>
      </c>
      <c r="B1277" s="127" t="s">
        <v>2569</v>
      </c>
      <c r="C1277" s="128">
        <v>0</v>
      </c>
      <c r="D1277" s="128">
        <v>0</v>
      </c>
      <c r="E1277" s="128">
        <v>0</v>
      </c>
      <c r="F1277" s="128">
        <v>0</v>
      </c>
      <c r="G1277" s="128">
        <v>0</v>
      </c>
      <c r="H1277" s="128">
        <v>0</v>
      </c>
      <c r="I1277" s="128">
        <v>0</v>
      </c>
      <c r="J1277" s="128">
        <v>0</v>
      </c>
      <c r="K1277" s="128">
        <v>0</v>
      </c>
      <c r="L1277" s="128">
        <v>0</v>
      </c>
      <c r="M1277" s="128">
        <v>0</v>
      </c>
      <c r="N1277" s="128">
        <v>0</v>
      </c>
      <c r="O1277" s="110"/>
      <c r="P1277" s="110"/>
      <c r="Q1277" s="110"/>
    </row>
    <row r="1278" spans="1:17" x14ac:dyDescent="0.3">
      <c r="A1278" s="77" t="s">
        <v>2570</v>
      </c>
      <c r="B1278" s="127" t="s">
        <v>2571</v>
      </c>
      <c r="C1278" s="128">
        <v>0</v>
      </c>
      <c r="D1278" s="128">
        <v>0</v>
      </c>
      <c r="E1278" s="128">
        <v>0</v>
      </c>
      <c r="F1278" s="128">
        <v>0</v>
      </c>
      <c r="G1278" s="128">
        <v>0</v>
      </c>
      <c r="H1278" s="128">
        <v>0</v>
      </c>
      <c r="I1278" s="128">
        <v>0</v>
      </c>
      <c r="J1278" s="128">
        <v>0</v>
      </c>
      <c r="K1278" s="128">
        <v>0</v>
      </c>
      <c r="L1278" s="128">
        <v>0</v>
      </c>
      <c r="M1278" s="128">
        <v>0</v>
      </c>
      <c r="N1278" s="128">
        <v>0</v>
      </c>
      <c r="O1278" s="110"/>
      <c r="P1278" s="110"/>
      <c r="Q1278" s="110"/>
    </row>
    <row r="1279" spans="1:17" x14ac:dyDescent="0.3">
      <c r="A1279" s="77" t="s">
        <v>2572</v>
      </c>
      <c r="B1279" s="127" t="s">
        <v>2573</v>
      </c>
      <c r="C1279" s="128">
        <v>-433406</v>
      </c>
      <c r="D1279" s="128">
        <v>0</v>
      </c>
      <c r="E1279" s="128">
        <v>0</v>
      </c>
      <c r="F1279" s="128">
        <v>0</v>
      </c>
      <c r="G1279" s="128">
        <v>0</v>
      </c>
      <c r="H1279" s="128">
        <v>-1102740</v>
      </c>
      <c r="I1279" s="128">
        <v>-1583193</v>
      </c>
      <c r="J1279" s="128">
        <v>-1428687</v>
      </c>
      <c r="K1279" s="128">
        <v>-1513265</v>
      </c>
      <c r="L1279" s="128">
        <v>-336397</v>
      </c>
      <c r="M1279" s="128">
        <v>0</v>
      </c>
      <c r="N1279" s="128">
        <v>0</v>
      </c>
      <c r="O1279" s="110"/>
      <c r="P1279" s="110"/>
      <c r="Q1279" s="110"/>
    </row>
    <row r="1280" spans="1:17" x14ac:dyDescent="0.3">
      <c r="A1280" s="77" t="s">
        <v>2574</v>
      </c>
      <c r="B1280" s="127" t="s">
        <v>2575</v>
      </c>
      <c r="C1280" s="128">
        <v>148109</v>
      </c>
      <c r="D1280" s="128">
        <v>148109</v>
      </c>
      <c r="E1280" s="128">
        <v>148109</v>
      </c>
      <c r="F1280" s="128">
        <v>148109</v>
      </c>
      <c r="G1280" s="128">
        <v>148109</v>
      </c>
      <c r="H1280" s="128">
        <v>148109</v>
      </c>
      <c r="I1280" s="128">
        <v>148109</v>
      </c>
      <c r="J1280" s="128">
        <v>148109</v>
      </c>
      <c r="K1280" s="128">
        <v>148109</v>
      </c>
      <c r="L1280" s="128">
        <v>148109</v>
      </c>
      <c r="M1280" s="128">
        <v>148109</v>
      </c>
      <c r="N1280" s="128">
        <v>148103</v>
      </c>
      <c r="O1280" s="110"/>
      <c r="P1280" s="110"/>
      <c r="Q1280" s="110"/>
    </row>
    <row r="1281" spans="1:17" x14ac:dyDescent="0.3">
      <c r="A1281" s="77" t="s">
        <v>2576</v>
      </c>
      <c r="B1281" s="127" t="s">
        <v>2577</v>
      </c>
      <c r="C1281" s="128">
        <v>0</v>
      </c>
      <c r="D1281" s="128">
        <v>0</v>
      </c>
      <c r="E1281" s="128">
        <v>0</v>
      </c>
      <c r="F1281" s="128">
        <v>0</v>
      </c>
      <c r="G1281" s="128">
        <v>0</v>
      </c>
      <c r="H1281" s="128">
        <v>0</v>
      </c>
      <c r="I1281" s="128">
        <v>0</v>
      </c>
      <c r="J1281" s="128">
        <v>0</v>
      </c>
      <c r="K1281" s="128">
        <v>0</v>
      </c>
      <c r="L1281" s="128">
        <v>0</v>
      </c>
      <c r="M1281" s="128">
        <v>0</v>
      </c>
      <c r="N1281" s="128">
        <v>0</v>
      </c>
      <c r="O1281" s="110"/>
      <c r="P1281" s="110"/>
      <c r="Q1281" s="110"/>
    </row>
    <row r="1282" spans="1:17" x14ac:dyDescent="0.3">
      <c r="A1282" s="77" t="s">
        <v>2578</v>
      </c>
      <c r="B1282" s="127" t="s">
        <v>2579</v>
      </c>
      <c r="C1282" s="128">
        <v>0</v>
      </c>
      <c r="D1282" s="128">
        <v>0</v>
      </c>
      <c r="E1282" s="128">
        <v>0</v>
      </c>
      <c r="F1282" s="128">
        <v>0</v>
      </c>
      <c r="G1282" s="128">
        <v>0</v>
      </c>
      <c r="H1282" s="128">
        <v>0</v>
      </c>
      <c r="I1282" s="128">
        <v>0</v>
      </c>
      <c r="J1282" s="128">
        <v>0</v>
      </c>
      <c r="K1282" s="128">
        <v>0</v>
      </c>
      <c r="L1282" s="128">
        <v>0</v>
      </c>
      <c r="M1282" s="128">
        <v>0</v>
      </c>
      <c r="N1282" s="128">
        <v>0</v>
      </c>
      <c r="O1282" s="110"/>
      <c r="P1282" s="110"/>
      <c r="Q1282" s="110"/>
    </row>
    <row r="1283" spans="1:17" x14ac:dyDescent="0.3">
      <c r="A1283" s="77" t="s">
        <v>2580</v>
      </c>
      <c r="B1283" s="127" t="s">
        <v>2581</v>
      </c>
      <c r="C1283" s="128">
        <v>0</v>
      </c>
      <c r="D1283" s="128">
        <v>0</v>
      </c>
      <c r="E1283" s="128">
        <v>4957.2299999999996</v>
      </c>
      <c r="F1283" s="128">
        <v>0</v>
      </c>
      <c r="G1283" s="128">
        <v>0</v>
      </c>
      <c r="H1283" s="128">
        <v>4828.55</v>
      </c>
      <c r="I1283" s="128">
        <v>0</v>
      </c>
      <c r="J1283" s="128">
        <v>0</v>
      </c>
      <c r="K1283" s="128">
        <v>4828.55</v>
      </c>
      <c r="L1283" s="128">
        <v>0</v>
      </c>
      <c r="M1283" s="128">
        <v>0</v>
      </c>
      <c r="N1283" s="128">
        <v>4828.55</v>
      </c>
      <c r="O1283" s="110"/>
      <c r="P1283" s="110"/>
      <c r="Q1283" s="110"/>
    </row>
    <row r="1284" spans="1:17" x14ac:dyDescent="0.3">
      <c r="A1284" s="77" t="s">
        <v>2582</v>
      </c>
      <c r="B1284" s="127" t="s">
        <v>2583</v>
      </c>
      <c r="C1284" s="128">
        <v>0</v>
      </c>
      <c r="D1284" s="128">
        <v>0</v>
      </c>
      <c r="E1284" s="128">
        <v>0</v>
      </c>
      <c r="F1284" s="128">
        <v>0</v>
      </c>
      <c r="G1284" s="128">
        <v>0</v>
      </c>
      <c r="H1284" s="128">
        <v>0</v>
      </c>
      <c r="I1284" s="128">
        <v>0</v>
      </c>
      <c r="J1284" s="128">
        <v>0</v>
      </c>
      <c r="K1284" s="128">
        <v>0</v>
      </c>
      <c r="L1284" s="128">
        <v>0</v>
      </c>
      <c r="M1284" s="128">
        <v>0</v>
      </c>
      <c r="N1284" s="128">
        <v>0</v>
      </c>
      <c r="O1284" s="110"/>
      <c r="P1284" s="110"/>
      <c r="Q1284" s="110"/>
    </row>
    <row r="1285" spans="1:17" x14ac:dyDescent="0.3">
      <c r="A1285" s="77" t="s">
        <v>2584</v>
      </c>
      <c r="B1285" s="127" t="s">
        <v>2585</v>
      </c>
      <c r="C1285" s="128">
        <v>1782769.2483031999</v>
      </c>
      <c r="D1285" s="128">
        <v>2262743.2000398999</v>
      </c>
      <c r="E1285" s="128">
        <v>2596579.5092977001</v>
      </c>
      <c r="F1285" s="128">
        <v>3561973.6405973001</v>
      </c>
      <c r="G1285" s="128">
        <v>4005545.6585378</v>
      </c>
      <c r="H1285" s="128">
        <v>3406001.8436126998</v>
      </c>
      <c r="I1285" s="128">
        <v>3216016.4814744</v>
      </c>
      <c r="J1285" s="128">
        <v>3103479.9537271</v>
      </c>
      <c r="K1285" s="128">
        <v>2679935.1443758998</v>
      </c>
      <c r="L1285" s="128">
        <v>2595816.2622663002</v>
      </c>
      <c r="M1285" s="128">
        <v>1881370.3687066999</v>
      </c>
      <c r="N1285" s="128">
        <v>1451323.3010356</v>
      </c>
      <c r="O1285" s="110"/>
      <c r="P1285" s="110"/>
      <c r="Q1285" s="110"/>
    </row>
    <row r="1286" spans="1:17" x14ac:dyDescent="0.3">
      <c r="A1286" s="77" t="s">
        <v>2586</v>
      </c>
      <c r="B1286" s="127" t="s">
        <v>2587</v>
      </c>
      <c r="C1286" s="128">
        <v>-62048</v>
      </c>
      <c r="D1286" s="128">
        <v>-58530</v>
      </c>
      <c r="E1286" s="128">
        <v>-56025</v>
      </c>
      <c r="F1286" s="128">
        <v>-58685</v>
      </c>
      <c r="G1286" s="128">
        <v>-65695</v>
      </c>
      <c r="H1286" s="128">
        <v>-76357</v>
      </c>
      <c r="I1286" s="128">
        <v>-80538</v>
      </c>
      <c r="J1286" s="128">
        <v>-80196</v>
      </c>
      <c r="K1286" s="128">
        <v>-81504</v>
      </c>
      <c r="L1286" s="128">
        <v>-73359</v>
      </c>
      <c r="M1286" s="128">
        <v>-62206</v>
      </c>
      <c r="N1286" s="128">
        <v>-58541</v>
      </c>
      <c r="O1286" s="110"/>
      <c r="P1286" s="110"/>
      <c r="Q1286" s="110"/>
    </row>
    <row r="1287" spans="1:17" x14ac:dyDescent="0.3">
      <c r="A1287" s="77" t="s">
        <v>2588</v>
      </c>
      <c r="B1287" s="127" t="s">
        <v>2589</v>
      </c>
      <c r="C1287" s="128">
        <v>-3733862.6759666</v>
      </c>
      <c r="D1287" s="128">
        <v>-1796901.1454686001</v>
      </c>
      <c r="E1287" s="128">
        <v>-3381906.3582754</v>
      </c>
      <c r="F1287" s="128">
        <v>0</v>
      </c>
      <c r="G1287" s="128">
        <v>-1446954.9336210999</v>
      </c>
      <c r="H1287" s="128">
        <v>0</v>
      </c>
      <c r="I1287" s="128">
        <v>0</v>
      </c>
      <c r="J1287" s="128">
        <v>0</v>
      </c>
      <c r="K1287" s="128">
        <v>0</v>
      </c>
      <c r="L1287" s="128">
        <v>0</v>
      </c>
      <c r="M1287" s="128">
        <v>-119455.344845</v>
      </c>
      <c r="N1287" s="128">
        <v>-11351586.6793242</v>
      </c>
      <c r="O1287" s="110"/>
      <c r="P1287" s="110"/>
      <c r="Q1287" s="110"/>
    </row>
    <row r="1288" spans="1:17" x14ac:dyDescent="0.3">
      <c r="A1288" s="77" t="s">
        <v>2590</v>
      </c>
      <c r="B1288" s="127" t="s">
        <v>2591</v>
      </c>
      <c r="C1288" s="128">
        <v>0</v>
      </c>
      <c r="D1288" s="128">
        <v>0</v>
      </c>
      <c r="E1288" s="128">
        <v>0</v>
      </c>
      <c r="F1288" s="128">
        <v>0</v>
      </c>
      <c r="G1288" s="128">
        <v>0</v>
      </c>
      <c r="H1288" s="128">
        <v>0</v>
      </c>
      <c r="I1288" s="128">
        <v>0</v>
      </c>
      <c r="J1288" s="128">
        <v>0</v>
      </c>
      <c r="K1288" s="128">
        <v>0</v>
      </c>
      <c r="L1288" s="128">
        <v>0</v>
      </c>
      <c r="M1288" s="128">
        <v>0</v>
      </c>
      <c r="N1288" s="128">
        <v>0</v>
      </c>
      <c r="O1288" s="110"/>
      <c r="P1288" s="110"/>
      <c r="Q1288" s="110"/>
    </row>
    <row r="1289" spans="1:17" x14ac:dyDescent="0.3">
      <c r="A1289" s="77" t="s">
        <v>2592</v>
      </c>
      <c r="B1289" s="127" t="s">
        <v>2593</v>
      </c>
      <c r="C1289" s="128">
        <v>-1805157.5520025999</v>
      </c>
      <c r="D1289" s="128">
        <v>-1714589.3423935</v>
      </c>
      <c r="E1289" s="128">
        <v>0</v>
      </c>
      <c r="F1289" s="128">
        <v>0</v>
      </c>
      <c r="G1289" s="128">
        <v>0</v>
      </c>
      <c r="H1289" s="128">
        <v>0</v>
      </c>
      <c r="I1289" s="128">
        <v>0</v>
      </c>
      <c r="J1289" s="128">
        <v>0</v>
      </c>
      <c r="K1289" s="128">
        <v>0</v>
      </c>
      <c r="L1289" s="128">
        <v>0</v>
      </c>
      <c r="M1289" s="128">
        <v>0</v>
      </c>
      <c r="N1289" s="128">
        <v>0</v>
      </c>
      <c r="O1289" s="110"/>
      <c r="P1289" s="110"/>
      <c r="Q1289" s="110"/>
    </row>
    <row r="1290" spans="1:17" x14ac:dyDescent="0.3">
      <c r="A1290" s="77" t="s">
        <v>2594</v>
      </c>
      <c r="B1290" s="127" t="s">
        <v>2595</v>
      </c>
      <c r="C1290" s="128">
        <v>0</v>
      </c>
      <c r="D1290" s="128">
        <v>0</v>
      </c>
      <c r="E1290" s="128">
        <v>0</v>
      </c>
      <c r="F1290" s="128">
        <v>0</v>
      </c>
      <c r="G1290" s="128">
        <v>0</v>
      </c>
      <c r="H1290" s="128">
        <v>0</v>
      </c>
      <c r="I1290" s="128">
        <v>0</v>
      </c>
      <c r="J1290" s="128">
        <v>0</v>
      </c>
      <c r="K1290" s="128">
        <v>0</v>
      </c>
      <c r="L1290" s="128">
        <v>0</v>
      </c>
      <c r="M1290" s="128">
        <v>0</v>
      </c>
      <c r="N1290" s="128">
        <v>0</v>
      </c>
      <c r="O1290" s="110"/>
      <c r="P1290" s="110"/>
      <c r="Q1290" s="110"/>
    </row>
    <row r="1291" spans="1:17" x14ac:dyDescent="0.3">
      <c r="A1291" s="77" t="s">
        <v>2596</v>
      </c>
      <c r="B1291" s="127" t="s">
        <v>2597</v>
      </c>
      <c r="C1291" s="128">
        <v>-86133.584879999995</v>
      </c>
      <c r="D1291" s="128">
        <v>-296625.82047999999</v>
      </c>
      <c r="E1291" s="128">
        <v>-560683.62503999996</v>
      </c>
      <c r="F1291" s="128">
        <v>-510087.85583999997</v>
      </c>
      <c r="G1291" s="128">
        <v>-34216.485439999997</v>
      </c>
      <c r="H1291" s="128">
        <v>0</v>
      </c>
      <c r="I1291" s="128">
        <v>0</v>
      </c>
      <c r="J1291" s="128">
        <v>0</v>
      </c>
      <c r="K1291" s="128">
        <v>0</v>
      </c>
      <c r="L1291" s="128">
        <v>0</v>
      </c>
      <c r="M1291" s="128">
        <v>-140949.59719999999</v>
      </c>
      <c r="N1291" s="128">
        <v>-297911.90551999997</v>
      </c>
      <c r="O1291" s="110"/>
      <c r="P1291" s="110"/>
      <c r="Q1291" s="110"/>
    </row>
    <row r="1292" spans="1:17" x14ac:dyDescent="0.3">
      <c r="A1292" s="77" t="s">
        <v>2598</v>
      </c>
      <c r="B1292" s="127" t="s">
        <v>2599</v>
      </c>
      <c r="C1292" s="128">
        <v>613599</v>
      </c>
      <c r="D1292" s="128">
        <v>613599</v>
      </c>
      <c r="E1292" s="128">
        <v>613599</v>
      </c>
      <c r="F1292" s="128">
        <v>613599</v>
      </c>
      <c r="G1292" s="128">
        <v>613599</v>
      </c>
      <c r="H1292" s="128">
        <v>613599</v>
      </c>
      <c r="I1292" s="128">
        <v>613599</v>
      </c>
      <c r="J1292" s="128">
        <v>613599</v>
      </c>
      <c r="K1292" s="128">
        <v>613599</v>
      </c>
      <c r="L1292" s="128">
        <v>613599</v>
      </c>
      <c r="M1292" s="128">
        <v>613599</v>
      </c>
      <c r="N1292" s="128">
        <v>613601</v>
      </c>
      <c r="O1292" s="110"/>
      <c r="P1292" s="110"/>
      <c r="Q1292" s="110"/>
    </row>
    <row r="1293" spans="1:17" x14ac:dyDescent="0.3">
      <c r="A1293" s="77" t="s">
        <v>2600</v>
      </c>
      <c r="B1293" s="127" t="s">
        <v>2601</v>
      </c>
      <c r="C1293" s="128">
        <v>0</v>
      </c>
      <c r="D1293" s="128">
        <v>0</v>
      </c>
      <c r="E1293" s="128">
        <v>0</v>
      </c>
      <c r="F1293" s="128">
        <v>0</v>
      </c>
      <c r="G1293" s="128">
        <v>0</v>
      </c>
      <c r="H1293" s="128">
        <v>0</v>
      </c>
      <c r="I1293" s="128">
        <v>0</v>
      </c>
      <c r="J1293" s="128">
        <v>0</v>
      </c>
      <c r="K1293" s="128">
        <v>0</v>
      </c>
      <c r="L1293" s="128">
        <v>0</v>
      </c>
      <c r="M1293" s="128">
        <v>0</v>
      </c>
      <c r="N1293" s="128">
        <v>0</v>
      </c>
      <c r="O1293" s="110"/>
      <c r="P1293" s="110"/>
      <c r="Q1293" s="110"/>
    </row>
    <row r="1294" spans="1:17" x14ac:dyDescent="0.3">
      <c r="A1294" s="77" t="s">
        <v>2602</v>
      </c>
      <c r="B1294" s="127" t="s">
        <v>2603</v>
      </c>
      <c r="C1294" s="128">
        <v>539079</v>
      </c>
      <c r="D1294" s="128">
        <v>539079</v>
      </c>
      <c r="E1294" s="128">
        <v>539079</v>
      </c>
      <c r="F1294" s="128">
        <v>539079</v>
      </c>
      <c r="G1294" s="128">
        <v>539079</v>
      </c>
      <c r="H1294" s="128">
        <v>539079</v>
      </c>
      <c r="I1294" s="128">
        <v>539079</v>
      </c>
      <c r="J1294" s="128">
        <v>539079</v>
      </c>
      <c r="K1294" s="128">
        <v>539079</v>
      </c>
      <c r="L1294" s="128">
        <v>539079</v>
      </c>
      <c r="M1294" s="128">
        <v>539079</v>
      </c>
      <c r="N1294" s="128">
        <v>539077</v>
      </c>
      <c r="O1294" s="110"/>
      <c r="P1294" s="110"/>
      <c r="Q1294" s="110"/>
    </row>
    <row r="1295" spans="1:17" x14ac:dyDescent="0.3">
      <c r="A1295" s="77" t="s">
        <v>2604</v>
      </c>
      <c r="B1295" s="127" t="s">
        <v>2605</v>
      </c>
      <c r="C1295" s="128">
        <v>0</v>
      </c>
      <c r="D1295" s="128">
        <v>0</v>
      </c>
      <c r="E1295" s="128">
        <v>0</v>
      </c>
      <c r="F1295" s="128">
        <v>0</v>
      </c>
      <c r="G1295" s="128">
        <v>0</v>
      </c>
      <c r="H1295" s="128">
        <v>0</v>
      </c>
      <c r="I1295" s="128">
        <v>0</v>
      </c>
      <c r="J1295" s="128">
        <v>0</v>
      </c>
      <c r="K1295" s="128">
        <v>0</v>
      </c>
      <c r="L1295" s="128">
        <v>0</v>
      </c>
      <c r="M1295" s="128">
        <v>0</v>
      </c>
      <c r="N1295" s="128">
        <v>0</v>
      </c>
      <c r="O1295" s="110"/>
      <c r="P1295" s="110"/>
      <c r="Q1295" s="110"/>
    </row>
    <row r="1296" spans="1:17" x14ac:dyDescent="0.3">
      <c r="A1296" s="77" t="s">
        <v>2606</v>
      </c>
      <c r="B1296" s="127" t="s">
        <v>2607</v>
      </c>
      <c r="C1296" s="128">
        <v>0</v>
      </c>
      <c r="D1296" s="128">
        <v>0</v>
      </c>
      <c r="E1296" s="128">
        <v>0</v>
      </c>
      <c r="F1296" s="128">
        <v>0</v>
      </c>
      <c r="G1296" s="128">
        <v>0</v>
      </c>
      <c r="H1296" s="128">
        <v>0</v>
      </c>
      <c r="I1296" s="128">
        <v>0</v>
      </c>
      <c r="J1296" s="128">
        <v>0</v>
      </c>
      <c r="K1296" s="128">
        <v>0</v>
      </c>
      <c r="L1296" s="128">
        <v>0</v>
      </c>
      <c r="M1296" s="128">
        <v>0</v>
      </c>
      <c r="N1296" s="128">
        <v>0</v>
      </c>
      <c r="O1296" s="110"/>
      <c r="P1296" s="110"/>
      <c r="Q1296" s="110"/>
    </row>
    <row r="1297" spans="1:17" x14ac:dyDescent="0.3">
      <c r="A1297" s="77" t="s">
        <v>2608</v>
      </c>
      <c r="B1297" s="127" t="s">
        <v>2609</v>
      </c>
      <c r="C1297" s="128">
        <v>0</v>
      </c>
      <c r="D1297" s="128">
        <v>0</v>
      </c>
      <c r="E1297" s="128">
        <v>0</v>
      </c>
      <c r="F1297" s="128">
        <v>0</v>
      </c>
      <c r="G1297" s="128">
        <v>0</v>
      </c>
      <c r="H1297" s="128">
        <v>0</v>
      </c>
      <c r="I1297" s="128">
        <v>0</v>
      </c>
      <c r="J1297" s="128">
        <v>0</v>
      </c>
      <c r="K1297" s="128">
        <v>0</v>
      </c>
      <c r="L1297" s="128">
        <v>0</v>
      </c>
      <c r="M1297" s="128">
        <v>0</v>
      </c>
      <c r="N1297" s="128">
        <v>0</v>
      </c>
      <c r="O1297" s="110"/>
      <c r="P1297" s="110"/>
      <c r="Q1297" s="110"/>
    </row>
    <row r="1298" spans="1:17" x14ac:dyDescent="0.3">
      <c r="A1298" s="77" t="s">
        <v>2610</v>
      </c>
      <c r="B1298" s="127" t="s">
        <v>2611</v>
      </c>
      <c r="C1298" s="128">
        <v>0</v>
      </c>
      <c r="D1298" s="128">
        <v>0</v>
      </c>
      <c r="E1298" s="128">
        <v>0</v>
      </c>
      <c r="F1298" s="128">
        <v>0</v>
      </c>
      <c r="G1298" s="128">
        <v>0</v>
      </c>
      <c r="H1298" s="128">
        <v>0</v>
      </c>
      <c r="I1298" s="128">
        <v>0</v>
      </c>
      <c r="J1298" s="128">
        <v>0</v>
      </c>
      <c r="K1298" s="128">
        <v>0</v>
      </c>
      <c r="L1298" s="128">
        <v>0</v>
      </c>
      <c r="M1298" s="128">
        <v>0</v>
      </c>
      <c r="N1298" s="128">
        <v>0</v>
      </c>
      <c r="O1298" s="110"/>
      <c r="P1298" s="110"/>
      <c r="Q1298" s="110"/>
    </row>
    <row r="1299" spans="1:17" x14ac:dyDescent="0.3">
      <c r="A1299" s="77" t="s">
        <v>2612</v>
      </c>
      <c r="B1299" s="127" t="s">
        <v>2613</v>
      </c>
      <c r="C1299" s="128">
        <v>0</v>
      </c>
      <c r="D1299" s="128">
        <v>0</v>
      </c>
      <c r="E1299" s="128">
        <v>0</v>
      </c>
      <c r="F1299" s="128">
        <v>0</v>
      </c>
      <c r="G1299" s="128">
        <v>0</v>
      </c>
      <c r="H1299" s="128">
        <v>0</v>
      </c>
      <c r="I1299" s="128">
        <v>0</v>
      </c>
      <c r="J1299" s="128">
        <v>0</v>
      </c>
      <c r="K1299" s="128">
        <v>0</v>
      </c>
      <c r="L1299" s="128">
        <v>0</v>
      </c>
      <c r="M1299" s="128">
        <v>0</v>
      </c>
      <c r="N1299" s="128">
        <v>0</v>
      </c>
      <c r="O1299" s="110"/>
      <c r="P1299" s="110"/>
      <c r="Q1299" s="110"/>
    </row>
    <row r="1300" spans="1:17" x14ac:dyDescent="0.3">
      <c r="A1300" s="77" t="s">
        <v>2614</v>
      </c>
      <c r="B1300" s="127" t="s">
        <v>2615</v>
      </c>
      <c r="C1300" s="128">
        <v>0</v>
      </c>
      <c r="D1300" s="128">
        <v>0</v>
      </c>
      <c r="E1300" s="128">
        <v>0</v>
      </c>
      <c r="F1300" s="128">
        <v>0</v>
      </c>
      <c r="G1300" s="128">
        <v>0</v>
      </c>
      <c r="H1300" s="128">
        <v>0</v>
      </c>
      <c r="I1300" s="128">
        <v>0</v>
      </c>
      <c r="J1300" s="128">
        <v>0</v>
      </c>
      <c r="K1300" s="128">
        <v>0</v>
      </c>
      <c r="L1300" s="128">
        <v>0</v>
      </c>
      <c r="M1300" s="128">
        <v>0</v>
      </c>
      <c r="N1300" s="128">
        <v>0</v>
      </c>
      <c r="O1300" s="110"/>
      <c r="P1300" s="110"/>
      <c r="Q1300" s="110"/>
    </row>
    <row r="1301" spans="1:17" x14ac:dyDescent="0.3">
      <c r="A1301" s="77" t="s">
        <v>2616</v>
      </c>
      <c r="B1301" s="127" t="s">
        <v>2617</v>
      </c>
      <c r="C1301" s="128">
        <v>0</v>
      </c>
      <c r="D1301" s="128">
        <v>-240579</v>
      </c>
      <c r="E1301" s="128">
        <v>-692453</v>
      </c>
      <c r="F1301" s="128">
        <v>-654377</v>
      </c>
      <c r="G1301" s="128">
        <v>-356</v>
      </c>
      <c r="H1301" s="128">
        <v>0</v>
      </c>
      <c r="I1301" s="128">
        <v>0</v>
      </c>
      <c r="J1301" s="128">
        <v>0</v>
      </c>
      <c r="K1301" s="128">
        <v>0</v>
      </c>
      <c r="L1301" s="128">
        <v>0</v>
      </c>
      <c r="M1301" s="128">
        <v>-1104437</v>
      </c>
      <c r="N1301" s="128">
        <v>-1600917</v>
      </c>
      <c r="O1301" s="110"/>
      <c r="P1301" s="110"/>
      <c r="Q1301" s="110"/>
    </row>
    <row r="1302" spans="1:17" x14ac:dyDescent="0.3">
      <c r="A1302" s="77" t="s">
        <v>2618</v>
      </c>
      <c r="B1302" s="127" t="s">
        <v>2619</v>
      </c>
      <c r="C1302" s="128">
        <v>0</v>
      </c>
      <c r="D1302" s="128">
        <v>0</v>
      </c>
      <c r="E1302" s="128">
        <v>0</v>
      </c>
      <c r="F1302" s="128">
        <v>0</v>
      </c>
      <c r="G1302" s="128">
        <v>0</v>
      </c>
      <c r="H1302" s="128">
        <v>0</v>
      </c>
      <c r="I1302" s="128">
        <v>0</v>
      </c>
      <c r="J1302" s="128">
        <v>0</v>
      </c>
      <c r="K1302" s="128">
        <v>0</v>
      </c>
      <c r="L1302" s="128">
        <v>0</v>
      </c>
      <c r="M1302" s="128">
        <v>0</v>
      </c>
      <c r="N1302" s="128">
        <v>0</v>
      </c>
      <c r="O1302" s="110"/>
      <c r="P1302" s="110"/>
      <c r="Q1302" s="110"/>
    </row>
    <row r="1303" spans="1:17" x14ac:dyDescent="0.3">
      <c r="A1303" s="77" t="s">
        <v>2620</v>
      </c>
      <c r="B1303" s="127" t="s">
        <v>2621</v>
      </c>
      <c r="C1303" s="128">
        <v>0</v>
      </c>
      <c r="D1303" s="128">
        <v>0</v>
      </c>
      <c r="E1303" s="128">
        <v>0</v>
      </c>
      <c r="F1303" s="128">
        <v>0</v>
      </c>
      <c r="G1303" s="128">
        <v>0</v>
      </c>
      <c r="H1303" s="128">
        <v>0</v>
      </c>
      <c r="I1303" s="128">
        <v>0</v>
      </c>
      <c r="J1303" s="128">
        <v>0</v>
      </c>
      <c r="K1303" s="128">
        <v>0</v>
      </c>
      <c r="L1303" s="128">
        <v>0</v>
      </c>
      <c r="M1303" s="128">
        <v>0</v>
      </c>
      <c r="N1303" s="128">
        <v>0</v>
      </c>
      <c r="O1303" s="110"/>
      <c r="P1303" s="110"/>
      <c r="Q1303" s="110"/>
    </row>
    <row r="1304" spans="1:17" x14ac:dyDescent="0.3">
      <c r="A1304" s="77" t="s">
        <v>2622</v>
      </c>
      <c r="B1304" s="127" t="s">
        <v>2623</v>
      </c>
      <c r="C1304" s="128">
        <v>0</v>
      </c>
      <c r="D1304" s="128">
        <v>0</v>
      </c>
      <c r="E1304" s="128">
        <v>0</v>
      </c>
      <c r="F1304" s="128">
        <v>0</v>
      </c>
      <c r="G1304" s="128">
        <v>0</v>
      </c>
      <c r="H1304" s="128">
        <v>0</v>
      </c>
      <c r="I1304" s="128">
        <v>0</v>
      </c>
      <c r="J1304" s="128">
        <v>0</v>
      </c>
      <c r="K1304" s="128">
        <v>0</v>
      </c>
      <c r="L1304" s="128">
        <v>0</v>
      </c>
      <c r="M1304" s="128">
        <v>0</v>
      </c>
      <c r="N1304" s="128">
        <v>0</v>
      </c>
      <c r="O1304" s="110"/>
      <c r="P1304" s="110"/>
      <c r="Q1304" s="110"/>
    </row>
    <row r="1305" spans="1:17" x14ac:dyDescent="0.3">
      <c r="A1305" s="77" t="s">
        <v>2624</v>
      </c>
      <c r="B1305" s="127" t="s">
        <v>2625</v>
      </c>
      <c r="C1305" s="128">
        <v>0</v>
      </c>
      <c r="D1305" s="128">
        <v>0</v>
      </c>
      <c r="E1305" s="128">
        <v>0</v>
      </c>
      <c r="F1305" s="128">
        <v>0</v>
      </c>
      <c r="G1305" s="128">
        <v>0</v>
      </c>
      <c r="H1305" s="128">
        <v>0</v>
      </c>
      <c r="I1305" s="128">
        <v>0</v>
      </c>
      <c r="J1305" s="128">
        <v>0</v>
      </c>
      <c r="K1305" s="128">
        <v>0</v>
      </c>
      <c r="L1305" s="128">
        <v>0</v>
      </c>
      <c r="M1305" s="128">
        <v>0</v>
      </c>
      <c r="N1305" s="128">
        <v>0</v>
      </c>
      <c r="O1305" s="110"/>
      <c r="P1305" s="110"/>
      <c r="Q1305" s="110"/>
    </row>
    <row r="1306" spans="1:17" x14ac:dyDescent="0.3">
      <c r="A1306" s="77" t="s">
        <v>2626</v>
      </c>
      <c r="B1306" s="127" t="s">
        <v>2627</v>
      </c>
      <c r="C1306" s="128">
        <v>-198</v>
      </c>
      <c r="D1306" s="128">
        <v>-198</v>
      </c>
      <c r="E1306" s="128">
        <v>-198</v>
      </c>
      <c r="F1306" s="128">
        <v>-198</v>
      </c>
      <c r="G1306" s="128">
        <v>-198</v>
      </c>
      <c r="H1306" s="128">
        <v>-198</v>
      </c>
      <c r="I1306" s="128">
        <v>-198</v>
      </c>
      <c r="J1306" s="128">
        <v>-198</v>
      </c>
      <c r="K1306" s="128">
        <v>-198</v>
      </c>
      <c r="L1306" s="128">
        <v>-198</v>
      </c>
      <c r="M1306" s="128">
        <v>-198</v>
      </c>
      <c r="N1306" s="128">
        <v>-198</v>
      </c>
      <c r="O1306" s="110"/>
      <c r="P1306" s="110"/>
      <c r="Q1306" s="110"/>
    </row>
    <row r="1307" spans="1:17" x14ac:dyDescent="0.3">
      <c r="A1307" s="77" t="s">
        <v>2628</v>
      </c>
      <c r="B1307" s="127" t="s">
        <v>2629</v>
      </c>
      <c r="C1307" s="128">
        <v>0</v>
      </c>
      <c r="D1307" s="128">
        <v>0</v>
      </c>
      <c r="E1307" s="128">
        <v>0</v>
      </c>
      <c r="F1307" s="128">
        <v>0</v>
      </c>
      <c r="G1307" s="128">
        <v>0</v>
      </c>
      <c r="H1307" s="128">
        <v>0</v>
      </c>
      <c r="I1307" s="128">
        <v>0</v>
      </c>
      <c r="J1307" s="128">
        <v>0</v>
      </c>
      <c r="K1307" s="128">
        <v>0</v>
      </c>
      <c r="L1307" s="128">
        <v>0</v>
      </c>
      <c r="M1307" s="128">
        <v>0</v>
      </c>
      <c r="N1307" s="128">
        <v>0</v>
      </c>
      <c r="O1307" s="110"/>
      <c r="P1307" s="110"/>
      <c r="Q1307" s="110"/>
    </row>
    <row r="1308" spans="1:17" x14ac:dyDescent="0.3">
      <c r="A1308" s="77" t="s">
        <v>2630</v>
      </c>
      <c r="B1308" s="127" t="s">
        <v>2631</v>
      </c>
      <c r="C1308" s="128">
        <v>0</v>
      </c>
      <c r="D1308" s="128">
        <v>0</v>
      </c>
      <c r="E1308" s="128">
        <v>0</v>
      </c>
      <c r="F1308" s="128">
        <v>0</v>
      </c>
      <c r="G1308" s="128">
        <v>0</v>
      </c>
      <c r="H1308" s="128">
        <v>0</v>
      </c>
      <c r="I1308" s="128">
        <v>0</v>
      </c>
      <c r="J1308" s="128">
        <v>0</v>
      </c>
      <c r="K1308" s="128">
        <v>0</v>
      </c>
      <c r="L1308" s="128">
        <v>0</v>
      </c>
      <c r="M1308" s="128">
        <v>0</v>
      </c>
      <c r="N1308" s="128">
        <v>0</v>
      </c>
      <c r="O1308" s="110"/>
      <c r="P1308" s="110"/>
      <c r="Q1308" s="110"/>
    </row>
    <row r="1309" spans="1:17" x14ac:dyDescent="0.3">
      <c r="A1309" s="77" t="s">
        <v>2632</v>
      </c>
      <c r="B1309" s="127" t="s">
        <v>2633</v>
      </c>
      <c r="C1309" s="128">
        <v>0</v>
      </c>
      <c r="D1309" s="128">
        <v>0</v>
      </c>
      <c r="E1309" s="128">
        <v>0</v>
      </c>
      <c r="F1309" s="128">
        <v>0</v>
      </c>
      <c r="G1309" s="128">
        <v>0</v>
      </c>
      <c r="H1309" s="128">
        <v>0</v>
      </c>
      <c r="I1309" s="128">
        <v>0</v>
      </c>
      <c r="J1309" s="128">
        <v>0</v>
      </c>
      <c r="K1309" s="128">
        <v>0</v>
      </c>
      <c r="L1309" s="128">
        <v>0</v>
      </c>
      <c r="M1309" s="128">
        <v>0</v>
      </c>
      <c r="N1309" s="128">
        <v>0</v>
      </c>
      <c r="O1309" s="110"/>
      <c r="P1309" s="110"/>
      <c r="Q1309" s="110"/>
    </row>
    <row r="1310" spans="1:17" x14ac:dyDescent="0.3">
      <c r="A1310" s="77" t="s">
        <v>2634</v>
      </c>
      <c r="B1310" s="127" t="s">
        <v>2635</v>
      </c>
      <c r="C1310" s="128">
        <v>0</v>
      </c>
      <c r="D1310" s="128">
        <v>0</v>
      </c>
      <c r="E1310" s="128">
        <v>0</v>
      </c>
      <c r="F1310" s="128">
        <v>0</v>
      </c>
      <c r="G1310" s="128">
        <v>0</v>
      </c>
      <c r="H1310" s="128">
        <v>0</v>
      </c>
      <c r="I1310" s="128">
        <v>0</v>
      </c>
      <c r="J1310" s="128">
        <v>0</v>
      </c>
      <c r="K1310" s="128">
        <v>0</v>
      </c>
      <c r="L1310" s="128">
        <v>0</v>
      </c>
      <c r="M1310" s="128">
        <v>0</v>
      </c>
      <c r="N1310" s="128">
        <v>0</v>
      </c>
      <c r="O1310" s="110"/>
      <c r="P1310" s="110"/>
      <c r="Q1310" s="110"/>
    </row>
    <row r="1311" spans="1:17" x14ac:dyDescent="0.3">
      <c r="A1311" s="77" t="s">
        <v>2636</v>
      </c>
      <c r="B1311" s="127" t="s">
        <v>2637</v>
      </c>
      <c r="C1311" s="128">
        <v>0</v>
      </c>
      <c r="D1311" s="128">
        <v>0</v>
      </c>
      <c r="E1311" s="128">
        <v>0</v>
      </c>
      <c r="F1311" s="128">
        <v>0</v>
      </c>
      <c r="G1311" s="128">
        <v>0</v>
      </c>
      <c r="H1311" s="128">
        <v>0</v>
      </c>
      <c r="I1311" s="128">
        <v>0</v>
      </c>
      <c r="J1311" s="128">
        <v>0</v>
      </c>
      <c r="K1311" s="128">
        <v>0</v>
      </c>
      <c r="L1311" s="128">
        <v>0</v>
      </c>
      <c r="M1311" s="128">
        <v>0</v>
      </c>
      <c r="N1311" s="128">
        <v>0</v>
      </c>
      <c r="O1311" s="110"/>
      <c r="P1311" s="110"/>
      <c r="Q1311" s="110"/>
    </row>
    <row r="1312" spans="1:17" x14ac:dyDescent="0.3">
      <c r="A1312" s="77" t="s">
        <v>2638</v>
      </c>
      <c r="B1312" s="127" t="s">
        <v>2639</v>
      </c>
      <c r="C1312" s="128">
        <v>0</v>
      </c>
      <c r="D1312" s="128">
        <v>0</v>
      </c>
      <c r="E1312" s="128">
        <v>0</v>
      </c>
      <c r="F1312" s="128">
        <v>0</v>
      </c>
      <c r="G1312" s="128">
        <v>0</v>
      </c>
      <c r="H1312" s="128">
        <v>0</v>
      </c>
      <c r="I1312" s="128">
        <v>0</v>
      </c>
      <c r="J1312" s="128">
        <v>0</v>
      </c>
      <c r="K1312" s="128">
        <v>0</v>
      </c>
      <c r="L1312" s="128">
        <v>0</v>
      </c>
      <c r="M1312" s="128">
        <v>0</v>
      </c>
      <c r="N1312" s="128">
        <v>0</v>
      </c>
      <c r="O1312" s="110"/>
      <c r="P1312" s="110"/>
      <c r="Q1312" s="110"/>
    </row>
    <row r="1313" spans="1:17" x14ac:dyDescent="0.3">
      <c r="A1313" s="77" t="s">
        <v>2640</v>
      </c>
      <c r="B1313" s="127" t="s">
        <v>2641</v>
      </c>
      <c r="C1313" s="128">
        <v>303440</v>
      </c>
      <c r="D1313" s="128">
        <v>283864</v>
      </c>
      <c r="E1313" s="128">
        <v>303440</v>
      </c>
      <c r="F1313" s="128">
        <v>293652</v>
      </c>
      <c r="G1313" s="128">
        <v>303440</v>
      </c>
      <c r="H1313" s="128">
        <v>293652</v>
      </c>
      <c r="I1313" s="128">
        <v>303440</v>
      </c>
      <c r="J1313" s="128">
        <v>303440</v>
      </c>
      <c r="K1313" s="128">
        <v>293652</v>
      </c>
      <c r="L1313" s="128">
        <v>303440</v>
      </c>
      <c r="M1313" s="128">
        <v>293652</v>
      </c>
      <c r="N1313" s="128">
        <v>303442</v>
      </c>
      <c r="O1313" s="110"/>
      <c r="P1313" s="110"/>
      <c r="Q1313" s="110"/>
    </row>
    <row r="1314" spans="1:17" x14ac:dyDescent="0.3">
      <c r="A1314" s="77" t="s">
        <v>2642</v>
      </c>
      <c r="B1314" s="127" t="s">
        <v>2643</v>
      </c>
      <c r="C1314" s="128">
        <v>0</v>
      </c>
      <c r="D1314" s="128">
        <v>0</v>
      </c>
      <c r="E1314" s="128">
        <v>0</v>
      </c>
      <c r="F1314" s="128">
        <v>0</v>
      </c>
      <c r="G1314" s="128">
        <v>0</v>
      </c>
      <c r="H1314" s="128">
        <v>0</v>
      </c>
      <c r="I1314" s="128">
        <v>0</v>
      </c>
      <c r="J1314" s="128">
        <v>0</v>
      </c>
      <c r="K1314" s="128">
        <v>0</v>
      </c>
      <c r="L1314" s="128">
        <v>0</v>
      </c>
      <c r="M1314" s="128">
        <v>0</v>
      </c>
      <c r="N1314" s="128">
        <v>0</v>
      </c>
      <c r="O1314" s="110"/>
      <c r="P1314" s="110"/>
      <c r="Q1314" s="110"/>
    </row>
    <row r="1315" spans="1:17" x14ac:dyDescent="0.3">
      <c r="A1315" s="77" t="s">
        <v>2644</v>
      </c>
      <c r="B1315" s="127" t="s">
        <v>2645</v>
      </c>
      <c r="C1315" s="128">
        <v>0</v>
      </c>
      <c r="D1315" s="128">
        <v>0</v>
      </c>
      <c r="E1315" s="128">
        <v>0</v>
      </c>
      <c r="F1315" s="128">
        <v>0</v>
      </c>
      <c r="G1315" s="128">
        <v>0</v>
      </c>
      <c r="H1315" s="128">
        <v>0</v>
      </c>
      <c r="I1315" s="128">
        <v>0</v>
      </c>
      <c r="J1315" s="128">
        <v>0</v>
      </c>
      <c r="K1315" s="128">
        <v>0</v>
      </c>
      <c r="L1315" s="128">
        <v>0</v>
      </c>
      <c r="M1315" s="128">
        <v>0</v>
      </c>
      <c r="N1315" s="128">
        <v>0</v>
      </c>
      <c r="O1315" s="110"/>
      <c r="P1315" s="110"/>
      <c r="Q1315" s="110"/>
    </row>
    <row r="1316" spans="1:17" x14ac:dyDescent="0.3">
      <c r="A1316" s="77" t="s">
        <v>2646</v>
      </c>
      <c r="B1316" s="127" t="s">
        <v>2647</v>
      </c>
      <c r="C1316" s="128">
        <v>0</v>
      </c>
      <c r="D1316" s="128">
        <v>0</v>
      </c>
      <c r="E1316" s="128">
        <v>0</v>
      </c>
      <c r="F1316" s="128">
        <v>0</v>
      </c>
      <c r="G1316" s="128">
        <v>0</v>
      </c>
      <c r="H1316" s="128">
        <v>0</v>
      </c>
      <c r="I1316" s="128">
        <v>0</v>
      </c>
      <c r="J1316" s="128">
        <v>0</v>
      </c>
      <c r="K1316" s="128">
        <v>0</v>
      </c>
      <c r="L1316" s="128">
        <v>0</v>
      </c>
      <c r="M1316" s="128">
        <v>0</v>
      </c>
      <c r="N1316" s="128">
        <v>0</v>
      </c>
      <c r="O1316" s="110"/>
      <c r="P1316" s="110"/>
      <c r="Q1316" s="110"/>
    </row>
    <row r="1317" spans="1:17" x14ac:dyDescent="0.3">
      <c r="A1317" s="77" t="s">
        <v>2648</v>
      </c>
      <c r="B1317" s="127" t="s">
        <v>2649</v>
      </c>
      <c r="C1317" s="128">
        <v>0</v>
      </c>
      <c r="D1317" s="128">
        <v>0</v>
      </c>
      <c r="E1317" s="128">
        <v>0</v>
      </c>
      <c r="F1317" s="128">
        <v>0</v>
      </c>
      <c r="G1317" s="128">
        <v>0</v>
      </c>
      <c r="H1317" s="128">
        <v>0</v>
      </c>
      <c r="I1317" s="128">
        <v>0</v>
      </c>
      <c r="J1317" s="128">
        <v>0</v>
      </c>
      <c r="K1317" s="128">
        <v>0</v>
      </c>
      <c r="L1317" s="128">
        <v>0</v>
      </c>
      <c r="M1317" s="128">
        <v>0</v>
      </c>
      <c r="N1317" s="128">
        <v>0</v>
      </c>
      <c r="O1317" s="110"/>
      <c r="P1317" s="110"/>
      <c r="Q1317" s="110"/>
    </row>
    <row r="1318" spans="1:17" x14ac:dyDescent="0.3">
      <c r="A1318" s="77" t="s">
        <v>2650</v>
      </c>
      <c r="B1318" s="127" t="s">
        <v>2651</v>
      </c>
      <c r="C1318" s="128">
        <v>0</v>
      </c>
      <c r="D1318" s="128">
        <v>0</v>
      </c>
      <c r="E1318" s="128">
        <v>0</v>
      </c>
      <c r="F1318" s="128">
        <v>0</v>
      </c>
      <c r="G1318" s="128">
        <v>0</v>
      </c>
      <c r="H1318" s="128">
        <v>0</v>
      </c>
      <c r="I1318" s="128">
        <v>0</v>
      </c>
      <c r="J1318" s="128">
        <v>0</v>
      </c>
      <c r="K1318" s="128">
        <v>0</v>
      </c>
      <c r="L1318" s="128">
        <v>0</v>
      </c>
      <c r="M1318" s="128">
        <v>0</v>
      </c>
      <c r="N1318" s="128">
        <v>0</v>
      </c>
      <c r="O1318" s="110"/>
      <c r="P1318" s="110"/>
      <c r="Q1318" s="110"/>
    </row>
    <row r="1319" spans="1:17" x14ac:dyDescent="0.3">
      <c r="A1319" s="77" t="s">
        <v>2652</v>
      </c>
      <c r="B1319" s="127" t="s">
        <v>2653</v>
      </c>
      <c r="C1319" s="128">
        <v>0</v>
      </c>
      <c r="D1319" s="128">
        <v>0</v>
      </c>
      <c r="E1319" s="128">
        <v>0</v>
      </c>
      <c r="F1319" s="128">
        <v>0</v>
      </c>
      <c r="G1319" s="128">
        <v>0</v>
      </c>
      <c r="H1319" s="128">
        <v>0</v>
      </c>
      <c r="I1319" s="128">
        <v>0</v>
      </c>
      <c r="J1319" s="128">
        <v>0</v>
      </c>
      <c r="K1319" s="128">
        <v>0</v>
      </c>
      <c r="L1319" s="128">
        <v>0</v>
      </c>
      <c r="M1319" s="128">
        <v>0</v>
      </c>
      <c r="N1319" s="128">
        <v>0</v>
      </c>
      <c r="O1319" s="110"/>
      <c r="P1319" s="110"/>
      <c r="Q1319" s="110"/>
    </row>
    <row r="1320" spans="1:17" x14ac:dyDescent="0.3">
      <c r="A1320" s="77" t="s">
        <v>2654</v>
      </c>
      <c r="B1320" s="127" t="s">
        <v>2655</v>
      </c>
      <c r="C1320" s="128">
        <v>0</v>
      </c>
      <c r="D1320" s="128">
        <v>0</v>
      </c>
      <c r="E1320" s="128">
        <v>0</v>
      </c>
      <c r="F1320" s="128">
        <v>0</v>
      </c>
      <c r="G1320" s="128">
        <v>0</v>
      </c>
      <c r="H1320" s="128">
        <v>0</v>
      </c>
      <c r="I1320" s="128">
        <v>0</v>
      </c>
      <c r="J1320" s="128">
        <v>0</v>
      </c>
      <c r="K1320" s="128">
        <v>0</v>
      </c>
      <c r="L1320" s="128">
        <v>0</v>
      </c>
      <c r="M1320" s="128">
        <v>0</v>
      </c>
      <c r="N1320" s="128">
        <v>0</v>
      </c>
      <c r="O1320" s="110"/>
      <c r="P1320" s="110"/>
      <c r="Q1320" s="110"/>
    </row>
    <row r="1321" spans="1:17" x14ac:dyDescent="0.3">
      <c r="A1321" s="77" t="s">
        <v>2656</v>
      </c>
      <c r="B1321" s="127" t="s">
        <v>2657</v>
      </c>
      <c r="C1321" s="128">
        <v>0</v>
      </c>
      <c r="D1321" s="128">
        <v>0</v>
      </c>
      <c r="E1321" s="128">
        <v>0</v>
      </c>
      <c r="F1321" s="128">
        <v>0</v>
      </c>
      <c r="G1321" s="128">
        <v>0</v>
      </c>
      <c r="H1321" s="128">
        <v>0</v>
      </c>
      <c r="I1321" s="128">
        <v>0</v>
      </c>
      <c r="J1321" s="128">
        <v>0</v>
      </c>
      <c r="K1321" s="128">
        <v>0</v>
      </c>
      <c r="L1321" s="128">
        <v>0</v>
      </c>
      <c r="M1321" s="128">
        <v>0</v>
      </c>
      <c r="N1321" s="128">
        <v>0</v>
      </c>
      <c r="O1321" s="110"/>
      <c r="P1321" s="110"/>
      <c r="Q1321" s="110"/>
    </row>
    <row r="1322" spans="1:17" x14ac:dyDescent="0.3">
      <c r="A1322" s="77" t="s">
        <v>2658</v>
      </c>
      <c r="B1322" s="127" t="s">
        <v>2659</v>
      </c>
      <c r="C1322" s="128">
        <v>0</v>
      </c>
      <c r="D1322" s="128">
        <v>0</v>
      </c>
      <c r="E1322" s="128">
        <v>0</v>
      </c>
      <c r="F1322" s="128">
        <v>0</v>
      </c>
      <c r="G1322" s="128">
        <v>0</v>
      </c>
      <c r="H1322" s="128">
        <v>0</v>
      </c>
      <c r="I1322" s="128">
        <v>0</v>
      </c>
      <c r="J1322" s="128">
        <v>0</v>
      </c>
      <c r="K1322" s="128">
        <v>0</v>
      </c>
      <c r="L1322" s="128">
        <v>0</v>
      </c>
      <c r="M1322" s="128">
        <v>0</v>
      </c>
      <c r="N1322" s="128">
        <v>0</v>
      </c>
      <c r="O1322" s="110"/>
      <c r="P1322" s="110"/>
      <c r="Q1322" s="110"/>
    </row>
    <row r="1323" spans="1:17" x14ac:dyDescent="0.3">
      <c r="A1323" s="77" t="s">
        <v>2660</v>
      </c>
      <c r="B1323" s="127" t="s">
        <v>2661</v>
      </c>
      <c r="C1323" s="128">
        <v>70735047</v>
      </c>
      <c r="D1323" s="128">
        <v>64535595</v>
      </c>
      <c r="E1323" s="128">
        <v>60900075</v>
      </c>
      <c r="F1323" s="128">
        <v>64235693</v>
      </c>
      <c r="G1323" s="128">
        <v>72849191</v>
      </c>
      <c r="H1323" s="128">
        <v>87208607</v>
      </c>
      <c r="I1323" s="128">
        <v>92727223</v>
      </c>
      <c r="J1323" s="128">
        <v>91524660</v>
      </c>
      <c r="K1323" s="128">
        <v>94911640</v>
      </c>
      <c r="L1323" s="128">
        <v>82389601</v>
      </c>
      <c r="M1323" s="128">
        <v>68076805</v>
      </c>
      <c r="N1323" s="128">
        <v>65330971</v>
      </c>
      <c r="O1323" s="110"/>
      <c r="P1323" s="110"/>
      <c r="Q1323" s="110"/>
    </row>
    <row r="1324" spans="1:17" x14ac:dyDescent="0.3">
      <c r="A1324" s="77" t="s">
        <v>2662</v>
      </c>
      <c r="B1324" s="127" t="s">
        <v>2663</v>
      </c>
      <c r="C1324" s="128">
        <v>29094466</v>
      </c>
      <c r="D1324" s="128">
        <v>26187659</v>
      </c>
      <c r="E1324" s="128">
        <v>24252435</v>
      </c>
      <c r="F1324" s="128">
        <v>25883802</v>
      </c>
      <c r="G1324" s="128">
        <v>30843386</v>
      </c>
      <c r="H1324" s="128">
        <v>38826238</v>
      </c>
      <c r="I1324" s="128">
        <v>41895598</v>
      </c>
      <c r="J1324" s="128">
        <v>41513090</v>
      </c>
      <c r="K1324" s="128">
        <v>42891376</v>
      </c>
      <c r="L1324" s="128">
        <v>36165592</v>
      </c>
      <c r="M1324" s="128">
        <v>28219351</v>
      </c>
      <c r="N1324" s="128">
        <v>25937112</v>
      </c>
      <c r="O1324" s="110"/>
      <c r="P1324" s="110"/>
      <c r="Q1324" s="110"/>
    </row>
    <row r="1325" spans="1:17" x14ac:dyDescent="0.3">
      <c r="A1325" s="77" t="s">
        <v>2664</v>
      </c>
      <c r="B1325" s="127" t="s">
        <v>2665</v>
      </c>
      <c r="C1325" s="128">
        <v>476279</v>
      </c>
      <c r="D1325" s="128">
        <v>433563</v>
      </c>
      <c r="E1325" s="128">
        <v>403927</v>
      </c>
      <c r="F1325" s="128">
        <v>427198</v>
      </c>
      <c r="G1325" s="128">
        <v>500052</v>
      </c>
      <c r="H1325" s="128">
        <v>616249</v>
      </c>
      <c r="I1325" s="128">
        <v>660620</v>
      </c>
      <c r="J1325" s="128">
        <v>655930</v>
      </c>
      <c r="K1325" s="128">
        <v>674142</v>
      </c>
      <c r="L1325" s="128">
        <v>579201</v>
      </c>
      <c r="M1325" s="128">
        <v>463225</v>
      </c>
      <c r="N1325" s="128">
        <v>430080</v>
      </c>
      <c r="O1325" s="110"/>
      <c r="P1325" s="110"/>
      <c r="Q1325" s="110"/>
    </row>
    <row r="1326" spans="1:17" x14ac:dyDescent="0.3">
      <c r="A1326" s="77" t="s">
        <v>2666</v>
      </c>
      <c r="B1326" s="127" t="s">
        <v>2667</v>
      </c>
      <c r="C1326" s="128">
        <v>1651845</v>
      </c>
      <c r="D1326" s="128">
        <v>1503719</v>
      </c>
      <c r="E1326" s="128">
        <v>1400944</v>
      </c>
      <c r="F1326" s="128">
        <v>1481638</v>
      </c>
      <c r="G1326" s="128">
        <v>1734279</v>
      </c>
      <c r="H1326" s="128">
        <v>2137222</v>
      </c>
      <c r="I1326" s="128">
        <v>2291092</v>
      </c>
      <c r="J1326" s="128">
        <v>2274828</v>
      </c>
      <c r="K1326" s="128">
        <v>2337984</v>
      </c>
      <c r="L1326" s="128">
        <v>2008749</v>
      </c>
      <c r="M1326" s="128">
        <v>1606571</v>
      </c>
      <c r="N1326" s="128">
        <v>1491642</v>
      </c>
      <c r="O1326" s="110"/>
      <c r="P1326" s="110"/>
      <c r="Q1326" s="110"/>
    </row>
    <row r="1327" spans="1:17" x14ac:dyDescent="0.3">
      <c r="A1327" s="77" t="s">
        <v>2668</v>
      </c>
      <c r="B1327" s="127" t="s">
        <v>2669</v>
      </c>
      <c r="C1327" s="128">
        <v>683932</v>
      </c>
      <c r="D1327" s="128">
        <v>622583</v>
      </c>
      <c r="E1327" s="128">
        <v>580070</v>
      </c>
      <c r="F1327" s="128">
        <v>613471</v>
      </c>
      <c r="G1327" s="128">
        <v>718036</v>
      </c>
      <c r="H1327" s="128">
        <v>884852</v>
      </c>
      <c r="I1327" s="128">
        <v>948552</v>
      </c>
      <c r="J1327" s="128">
        <v>941833</v>
      </c>
      <c r="K1327" s="128">
        <v>967976</v>
      </c>
      <c r="L1327" s="128">
        <v>831674</v>
      </c>
      <c r="M1327" s="128">
        <v>665190</v>
      </c>
      <c r="N1327" s="128">
        <v>617603</v>
      </c>
      <c r="O1327" s="110"/>
      <c r="P1327" s="110"/>
      <c r="Q1327" s="110"/>
    </row>
    <row r="1328" spans="1:17" x14ac:dyDescent="0.3">
      <c r="A1328" s="77" t="s">
        <v>2670</v>
      </c>
      <c r="B1328" s="127" t="s">
        <v>2671</v>
      </c>
      <c r="C1328" s="128">
        <v>2327682.12</v>
      </c>
      <c r="D1328" s="128">
        <v>2119731.42</v>
      </c>
      <c r="E1328" s="128">
        <v>1983674.09</v>
      </c>
      <c r="F1328" s="128">
        <v>2096103.84</v>
      </c>
      <c r="G1328" s="128">
        <v>2424510.7400000002</v>
      </c>
      <c r="H1328" s="128">
        <v>2965599.16</v>
      </c>
      <c r="I1328" s="128">
        <v>3169720.8</v>
      </c>
      <c r="J1328" s="128">
        <v>3136384.89</v>
      </c>
      <c r="K1328" s="128">
        <v>3245116.51</v>
      </c>
      <c r="L1328" s="128">
        <v>2793170.13</v>
      </c>
      <c r="M1328" s="128">
        <v>2259539.56</v>
      </c>
      <c r="N1328" s="128">
        <v>2126294.35</v>
      </c>
      <c r="O1328" s="110"/>
      <c r="P1328" s="110"/>
      <c r="Q1328" s="110"/>
    </row>
    <row r="1329" spans="1:17" x14ac:dyDescent="0.3">
      <c r="A1329" s="77" t="s">
        <v>2672</v>
      </c>
      <c r="B1329" s="127" t="s">
        <v>2673</v>
      </c>
      <c r="C1329" s="128">
        <v>2837553.44</v>
      </c>
      <c r="D1329" s="128">
        <v>2574501.58</v>
      </c>
      <c r="E1329" s="128">
        <v>2411164.48</v>
      </c>
      <c r="F1329" s="128">
        <v>2554612.4</v>
      </c>
      <c r="G1329" s="128">
        <v>2953028.1</v>
      </c>
      <c r="H1329" s="128">
        <v>3606290.24</v>
      </c>
      <c r="I1329" s="128">
        <v>3857189.63</v>
      </c>
      <c r="J1329" s="128">
        <v>3813305.86</v>
      </c>
      <c r="K1329" s="128">
        <v>3948094.7</v>
      </c>
      <c r="L1329" s="128">
        <v>3388876.72</v>
      </c>
      <c r="M1329" s="128">
        <v>2737910.93</v>
      </c>
      <c r="N1329" s="128">
        <v>2586069.9500000002</v>
      </c>
      <c r="O1329" s="110"/>
      <c r="P1329" s="110"/>
      <c r="Q1329" s="110"/>
    </row>
    <row r="1330" spans="1:17" x14ac:dyDescent="0.3">
      <c r="A1330" s="77" t="s">
        <v>2674</v>
      </c>
      <c r="B1330" s="127" t="s">
        <v>2675</v>
      </c>
      <c r="C1330" s="128">
        <v>5077621.4000000004</v>
      </c>
      <c r="D1330" s="128">
        <v>4624164.62</v>
      </c>
      <c r="E1330" s="128">
        <v>4309721.07</v>
      </c>
      <c r="F1330" s="128">
        <v>4556318.6399999997</v>
      </c>
      <c r="G1330" s="128">
        <v>5329039.83</v>
      </c>
      <c r="H1330" s="128">
        <v>6562018.7300000004</v>
      </c>
      <c r="I1330" s="128">
        <v>7032825.8200000003</v>
      </c>
      <c r="J1330" s="128">
        <v>6983139.7800000003</v>
      </c>
      <c r="K1330" s="128">
        <v>7176563.0300000003</v>
      </c>
      <c r="L1330" s="128">
        <v>6168940.7300000004</v>
      </c>
      <c r="M1330" s="128">
        <v>4938637.49</v>
      </c>
      <c r="N1330" s="128">
        <v>4587476.49</v>
      </c>
      <c r="O1330" s="110"/>
      <c r="P1330" s="110"/>
      <c r="Q1330" s="110"/>
    </row>
    <row r="1331" spans="1:17" x14ac:dyDescent="0.3">
      <c r="A1331" s="77" t="s">
        <v>2676</v>
      </c>
      <c r="B1331" s="127" t="s">
        <v>2677</v>
      </c>
      <c r="C1331" s="128">
        <v>3302730</v>
      </c>
      <c r="D1331" s="128">
        <v>3006460</v>
      </c>
      <c r="E1331" s="128">
        <v>2800962</v>
      </c>
      <c r="F1331" s="128">
        <v>2962352</v>
      </c>
      <c r="G1331" s="128">
        <v>3467594</v>
      </c>
      <c r="H1331" s="128">
        <v>4273454</v>
      </c>
      <c r="I1331" s="128">
        <v>4581183</v>
      </c>
      <c r="J1331" s="128">
        <v>4548672</v>
      </c>
      <c r="K1331" s="128">
        <v>4674967</v>
      </c>
      <c r="L1331" s="128">
        <v>4016527</v>
      </c>
      <c r="M1331" s="128">
        <v>3212204</v>
      </c>
      <c r="N1331" s="128">
        <v>2982322</v>
      </c>
      <c r="O1331" s="110"/>
      <c r="P1331" s="110"/>
      <c r="Q1331" s="110"/>
    </row>
    <row r="1332" spans="1:17" x14ac:dyDescent="0.3">
      <c r="A1332" s="77" t="s">
        <v>2678</v>
      </c>
      <c r="B1332" s="127" t="s">
        <v>2679</v>
      </c>
      <c r="C1332" s="128">
        <v>1681297.59</v>
      </c>
      <c r="D1332" s="128">
        <v>1530447.75</v>
      </c>
      <c r="E1332" s="128">
        <v>1425907.16</v>
      </c>
      <c r="F1332" s="128">
        <v>1508047.04</v>
      </c>
      <c r="G1332" s="128">
        <v>1765175.28</v>
      </c>
      <c r="H1332" s="128">
        <v>2175366.9500000002</v>
      </c>
      <c r="I1332" s="128">
        <v>2332002.9300000002</v>
      </c>
      <c r="J1332" s="128">
        <v>2315479.29</v>
      </c>
      <c r="K1332" s="128">
        <v>2379760.2200000002</v>
      </c>
      <c r="L1332" s="128">
        <v>2044605.04</v>
      </c>
      <c r="M1332" s="128">
        <v>1635219.51</v>
      </c>
      <c r="N1332" s="128">
        <v>1518196.12</v>
      </c>
      <c r="O1332" s="110"/>
      <c r="P1332" s="110"/>
      <c r="Q1332" s="110"/>
    </row>
    <row r="1333" spans="1:17" x14ac:dyDescent="0.3">
      <c r="A1333" s="77" t="s">
        <v>2680</v>
      </c>
      <c r="B1333" s="127" t="s">
        <v>2681</v>
      </c>
      <c r="C1333" s="128">
        <v>0</v>
      </c>
      <c r="D1333" s="128">
        <v>0</v>
      </c>
      <c r="E1333" s="128">
        <v>0</v>
      </c>
      <c r="F1333" s="128">
        <v>0</v>
      </c>
      <c r="G1333" s="128">
        <v>0</v>
      </c>
      <c r="H1333" s="128">
        <v>0</v>
      </c>
      <c r="I1333" s="128">
        <v>0</v>
      </c>
      <c r="J1333" s="128">
        <v>0</v>
      </c>
      <c r="K1333" s="128">
        <v>0</v>
      </c>
      <c r="L1333" s="128">
        <v>0</v>
      </c>
      <c r="M1333" s="128">
        <v>0</v>
      </c>
      <c r="N1333" s="128">
        <v>0</v>
      </c>
      <c r="O1333" s="110"/>
      <c r="P1333" s="110"/>
      <c r="Q1333" s="110"/>
    </row>
    <row r="1334" spans="1:17" x14ac:dyDescent="0.3">
      <c r="A1334" s="77" t="s">
        <v>2682</v>
      </c>
      <c r="B1334" s="127" t="s">
        <v>2683</v>
      </c>
      <c r="C1334" s="128">
        <v>0</v>
      </c>
      <c r="D1334" s="128">
        <v>0</v>
      </c>
      <c r="E1334" s="128">
        <v>0</v>
      </c>
      <c r="F1334" s="128">
        <v>0</v>
      </c>
      <c r="G1334" s="128">
        <v>0</v>
      </c>
      <c r="H1334" s="128">
        <v>0</v>
      </c>
      <c r="I1334" s="128">
        <v>0</v>
      </c>
      <c r="J1334" s="128">
        <v>0</v>
      </c>
      <c r="K1334" s="128">
        <v>0</v>
      </c>
      <c r="L1334" s="128">
        <v>0</v>
      </c>
      <c r="M1334" s="128">
        <v>0</v>
      </c>
      <c r="N1334" s="128">
        <v>0</v>
      </c>
      <c r="O1334" s="110"/>
      <c r="P1334" s="110"/>
      <c r="Q1334" s="110"/>
    </row>
    <row r="1335" spans="1:17" x14ac:dyDescent="0.3">
      <c r="A1335" s="77" t="s">
        <v>2684</v>
      </c>
      <c r="B1335" s="127" t="s">
        <v>2685</v>
      </c>
      <c r="C1335" s="128">
        <v>0</v>
      </c>
      <c r="D1335" s="128">
        <v>0</v>
      </c>
      <c r="E1335" s="128">
        <v>0</v>
      </c>
      <c r="F1335" s="128">
        <v>0</v>
      </c>
      <c r="G1335" s="128">
        <v>0</v>
      </c>
      <c r="H1335" s="128">
        <v>0</v>
      </c>
      <c r="I1335" s="128">
        <v>0</v>
      </c>
      <c r="J1335" s="128">
        <v>0</v>
      </c>
      <c r="K1335" s="128">
        <v>0</v>
      </c>
      <c r="L1335" s="128">
        <v>0</v>
      </c>
      <c r="M1335" s="128">
        <v>0</v>
      </c>
      <c r="N1335" s="128">
        <v>0</v>
      </c>
      <c r="O1335" s="110"/>
      <c r="P1335" s="110"/>
      <c r="Q1335" s="110"/>
    </row>
    <row r="1336" spans="1:17" x14ac:dyDescent="0.3">
      <c r="A1336" s="77" t="s">
        <v>2686</v>
      </c>
      <c r="B1336" s="127" t="s">
        <v>2687</v>
      </c>
      <c r="C1336" s="128">
        <v>0</v>
      </c>
      <c r="D1336" s="128">
        <v>0</v>
      </c>
      <c r="E1336" s="128">
        <v>0</v>
      </c>
      <c r="F1336" s="128">
        <v>0</v>
      </c>
      <c r="G1336" s="128">
        <v>0</v>
      </c>
      <c r="H1336" s="128">
        <v>0</v>
      </c>
      <c r="I1336" s="128">
        <v>0</v>
      </c>
      <c r="J1336" s="128">
        <v>0</v>
      </c>
      <c r="K1336" s="128">
        <v>0</v>
      </c>
      <c r="L1336" s="128">
        <v>0</v>
      </c>
      <c r="M1336" s="128">
        <v>0</v>
      </c>
      <c r="N1336" s="128">
        <v>0</v>
      </c>
      <c r="O1336" s="110"/>
      <c r="P1336" s="110"/>
      <c r="Q1336" s="110"/>
    </row>
    <row r="1337" spans="1:17" x14ac:dyDescent="0.3">
      <c r="A1337" s="77" t="s">
        <v>2688</v>
      </c>
      <c r="B1337" s="127" t="s">
        <v>2689</v>
      </c>
      <c r="C1337" s="128">
        <v>0</v>
      </c>
      <c r="D1337" s="128">
        <v>0</v>
      </c>
      <c r="E1337" s="128">
        <v>0</v>
      </c>
      <c r="F1337" s="128">
        <v>0</v>
      </c>
      <c r="G1337" s="128">
        <v>0</v>
      </c>
      <c r="H1337" s="128">
        <v>0</v>
      </c>
      <c r="I1337" s="128">
        <v>0</v>
      </c>
      <c r="J1337" s="128">
        <v>0</v>
      </c>
      <c r="K1337" s="128">
        <v>0</v>
      </c>
      <c r="L1337" s="128">
        <v>0</v>
      </c>
      <c r="M1337" s="128">
        <v>0</v>
      </c>
      <c r="N1337" s="128">
        <v>0</v>
      </c>
      <c r="O1337" s="110"/>
      <c r="P1337" s="110"/>
      <c r="Q1337" s="110"/>
    </row>
    <row r="1338" spans="1:17" x14ac:dyDescent="0.3">
      <c r="A1338" s="77" t="s">
        <v>2690</v>
      </c>
      <c r="B1338" s="127" t="s">
        <v>2691</v>
      </c>
      <c r="C1338" s="128">
        <v>0</v>
      </c>
      <c r="D1338" s="128">
        <v>0</v>
      </c>
      <c r="E1338" s="128">
        <v>0</v>
      </c>
      <c r="F1338" s="128">
        <v>0</v>
      </c>
      <c r="G1338" s="128">
        <v>0</v>
      </c>
      <c r="H1338" s="128">
        <v>0</v>
      </c>
      <c r="I1338" s="128">
        <v>0</v>
      </c>
      <c r="J1338" s="128">
        <v>0</v>
      </c>
      <c r="K1338" s="128">
        <v>0</v>
      </c>
      <c r="L1338" s="128">
        <v>0</v>
      </c>
      <c r="M1338" s="128">
        <v>0</v>
      </c>
      <c r="N1338" s="128">
        <v>0</v>
      </c>
      <c r="O1338" s="110"/>
      <c r="P1338" s="110"/>
      <c r="Q1338" s="110"/>
    </row>
    <row r="1339" spans="1:17" x14ac:dyDescent="0.3">
      <c r="A1339" s="77" t="s">
        <v>2692</v>
      </c>
      <c r="B1339" s="127" t="s">
        <v>2693</v>
      </c>
      <c r="C1339" s="128">
        <v>0</v>
      </c>
      <c r="D1339" s="128">
        <v>0</v>
      </c>
      <c r="E1339" s="128">
        <v>0</v>
      </c>
      <c r="F1339" s="128">
        <v>0</v>
      </c>
      <c r="G1339" s="128">
        <v>0</v>
      </c>
      <c r="H1339" s="128">
        <v>0</v>
      </c>
      <c r="I1339" s="128">
        <v>0</v>
      </c>
      <c r="J1339" s="128">
        <v>0</v>
      </c>
      <c r="K1339" s="128">
        <v>0</v>
      </c>
      <c r="L1339" s="128">
        <v>0</v>
      </c>
      <c r="M1339" s="128">
        <v>0</v>
      </c>
      <c r="N1339" s="128">
        <v>0</v>
      </c>
      <c r="O1339" s="110"/>
      <c r="P1339" s="110"/>
      <c r="Q1339" s="110"/>
    </row>
    <row r="1340" spans="1:17" x14ac:dyDescent="0.3">
      <c r="A1340" s="77" t="s">
        <v>2694</v>
      </c>
      <c r="B1340" s="127" t="s">
        <v>2695</v>
      </c>
      <c r="C1340" s="128">
        <v>0</v>
      </c>
      <c r="D1340" s="128">
        <v>0</v>
      </c>
      <c r="E1340" s="128">
        <v>0</v>
      </c>
      <c r="F1340" s="128">
        <v>0</v>
      </c>
      <c r="G1340" s="128">
        <v>0</v>
      </c>
      <c r="H1340" s="128">
        <v>0</v>
      </c>
      <c r="I1340" s="128">
        <v>0</v>
      </c>
      <c r="J1340" s="128">
        <v>0</v>
      </c>
      <c r="K1340" s="128">
        <v>0</v>
      </c>
      <c r="L1340" s="128">
        <v>0</v>
      </c>
      <c r="M1340" s="128">
        <v>0</v>
      </c>
      <c r="N1340" s="128">
        <v>0</v>
      </c>
      <c r="O1340" s="110"/>
      <c r="P1340" s="110"/>
      <c r="Q1340" s="110"/>
    </row>
    <row r="1341" spans="1:17" x14ac:dyDescent="0.3">
      <c r="A1341" s="77" t="s">
        <v>2696</v>
      </c>
      <c r="B1341" s="127" t="s">
        <v>2697</v>
      </c>
      <c r="C1341" s="128">
        <v>0</v>
      </c>
      <c r="D1341" s="128">
        <v>0</v>
      </c>
      <c r="E1341" s="128">
        <v>0</v>
      </c>
      <c r="F1341" s="128">
        <v>0</v>
      </c>
      <c r="G1341" s="128">
        <v>0</v>
      </c>
      <c r="H1341" s="128">
        <v>0</v>
      </c>
      <c r="I1341" s="128">
        <v>0</v>
      </c>
      <c r="J1341" s="128">
        <v>0</v>
      </c>
      <c r="K1341" s="128">
        <v>0</v>
      </c>
      <c r="L1341" s="128">
        <v>0</v>
      </c>
      <c r="M1341" s="128">
        <v>0</v>
      </c>
      <c r="N1341" s="128">
        <v>0</v>
      </c>
      <c r="O1341" s="110"/>
      <c r="P1341" s="110"/>
      <c r="Q1341" s="110"/>
    </row>
    <row r="1342" spans="1:17" x14ac:dyDescent="0.3">
      <c r="A1342" s="77" t="s">
        <v>2698</v>
      </c>
      <c r="B1342" s="127" t="s">
        <v>2699</v>
      </c>
      <c r="C1342" s="128">
        <v>0</v>
      </c>
      <c r="D1342" s="128">
        <v>0</v>
      </c>
      <c r="E1342" s="128">
        <v>0</v>
      </c>
      <c r="F1342" s="128">
        <v>0</v>
      </c>
      <c r="G1342" s="128">
        <v>0</v>
      </c>
      <c r="H1342" s="128">
        <v>0</v>
      </c>
      <c r="I1342" s="128">
        <v>0</v>
      </c>
      <c r="J1342" s="128">
        <v>0</v>
      </c>
      <c r="K1342" s="128">
        <v>0</v>
      </c>
      <c r="L1342" s="128">
        <v>0</v>
      </c>
      <c r="M1342" s="128">
        <v>0</v>
      </c>
      <c r="N1342" s="128">
        <v>0</v>
      </c>
      <c r="O1342" s="110"/>
      <c r="P1342" s="110"/>
      <c r="Q1342" s="110"/>
    </row>
    <row r="1343" spans="1:17" x14ac:dyDescent="0.3">
      <c r="A1343" s="77" t="s">
        <v>2700</v>
      </c>
      <c r="B1343" s="127" t="s">
        <v>2701</v>
      </c>
      <c r="C1343" s="128">
        <v>0</v>
      </c>
      <c r="D1343" s="128">
        <v>0</v>
      </c>
      <c r="E1343" s="128">
        <v>0</v>
      </c>
      <c r="F1343" s="128">
        <v>0</v>
      </c>
      <c r="G1343" s="128">
        <v>0</v>
      </c>
      <c r="H1343" s="128">
        <v>0</v>
      </c>
      <c r="I1343" s="128">
        <v>0</v>
      </c>
      <c r="J1343" s="128">
        <v>0</v>
      </c>
      <c r="K1343" s="128">
        <v>0</v>
      </c>
      <c r="L1343" s="128">
        <v>0</v>
      </c>
      <c r="M1343" s="128">
        <v>0</v>
      </c>
      <c r="N1343" s="128">
        <v>0</v>
      </c>
      <c r="O1343" s="110"/>
      <c r="P1343" s="110"/>
      <c r="Q1343" s="110"/>
    </row>
    <row r="1344" spans="1:17" x14ac:dyDescent="0.3">
      <c r="A1344" s="77" t="s">
        <v>2702</v>
      </c>
      <c r="B1344" s="127" t="s">
        <v>2703</v>
      </c>
      <c r="C1344" s="128">
        <v>28093513</v>
      </c>
      <c r="D1344" s="128">
        <v>27141121</v>
      </c>
      <c r="E1344" s="128">
        <v>27241394</v>
      </c>
      <c r="F1344" s="128">
        <v>28370541</v>
      </c>
      <c r="G1344" s="128">
        <v>29563361</v>
      </c>
      <c r="H1344" s="128">
        <v>31610969</v>
      </c>
      <c r="I1344" s="128">
        <v>32488420</v>
      </c>
      <c r="J1344" s="128">
        <v>32390080</v>
      </c>
      <c r="K1344" s="128">
        <v>32557004</v>
      </c>
      <c r="L1344" s="128">
        <v>31283943</v>
      </c>
      <c r="M1344" s="128">
        <v>29079470</v>
      </c>
      <c r="N1344" s="128">
        <v>28023143</v>
      </c>
      <c r="O1344" s="110"/>
      <c r="P1344" s="110"/>
      <c r="Q1344" s="110"/>
    </row>
    <row r="1345" spans="1:17" x14ac:dyDescent="0.3">
      <c r="A1345" s="77" t="s">
        <v>2704</v>
      </c>
      <c r="B1345" s="127" t="s">
        <v>2705</v>
      </c>
      <c r="C1345" s="128">
        <v>18376234</v>
      </c>
      <c r="D1345" s="128">
        <v>16913793</v>
      </c>
      <c r="E1345" s="128">
        <v>17218730</v>
      </c>
      <c r="F1345" s="128">
        <v>18335946</v>
      </c>
      <c r="G1345" s="128">
        <v>19574255</v>
      </c>
      <c r="H1345" s="128">
        <v>21785333</v>
      </c>
      <c r="I1345" s="128">
        <v>22759300</v>
      </c>
      <c r="J1345" s="128">
        <v>22803987</v>
      </c>
      <c r="K1345" s="128">
        <v>23390805</v>
      </c>
      <c r="L1345" s="128">
        <v>21387551</v>
      </c>
      <c r="M1345" s="128">
        <v>19492218</v>
      </c>
      <c r="N1345" s="128">
        <v>18177949</v>
      </c>
      <c r="O1345" s="110"/>
      <c r="P1345" s="110"/>
      <c r="Q1345" s="110"/>
    </row>
    <row r="1346" spans="1:17" x14ac:dyDescent="0.3">
      <c r="A1346" s="77" t="s">
        <v>2706</v>
      </c>
      <c r="B1346" s="127" t="s">
        <v>2707</v>
      </c>
      <c r="C1346" s="128">
        <v>232218</v>
      </c>
      <c r="D1346" s="128">
        <v>228503</v>
      </c>
      <c r="E1346" s="128">
        <v>228864</v>
      </c>
      <c r="F1346" s="128">
        <v>237806</v>
      </c>
      <c r="G1346" s="128">
        <v>248327</v>
      </c>
      <c r="H1346" s="128">
        <v>265184</v>
      </c>
      <c r="I1346" s="128">
        <v>272690</v>
      </c>
      <c r="J1346" s="128">
        <v>271501</v>
      </c>
      <c r="K1346" s="128">
        <v>269173</v>
      </c>
      <c r="L1346" s="128">
        <v>262606</v>
      </c>
      <c r="M1346" s="128">
        <v>242273</v>
      </c>
      <c r="N1346" s="128">
        <v>232872</v>
      </c>
      <c r="O1346" s="110"/>
      <c r="P1346" s="110"/>
      <c r="Q1346" s="110"/>
    </row>
    <row r="1347" spans="1:17" x14ac:dyDescent="0.3">
      <c r="A1347" s="77" t="s">
        <v>2708</v>
      </c>
      <c r="B1347" s="127" t="s">
        <v>2709</v>
      </c>
      <c r="C1347" s="128">
        <v>848438</v>
      </c>
      <c r="D1347" s="128">
        <v>835190</v>
      </c>
      <c r="E1347" s="128">
        <v>836474</v>
      </c>
      <c r="F1347" s="128">
        <v>868927</v>
      </c>
      <c r="G1347" s="128">
        <v>907259</v>
      </c>
      <c r="H1347" s="128">
        <v>968815</v>
      </c>
      <c r="I1347" s="128">
        <v>995983</v>
      </c>
      <c r="J1347" s="128">
        <v>991577</v>
      </c>
      <c r="K1347" s="128">
        <v>982978</v>
      </c>
      <c r="L1347" s="128">
        <v>959368</v>
      </c>
      <c r="M1347" s="128">
        <v>885226</v>
      </c>
      <c r="N1347" s="128">
        <v>850928</v>
      </c>
      <c r="O1347" s="110"/>
      <c r="P1347" s="110"/>
      <c r="Q1347" s="110"/>
    </row>
    <row r="1348" spans="1:17" x14ac:dyDescent="0.3">
      <c r="A1348" s="77" t="s">
        <v>2710</v>
      </c>
      <c r="B1348" s="127" t="s">
        <v>2711</v>
      </c>
      <c r="C1348" s="128">
        <v>387274</v>
      </c>
      <c r="D1348" s="128">
        <v>356384</v>
      </c>
      <c r="E1348" s="128">
        <v>362796</v>
      </c>
      <c r="F1348" s="128">
        <v>386222</v>
      </c>
      <c r="G1348" s="128">
        <v>412078</v>
      </c>
      <c r="H1348" s="128">
        <v>458717</v>
      </c>
      <c r="I1348" s="128">
        <v>479206</v>
      </c>
      <c r="J1348" s="128">
        <v>480088</v>
      </c>
      <c r="K1348" s="128">
        <v>492498</v>
      </c>
      <c r="L1348" s="128">
        <v>450257</v>
      </c>
      <c r="M1348" s="128">
        <v>410485</v>
      </c>
      <c r="N1348" s="128">
        <v>383094</v>
      </c>
      <c r="O1348" s="110"/>
      <c r="P1348" s="110"/>
      <c r="Q1348" s="110"/>
    </row>
    <row r="1349" spans="1:17" x14ac:dyDescent="0.3">
      <c r="A1349" s="77" t="s">
        <v>2712</v>
      </c>
      <c r="B1349" s="127" t="s">
        <v>2713</v>
      </c>
      <c r="C1349" s="128">
        <v>1595186.71</v>
      </c>
      <c r="D1349" s="128">
        <v>1514673.75</v>
      </c>
      <c r="E1349" s="128">
        <v>1528161.63</v>
      </c>
      <c r="F1349" s="128">
        <v>1604850.04</v>
      </c>
      <c r="G1349" s="128">
        <v>1688276.61</v>
      </c>
      <c r="H1349" s="128">
        <v>1833934.06</v>
      </c>
      <c r="I1349" s="128">
        <v>1897362.98</v>
      </c>
      <c r="J1349" s="128">
        <v>1895250.9</v>
      </c>
      <c r="K1349" s="128">
        <v>1919166.22</v>
      </c>
      <c r="L1349" s="128">
        <v>1809224.7</v>
      </c>
      <c r="M1349" s="128">
        <v>1667763.94</v>
      </c>
      <c r="N1349" s="128">
        <v>1586649.19</v>
      </c>
      <c r="O1349" s="110"/>
      <c r="P1349" s="110"/>
      <c r="Q1349" s="110"/>
    </row>
    <row r="1350" spans="1:17" x14ac:dyDescent="0.3">
      <c r="A1350" s="77" t="s">
        <v>2714</v>
      </c>
      <c r="B1350" s="127" t="s">
        <v>2715</v>
      </c>
      <c r="C1350" s="128">
        <v>1301655.8</v>
      </c>
      <c r="D1350" s="128">
        <v>1235958.79</v>
      </c>
      <c r="E1350" s="128">
        <v>1246964.77</v>
      </c>
      <c r="F1350" s="128">
        <v>1309541.25</v>
      </c>
      <c r="G1350" s="128">
        <v>1377615.95</v>
      </c>
      <c r="H1350" s="128">
        <v>1496469.93</v>
      </c>
      <c r="I1350" s="128">
        <v>1548226.9</v>
      </c>
      <c r="J1350" s="128">
        <v>1546503.59</v>
      </c>
      <c r="K1350" s="128">
        <v>1566018.18</v>
      </c>
      <c r="L1350" s="128">
        <v>1476307.99</v>
      </c>
      <c r="M1350" s="128">
        <v>1360878.67</v>
      </c>
      <c r="N1350" s="128">
        <v>1294690.6100000001</v>
      </c>
      <c r="O1350" s="110"/>
      <c r="P1350" s="110"/>
      <c r="Q1350" s="110"/>
    </row>
    <row r="1351" spans="1:17" x14ac:dyDescent="0.3">
      <c r="A1351" s="77" t="s">
        <v>2716</v>
      </c>
      <c r="B1351" s="127" t="s">
        <v>2717</v>
      </c>
      <c r="C1351" s="128">
        <v>0</v>
      </c>
      <c r="D1351" s="128">
        <v>0</v>
      </c>
      <c r="E1351" s="128">
        <v>0</v>
      </c>
      <c r="F1351" s="128">
        <v>0</v>
      </c>
      <c r="G1351" s="128">
        <v>0</v>
      </c>
      <c r="H1351" s="128">
        <v>0</v>
      </c>
      <c r="I1351" s="128">
        <v>0</v>
      </c>
      <c r="J1351" s="128">
        <v>0</v>
      </c>
      <c r="K1351" s="128">
        <v>0</v>
      </c>
      <c r="L1351" s="128">
        <v>0</v>
      </c>
      <c r="M1351" s="128">
        <v>0</v>
      </c>
      <c r="N1351" s="128">
        <v>0</v>
      </c>
      <c r="O1351" s="110"/>
      <c r="P1351" s="110"/>
      <c r="Q1351" s="110"/>
    </row>
    <row r="1352" spans="1:17" x14ac:dyDescent="0.3">
      <c r="A1352" s="77" t="s">
        <v>2718</v>
      </c>
      <c r="B1352" s="127" t="s">
        <v>2719</v>
      </c>
      <c r="C1352" s="128">
        <v>1367690.06</v>
      </c>
      <c r="D1352" s="128">
        <v>1323781.04</v>
      </c>
      <c r="E1352" s="128">
        <v>1330574.6299999999</v>
      </c>
      <c r="F1352" s="128">
        <v>1383528.72</v>
      </c>
      <c r="G1352" s="128">
        <v>1444911.55</v>
      </c>
      <c r="H1352" s="128">
        <v>1550538.78</v>
      </c>
      <c r="I1352" s="128">
        <v>1597291.25</v>
      </c>
      <c r="J1352" s="128">
        <v>1593975.23</v>
      </c>
      <c r="K1352" s="128">
        <v>1598930.76</v>
      </c>
      <c r="L1352" s="128">
        <v>1533170.26</v>
      </c>
      <c r="M1352" s="128">
        <v>1423495.55</v>
      </c>
      <c r="N1352" s="128">
        <v>1366863.18</v>
      </c>
      <c r="O1352" s="110"/>
      <c r="P1352" s="110"/>
      <c r="Q1352" s="110"/>
    </row>
    <row r="1353" spans="1:17" x14ac:dyDescent="0.3">
      <c r="A1353" s="77" t="s">
        <v>2720</v>
      </c>
      <c r="B1353" s="127" t="s">
        <v>2721</v>
      </c>
      <c r="C1353" s="128">
        <v>1374027</v>
      </c>
      <c r="D1353" s="128">
        <v>1346699</v>
      </c>
      <c r="E1353" s="128">
        <v>1350006</v>
      </c>
      <c r="F1353" s="128">
        <v>1404922</v>
      </c>
      <c r="G1353" s="128">
        <v>1468963</v>
      </c>
      <c r="H1353" s="128">
        <v>1572229</v>
      </c>
      <c r="I1353" s="128">
        <v>1618668</v>
      </c>
      <c r="J1353" s="128">
        <v>1612328</v>
      </c>
      <c r="K1353" s="128">
        <v>1601851</v>
      </c>
      <c r="L1353" s="128">
        <v>1556296</v>
      </c>
      <c r="M1353" s="128">
        <v>1434653</v>
      </c>
      <c r="N1353" s="128">
        <v>1376674</v>
      </c>
      <c r="O1353" s="110"/>
      <c r="P1353" s="110"/>
      <c r="Q1353" s="110"/>
    </row>
    <row r="1354" spans="1:17" x14ac:dyDescent="0.3">
      <c r="A1354" s="77" t="s">
        <v>2722</v>
      </c>
      <c r="B1354" s="127" t="s">
        <v>2723</v>
      </c>
      <c r="C1354" s="128">
        <v>355132.29</v>
      </c>
      <c r="D1354" s="128">
        <v>326865.57</v>
      </c>
      <c r="E1354" s="128">
        <v>332728.78999999998</v>
      </c>
      <c r="F1354" s="128">
        <v>354154.41</v>
      </c>
      <c r="G1354" s="128">
        <v>377804.47</v>
      </c>
      <c r="H1354" s="128">
        <v>420478.17</v>
      </c>
      <c r="I1354" s="128">
        <v>439225.21</v>
      </c>
      <c r="J1354" s="128">
        <v>440032.08</v>
      </c>
      <c r="K1354" s="128">
        <v>451393.9</v>
      </c>
      <c r="L1354" s="128">
        <v>412738.1</v>
      </c>
      <c r="M1354" s="128">
        <v>376356.48</v>
      </c>
      <c r="N1354" s="128">
        <v>351312.06</v>
      </c>
      <c r="O1354" s="110"/>
      <c r="P1354" s="110"/>
      <c r="Q1354" s="110"/>
    </row>
    <row r="1355" spans="1:17" x14ac:dyDescent="0.3">
      <c r="A1355" s="77" t="s">
        <v>2724</v>
      </c>
      <c r="B1355" s="127" t="s">
        <v>2725</v>
      </c>
      <c r="C1355" s="128">
        <v>0</v>
      </c>
      <c r="D1355" s="128">
        <v>0</v>
      </c>
      <c r="E1355" s="128">
        <v>0</v>
      </c>
      <c r="F1355" s="128">
        <v>0</v>
      </c>
      <c r="G1355" s="128">
        <v>0</v>
      </c>
      <c r="H1355" s="128">
        <v>0</v>
      </c>
      <c r="I1355" s="128">
        <v>0</v>
      </c>
      <c r="J1355" s="128">
        <v>0</v>
      </c>
      <c r="K1355" s="128">
        <v>0</v>
      </c>
      <c r="L1355" s="128">
        <v>0</v>
      </c>
      <c r="M1355" s="128">
        <v>0</v>
      </c>
      <c r="N1355" s="128">
        <v>0</v>
      </c>
      <c r="O1355" s="110"/>
      <c r="P1355" s="110"/>
      <c r="Q1355" s="110"/>
    </row>
    <row r="1356" spans="1:17" x14ac:dyDescent="0.3">
      <c r="A1356" s="77" t="s">
        <v>2726</v>
      </c>
      <c r="B1356" s="127" t="s">
        <v>2727</v>
      </c>
      <c r="C1356" s="128">
        <v>0</v>
      </c>
      <c r="D1356" s="128">
        <v>0</v>
      </c>
      <c r="E1356" s="128">
        <v>0</v>
      </c>
      <c r="F1356" s="128">
        <v>0</v>
      </c>
      <c r="G1356" s="128">
        <v>0</v>
      </c>
      <c r="H1356" s="128">
        <v>0</v>
      </c>
      <c r="I1356" s="128">
        <v>0</v>
      </c>
      <c r="J1356" s="128">
        <v>0</v>
      </c>
      <c r="K1356" s="128">
        <v>0</v>
      </c>
      <c r="L1356" s="128">
        <v>0</v>
      </c>
      <c r="M1356" s="128">
        <v>0</v>
      </c>
      <c r="N1356" s="128">
        <v>0</v>
      </c>
      <c r="O1356" s="110"/>
      <c r="P1356" s="110"/>
      <c r="Q1356" s="110"/>
    </row>
    <row r="1357" spans="1:17" x14ac:dyDescent="0.3">
      <c r="A1357" s="77" t="s">
        <v>2728</v>
      </c>
      <c r="B1357" s="127" t="s">
        <v>2729</v>
      </c>
      <c r="C1357" s="128">
        <v>0</v>
      </c>
      <c r="D1357" s="128">
        <v>0</v>
      </c>
      <c r="E1357" s="128">
        <v>0</v>
      </c>
      <c r="F1357" s="128">
        <v>0</v>
      </c>
      <c r="G1357" s="128">
        <v>0</v>
      </c>
      <c r="H1357" s="128">
        <v>0</v>
      </c>
      <c r="I1357" s="128">
        <v>0</v>
      </c>
      <c r="J1357" s="128">
        <v>0</v>
      </c>
      <c r="K1357" s="128">
        <v>0</v>
      </c>
      <c r="L1357" s="128">
        <v>0</v>
      </c>
      <c r="M1357" s="128">
        <v>0</v>
      </c>
      <c r="N1357" s="128">
        <v>0</v>
      </c>
      <c r="O1357" s="110"/>
      <c r="P1357" s="110"/>
      <c r="Q1357" s="110"/>
    </row>
    <row r="1358" spans="1:17" x14ac:dyDescent="0.3">
      <c r="A1358" s="77" t="s">
        <v>2730</v>
      </c>
      <c r="B1358" s="127" t="s">
        <v>2731</v>
      </c>
      <c r="C1358" s="128">
        <v>0</v>
      </c>
      <c r="D1358" s="128">
        <v>0</v>
      </c>
      <c r="E1358" s="128">
        <v>0</v>
      </c>
      <c r="F1358" s="128">
        <v>0</v>
      </c>
      <c r="G1358" s="128">
        <v>0</v>
      </c>
      <c r="H1358" s="128">
        <v>0</v>
      </c>
      <c r="I1358" s="128">
        <v>0</v>
      </c>
      <c r="J1358" s="128">
        <v>0</v>
      </c>
      <c r="K1358" s="128">
        <v>0</v>
      </c>
      <c r="L1358" s="128">
        <v>0</v>
      </c>
      <c r="M1358" s="128">
        <v>0</v>
      </c>
      <c r="N1358" s="128">
        <v>0</v>
      </c>
      <c r="O1358" s="110"/>
      <c r="P1358" s="110"/>
      <c r="Q1358" s="110"/>
    </row>
    <row r="1359" spans="1:17" x14ac:dyDescent="0.3">
      <c r="A1359" s="77" t="s">
        <v>2732</v>
      </c>
      <c r="B1359" s="127" t="s">
        <v>2733</v>
      </c>
      <c r="C1359" s="128">
        <v>0</v>
      </c>
      <c r="D1359" s="128">
        <v>0</v>
      </c>
      <c r="E1359" s="128">
        <v>0</v>
      </c>
      <c r="F1359" s="128">
        <v>0</v>
      </c>
      <c r="G1359" s="128">
        <v>0</v>
      </c>
      <c r="H1359" s="128">
        <v>0</v>
      </c>
      <c r="I1359" s="128">
        <v>0</v>
      </c>
      <c r="J1359" s="128">
        <v>0</v>
      </c>
      <c r="K1359" s="128">
        <v>0</v>
      </c>
      <c r="L1359" s="128">
        <v>0</v>
      </c>
      <c r="M1359" s="128">
        <v>0</v>
      </c>
      <c r="N1359" s="128">
        <v>0</v>
      </c>
      <c r="O1359" s="110"/>
      <c r="P1359" s="110"/>
      <c r="Q1359" s="110"/>
    </row>
    <row r="1360" spans="1:17" x14ac:dyDescent="0.3">
      <c r="A1360" s="77" t="s">
        <v>2734</v>
      </c>
      <c r="B1360" s="127" t="s">
        <v>2735</v>
      </c>
      <c r="C1360" s="128">
        <v>0</v>
      </c>
      <c r="D1360" s="128">
        <v>0</v>
      </c>
      <c r="E1360" s="128">
        <v>0</v>
      </c>
      <c r="F1360" s="128">
        <v>0</v>
      </c>
      <c r="G1360" s="128">
        <v>0</v>
      </c>
      <c r="H1360" s="128">
        <v>0</v>
      </c>
      <c r="I1360" s="128">
        <v>0</v>
      </c>
      <c r="J1360" s="128">
        <v>0</v>
      </c>
      <c r="K1360" s="128">
        <v>0</v>
      </c>
      <c r="L1360" s="128">
        <v>0</v>
      </c>
      <c r="M1360" s="128">
        <v>0</v>
      </c>
      <c r="N1360" s="128">
        <v>0</v>
      </c>
      <c r="O1360" s="110"/>
      <c r="P1360" s="110"/>
      <c r="Q1360" s="110"/>
    </row>
    <row r="1361" spans="1:17" x14ac:dyDescent="0.3">
      <c r="A1361" s="77" t="s">
        <v>2736</v>
      </c>
      <c r="B1361" s="127" t="s">
        <v>2737</v>
      </c>
      <c r="C1361" s="128">
        <v>0</v>
      </c>
      <c r="D1361" s="128">
        <v>0</v>
      </c>
      <c r="E1361" s="128">
        <v>0</v>
      </c>
      <c r="F1361" s="128">
        <v>0</v>
      </c>
      <c r="G1361" s="128">
        <v>0</v>
      </c>
      <c r="H1361" s="128">
        <v>0</v>
      </c>
      <c r="I1361" s="128">
        <v>0</v>
      </c>
      <c r="J1361" s="128">
        <v>0</v>
      </c>
      <c r="K1361" s="128">
        <v>0</v>
      </c>
      <c r="L1361" s="128">
        <v>0</v>
      </c>
      <c r="M1361" s="128">
        <v>0</v>
      </c>
      <c r="N1361" s="128">
        <v>0</v>
      </c>
      <c r="O1361" s="110"/>
      <c r="P1361" s="110"/>
      <c r="Q1361" s="110"/>
    </row>
    <row r="1362" spans="1:17" x14ac:dyDescent="0.3">
      <c r="A1362" s="77" t="s">
        <v>2738</v>
      </c>
      <c r="B1362" s="127" t="s">
        <v>2739</v>
      </c>
      <c r="C1362" s="128">
        <v>0</v>
      </c>
      <c r="D1362" s="128">
        <v>0</v>
      </c>
      <c r="E1362" s="128">
        <v>0</v>
      </c>
      <c r="F1362" s="128">
        <v>0</v>
      </c>
      <c r="G1362" s="128">
        <v>0</v>
      </c>
      <c r="H1362" s="128">
        <v>0</v>
      </c>
      <c r="I1362" s="128">
        <v>0</v>
      </c>
      <c r="J1362" s="128">
        <v>0</v>
      </c>
      <c r="K1362" s="128">
        <v>0</v>
      </c>
      <c r="L1362" s="128">
        <v>0</v>
      </c>
      <c r="M1362" s="128">
        <v>0</v>
      </c>
      <c r="N1362" s="128">
        <v>0</v>
      </c>
      <c r="O1362" s="110"/>
      <c r="P1362" s="110"/>
      <c r="Q1362" s="110"/>
    </row>
    <row r="1363" spans="1:17" x14ac:dyDescent="0.3">
      <c r="A1363" s="77" t="s">
        <v>2740</v>
      </c>
      <c r="B1363" s="127" t="s">
        <v>2741</v>
      </c>
      <c r="C1363" s="128">
        <v>0</v>
      </c>
      <c r="D1363" s="128">
        <v>0</v>
      </c>
      <c r="E1363" s="128">
        <v>0</v>
      </c>
      <c r="F1363" s="128">
        <v>0</v>
      </c>
      <c r="G1363" s="128">
        <v>0</v>
      </c>
      <c r="H1363" s="128">
        <v>0</v>
      </c>
      <c r="I1363" s="128">
        <v>0</v>
      </c>
      <c r="J1363" s="128">
        <v>0</v>
      </c>
      <c r="K1363" s="128">
        <v>0</v>
      </c>
      <c r="L1363" s="128">
        <v>0</v>
      </c>
      <c r="M1363" s="128">
        <v>0</v>
      </c>
      <c r="N1363" s="128">
        <v>0</v>
      </c>
      <c r="O1363" s="110"/>
      <c r="P1363" s="110"/>
      <c r="Q1363" s="110"/>
    </row>
    <row r="1364" spans="1:17" x14ac:dyDescent="0.3">
      <c r="A1364" s="77" t="s">
        <v>2742</v>
      </c>
      <c r="B1364" s="127" t="s">
        <v>2743</v>
      </c>
      <c r="C1364" s="128">
        <v>0</v>
      </c>
      <c r="D1364" s="128">
        <v>0</v>
      </c>
      <c r="E1364" s="128">
        <v>0</v>
      </c>
      <c r="F1364" s="128">
        <v>0</v>
      </c>
      <c r="G1364" s="128">
        <v>0</v>
      </c>
      <c r="H1364" s="128">
        <v>0</v>
      </c>
      <c r="I1364" s="128">
        <v>0</v>
      </c>
      <c r="J1364" s="128">
        <v>0</v>
      </c>
      <c r="K1364" s="128">
        <v>0</v>
      </c>
      <c r="L1364" s="128">
        <v>0</v>
      </c>
      <c r="M1364" s="128">
        <v>0</v>
      </c>
      <c r="N1364" s="128">
        <v>0</v>
      </c>
      <c r="O1364" s="110"/>
      <c r="P1364" s="110"/>
      <c r="Q1364" s="110"/>
    </row>
    <row r="1365" spans="1:17" x14ac:dyDescent="0.3">
      <c r="A1365" s="77" t="s">
        <v>2744</v>
      </c>
      <c r="B1365" s="127" t="s">
        <v>2745</v>
      </c>
      <c r="C1365" s="128">
        <v>0</v>
      </c>
      <c r="D1365" s="128">
        <v>0</v>
      </c>
      <c r="E1365" s="128">
        <v>0</v>
      </c>
      <c r="F1365" s="128">
        <v>0</v>
      </c>
      <c r="G1365" s="128">
        <v>0</v>
      </c>
      <c r="H1365" s="128">
        <v>0</v>
      </c>
      <c r="I1365" s="128">
        <v>0</v>
      </c>
      <c r="J1365" s="128">
        <v>0</v>
      </c>
      <c r="K1365" s="128">
        <v>0</v>
      </c>
      <c r="L1365" s="128">
        <v>0</v>
      </c>
      <c r="M1365" s="128">
        <v>0</v>
      </c>
      <c r="N1365" s="128">
        <v>0</v>
      </c>
      <c r="O1365" s="110"/>
      <c r="P1365" s="110"/>
      <c r="Q1365" s="110"/>
    </row>
    <row r="1366" spans="1:17" x14ac:dyDescent="0.3">
      <c r="A1366" s="77" t="s">
        <v>2746</v>
      </c>
      <c r="B1366" s="127" t="s">
        <v>2747</v>
      </c>
      <c r="C1366" s="128">
        <v>1771265</v>
      </c>
      <c r="D1366" s="128">
        <v>1854287</v>
      </c>
      <c r="E1366" s="128">
        <v>1844732</v>
      </c>
      <c r="F1366" s="128">
        <v>1801505</v>
      </c>
      <c r="G1366" s="128">
        <v>1746510</v>
      </c>
      <c r="H1366" s="128">
        <v>1695532</v>
      </c>
      <c r="I1366" s="128">
        <v>1803539</v>
      </c>
      <c r="J1366" s="128">
        <v>1789747</v>
      </c>
      <c r="K1366" s="128">
        <v>1721261</v>
      </c>
      <c r="L1366" s="128">
        <v>1778967</v>
      </c>
      <c r="M1366" s="128">
        <v>1814449</v>
      </c>
      <c r="N1366" s="128">
        <v>1785927</v>
      </c>
      <c r="O1366" s="110"/>
      <c r="P1366" s="110"/>
      <c r="Q1366" s="110"/>
    </row>
    <row r="1367" spans="1:17" x14ac:dyDescent="0.3">
      <c r="A1367" s="77" t="s">
        <v>2748</v>
      </c>
      <c r="B1367" s="127" t="s">
        <v>2749</v>
      </c>
      <c r="C1367" s="128">
        <v>2118021</v>
      </c>
      <c r="D1367" s="128">
        <v>1981960</v>
      </c>
      <c r="E1367" s="128">
        <v>2119334</v>
      </c>
      <c r="F1367" s="128">
        <v>2052983</v>
      </c>
      <c r="G1367" s="128">
        <v>2119183</v>
      </c>
      <c r="H1367" s="128">
        <v>2054878</v>
      </c>
      <c r="I1367" s="128">
        <v>2122188</v>
      </c>
      <c r="J1367" s="128">
        <v>2121283</v>
      </c>
      <c r="K1367" s="128">
        <v>2051223</v>
      </c>
      <c r="L1367" s="128">
        <v>2121272</v>
      </c>
      <c r="M1367" s="128">
        <v>2049084</v>
      </c>
      <c r="N1367" s="128">
        <v>2119425</v>
      </c>
      <c r="O1367" s="110"/>
      <c r="P1367" s="110"/>
      <c r="Q1367" s="110"/>
    </row>
    <row r="1368" spans="1:17" x14ac:dyDescent="0.3">
      <c r="A1368" s="77" t="s">
        <v>2750</v>
      </c>
      <c r="B1368" s="127" t="s">
        <v>2751</v>
      </c>
      <c r="C1368" s="128">
        <v>22217</v>
      </c>
      <c r="D1368" s="128">
        <v>23909</v>
      </c>
      <c r="E1368" s="128">
        <v>23060</v>
      </c>
      <c r="F1368" s="128">
        <v>22957</v>
      </c>
      <c r="G1368" s="128">
        <v>21451</v>
      </c>
      <c r="H1368" s="128">
        <v>21653</v>
      </c>
      <c r="I1368" s="128">
        <v>22640</v>
      </c>
      <c r="J1368" s="128">
        <v>22206</v>
      </c>
      <c r="K1368" s="128">
        <v>21845</v>
      </c>
      <c r="L1368" s="128">
        <v>21952</v>
      </c>
      <c r="M1368" s="128">
        <v>22871</v>
      </c>
      <c r="N1368" s="128">
        <v>22554</v>
      </c>
      <c r="O1368" s="110"/>
      <c r="P1368" s="110"/>
      <c r="Q1368" s="110"/>
    </row>
    <row r="1369" spans="1:17" x14ac:dyDescent="0.3">
      <c r="A1369" s="77" t="s">
        <v>2752</v>
      </c>
      <c r="B1369" s="127" t="s">
        <v>2753</v>
      </c>
      <c r="C1369" s="128">
        <v>83062</v>
      </c>
      <c r="D1369" s="128">
        <v>89382</v>
      </c>
      <c r="E1369" s="128">
        <v>86212</v>
      </c>
      <c r="F1369" s="128">
        <v>85826</v>
      </c>
      <c r="G1369" s="128">
        <v>80197</v>
      </c>
      <c r="H1369" s="128">
        <v>80954</v>
      </c>
      <c r="I1369" s="128">
        <v>84643</v>
      </c>
      <c r="J1369" s="128">
        <v>83020</v>
      </c>
      <c r="K1369" s="128">
        <v>81670</v>
      </c>
      <c r="L1369" s="128">
        <v>82071</v>
      </c>
      <c r="M1369" s="128">
        <v>85505</v>
      </c>
      <c r="N1369" s="128">
        <v>84319</v>
      </c>
      <c r="O1369" s="110"/>
      <c r="P1369" s="110"/>
      <c r="Q1369" s="110"/>
    </row>
    <row r="1370" spans="1:17" x14ac:dyDescent="0.3">
      <c r="A1370" s="77" t="s">
        <v>2754</v>
      </c>
      <c r="B1370" s="127" t="s">
        <v>2755</v>
      </c>
      <c r="C1370" s="128">
        <v>41841</v>
      </c>
      <c r="D1370" s="128">
        <v>39142</v>
      </c>
      <c r="E1370" s="128">
        <v>41841</v>
      </c>
      <c r="F1370" s="128">
        <v>40491</v>
      </c>
      <c r="G1370" s="128">
        <v>41841</v>
      </c>
      <c r="H1370" s="128">
        <v>40491</v>
      </c>
      <c r="I1370" s="128">
        <v>41841</v>
      </c>
      <c r="J1370" s="128">
        <v>41841</v>
      </c>
      <c r="K1370" s="128">
        <v>40491</v>
      </c>
      <c r="L1370" s="128">
        <v>41841</v>
      </c>
      <c r="M1370" s="128">
        <v>40491</v>
      </c>
      <c r="N1370" s="128">
        <v>41841</v>
      </c>
      <c r="O1370" s="110"/>
      <c r="P1370" s="110"/>
      <c r="Q1370" s="110"/>
    </row>
    <row r="1371" spans="1:17" x14ac:dyDescent="0.3">
      <c r="A1371" s="77" t="s">
        <v>2756</v>
      </c>
      <c r="B1371" s="127" t="s">
        <v>2757</v>
      </c>
      <c r="C1371" s="128">
        <v>0</v>
      </c>
      <c r="D1371" s="128">
        <v>0</v>
      </c>
      <c r="E1371" s="128">
        <v>0</v>
      </c>
      <c r="F1371" s="128">
        <v>0</v>
      </c>
      <c r="G1371" s="128">
        <v>0</v>
      </c>
      <c r="H1371" s="128">
        <v>0</v>
      </c>
      <c r="I1371" s="128">
        <v>0</v>
      </c>
      <c r="J1371" s="128">
        <v>0</v>
      </c>
      <c r="K1371" s="128">
        <v>0</v>
      </c>
      <c r="L1371" s="128">
        <v>0</v>
      </c>
      <c r="M1371" s="128">
        <v>0</v>
      </c>
      <c r="N1371" s="128">
        <v>0</v>
      </c>
      <c r="O1371" s="110"/>
      <c r="P1371" s="110"/>
      <c r="Q1371" s="110"/>
    </row>
    <row r="1372" spans="1:17" x14ac:dyDescent="0.3">
      <c r="A1372" s="77" t="s">
        <v>2758</v>
      </c>
      <c r="B1372" s="127" t="s">
        <v>2759</v>
      </c>
      <c r="C1372" s="128">
        <v>106285.26</v>
      </c>
      <c r="D1372" s="128">
        <v>105584.31</v>
      </c>
      <c r="E1372" s="128">
        <v>108526.41</v>
      </c>
      <c r="F1372" s="128">
        <v>105568.39</v>
      </c>
      <c r="G1372" s="128">
        <v>105551.86</v>
      </c>
      <c r="H1372" s="128">
        <v>102087.58</v>
      </c>
      <c r="I1372" s="128">
        <v>107226.45</v>
      </c>
      <c r="J1372" s="128">
        <v>106840.2</v>
      </c>
      <c r="K1372" s="128">
        <v>102993.23</v>
      </c>
      <c r="L1372" s="128">
        <v>106534.03</v>
      </c>
      <c r="M1372" s="128">
        <v>106016.95</v>
      </c>
      <c r="N1372" s="128">
        <v>106626.83</v>
      </c>
      <c r="O1372" s="110"/>
      <c r="P1372" s="110"/>
      <c r="Q1372" s="110"/>
    </row>
    <row r="1373" spans="1:17" x14ac:dyDescent="0.3">
      <c r="A1373" s="77" t="s">
        <v>2760</v>
      </c>
      <c r="B1373" s="127" t="s">
        <v>2761</v>
      </c>
      <c r="C1373" s="128">
        <v>0</v>
      </c>
      <c r="D1373" s="128">
        <v>0</v>
      </c>
      <c r="E1373" s="128">
        <v>0</v>
      </c>
      <c r="F1373" s="128">
        <v>0</v>
      </c>
      <c r="G1373" s="128">
        <v>0</v>
      </c>
      <c r="H1373" s="128">
        <v>0</v>
      </c>
      <c r="I1373" s="128">
        <v>0</v>
      </c>
      <c r="J1373" s="128">
        <v>0</v>
      </c>
      <c r="K1373" s="128">
        <v>0</v>
      </c>
      <c r="L1373" s="128">
        <v>0</v>
      </c>
      <c r="M1373" s="128">
        <v>0</v>
      </c>
      <c r="N1373" s="128">
        <v>0</v>
      </c>
      <c r="O1373" s="110"/>
      <c r="P1373" s="110"/>
      <c r="Q1373" s="110"/>
    </row>
    <row r="1374" spans="1:17" x14ac:dyDescent="0.3">
      <c r="A1374" s="77" t="s">
        <v>2762</v>
      </c>
      <c r="B1374" s="127" t="s">
        <v>2763</v>
      </c>
      <c r="C1374" s="128">
        <v>27354.71</v>
      </c>
      <c r="D1374" s="128">
        <v>32812.07</v>
      </c>
      <c r="E1374" s="128">
        <v>29564.720000000001</v>
      </c>
      <c r="F1374" s="128">
        <v>28634.09</v>
      </c>
      <c r="G1374" s="128">
        <v>27197.67</v>
      </c>
      <c r="H1374" s="128">
        <v>21772.720000000001</v>
      </c>
      <c r="I1374" s="128">
        <v>26775.66</v>
      </c>
      <c r="J1374" s="128">
        <v>27288.58</v>
      </c>
      <c r="K1374" s="128">
        <v>25245.66</v>
      </c>
      <c r="L1374" s="128">
        <v>27382.82</v>
      </c>
      <c r="M1374" s="128">
        <v>31017.97</v>
      </c>
      <c r="N1374" s="128">
        <v>26067.98</v>
      </c>
      <c r="O1374" s="110"/>
      <c r="P1374" s="110"/>
      <c r="Q1374" s="110"/>
    </row>
    <row r="1375" spans="1:17" x14ac:dyDescent="0.3">
      <c r="A1375" s="77" t="s">
        <v>2764</v>
      </c>
      <c r="B1375" s="127" t="s">
        <v>2765</v>
      </c>
      <c r="C1375" s="128">
        <v>78084</v>
      </c>
      <c r="D1375" s="128">
        <v>93227</v>
      </c>
      <c r="E1375" s="128">
        <v>84505</v>
      </c>
      <c r="F1375" s="128">
        <v>81597</v>
      </c>
      <c r="G1375" s="128">
        <v>76863</v>
      </c>
      <c r="H1375" s="128">
        <v>62959</v>
      </c>
      <c r="I1375" s="128">
        <v>76923</v>
      </c>
      <c r="J1375" s="128">
        <v>78101</v>
      </c>
      <c r="K1375" s="128">
        <v>71826</v>
      </c>
      <c r="L1375" s="128">
        <v>78061</v>
      </c>
      <c r="M1375" s="128">
        <v>88068</v>
      </c>
      <c r="N1375" s="128">
        <v>75032</v>
      </c>
      <c r="O1375" s="110"/>
      <c r="P1375" s="110"/>
      <c r="Q1375" s="110"/>
    </row>
    <row r="1376" spans="1:17" x14ac:dyDescent="0.3">
      <c r="A1376" s="77" t="s">
        <v>2766</v>
      </c>
      <c r="B1376" s="127" t="s">
        <v>2767</v>
      </c>
      <c r="C1376" s="128">
        <v>3289.88</v>
      </c>
      <c r="D1376" s="128">
        <v>3077.68</v>
      </c>
      <c r="E1376" s="128">
        <v>3289.88</v>
      </c>
      <c r="F1376" s="128">
        <v>3183.77</v>
      </c>
      <c r="G1376" s="128">
        <v>3289.86</v>
      </c>
      <c r="H1376" s="128">
        <v>3183.76</v>
      </c>
      <c r="I1376" s="128">
        <v>3289.86</v>
      </c>
      <c r="J1376" s="128">
        <v>3289.86</v>
      </c>
      <c r="K1376" s="128">
        <v>3183.76</v>
      </c>
      <c r="L1376" s="128">
        <v>3289.86</v>
      </c>
      <c r="M1376" s="128">
        <v>3183.77</v>
      </c>
      <c r="N1376" s="128">
        <v>3289.89</v>
      </c>
      <c r="O1376" s="110"/>
      <c r="P1376" s="110"/>
      <c r="Q1376" s="110"/>
    </row>
    <row r="1377" spans="1:17" x14ac:dyDescent="0.3">
      <c r="A1377" s="77" t="s">
        <v>2768</v>
      </c>
      <c r="B1377" s="127" t="s">
        <v>2769</v>
      </c>
      <c r="C1377" s="128">
        <v>0</v>
      </c>
      <c r="D1377" s="128">
        <v>0</v>
      </c>
      <c r="E1377" s="128">
        <v>0</v>
      </c>
      <c r="F1377" s="128">
        <v>0</v>
      </c>
      <c r="G1377" s="128">
        <v>0</v>
      </c>
      <c r="H1377" s="128">
        <v>0</v>
      </c>
      <c r="I1377" s="128">
        <v>0</v>
      </c>
      <c r="J1377" s="128">
        <v>0</v>
      </c>
      <c r="K1377" s="128">
        <v>0</v>
      </c>
      <c r="L1377" s="128">
        <v>0</v>
      </c>
      <c r="M1377" s="128">
        <v>0</v>
      </c>
      <c r="N1377" s="128">
        <v>0</v>
      </c>
      <c r="O1377" s="110"/>
      <c r="P1377" s="110"/>
      <c r="Q1377" s="110"/>
    </row>
    <row r="1378" spans="1:17" x14ac:dyDescent="0.3">
      <c r="A1378" s="77" t="s">
        <v>2770</v>
      </c>
      <c r="B1378" s="127" t="s">
        <v>2771</v>
      </c>
      <c r="C1378" s="128">
        <v>0</v>
      </c>
      <c r="D1378" s="128">
        <v>0</v>
      </c>
      <c r="E1378" s="128">
        <v>0</v>
      </c>
      <c r="F1378" s="128">
        <v>0</v>
      </c>
      <c r="G1378" s="128">
        <v>0</v>
      </c>
      <c r="H1378" s="128">
        <v>0</v>
      </c>
      <c r="I1378" s="128">
        <v>0</v>
      </c>
      <c r="J1378" s="128">
        <v>0</v>
      </c>
      <c r="K1378" s="128">
        <v>0</v>
      </c>
      <c r="L1378" s="128">
        <v>0</v>
      </c>
      <c r="M1378" s="128">
        <v>0</v>
      </c>
      <c r="N1378" s="128">
        <v>0</v>
      </c>
      <c r="O1378" s="110"/>
      <c r="P1378" s="110"/>
      <c r="Q1378" s="110"/>
    </row>
    <row r="1379" spans="1:17" x14ac:dyDescent="0.3">
      <c r="A1379" s="77" t="s">
        <v>2772</v>
      </c>
      <c r="B1379" s="127" t="s">
        <v>2773</v>
      </c>
      <c r="C1379" s="128">
        <v>0</v>
      </c>
      <c r="D1379" s="128">
        <v>0</v>
      </c>
      <c r="E1379" s="128">
        <v>0</v>
      </c>
      <c r="F1379" s="128">
        <v>0</v>
      </c>
      <c r="G1379" s="128">
        <v>0</v>
      </c>
      <c r="H1379" s="128">
        <v>0</v>
      </c>
      <c r="I1379" s="128">
        <v>0</v>
      </c>
      <c r="J1379" s="128">
        <v>0</v>
      </c>
      <c r="K1379" s="128">
        <v>0</v>
      </c>
      <c r="L1379" s="128">
        <v>0</v>
      </c>
      <c r="M1379" s="128">
        <v>0</v>
      </c>
      <c r="N1379" s="128">
        <v>0</v>
      </c>
      <c r="O1379" s="110"/>
      <c r="P1379" s="110"/>
      <c r="Q1379" s="110"/>
    </row>
    <row r="1380" spans="1:17" x14ac:dyDescent="0.3">
      <c r="A1380" s="77" t="s">
        <v>2774</v>
      </c>
      <c r="B1380" s="127" t="s">
        <v>2775</v>
      </c>
      <c r="C1380" s="128">
        <v>0</v>
      </c>
      <c r="D1380" s="128">
        <v>0</v>
      </c>
      <c r="E1380" s="128">
        <v>0</v>
      </c>
      <c r="F1380" s="128">
        <v>0</v>
      </c>
      <c r="G1380" s="128">
        <v>0</v>
      </c>
      <c r="H1380" s="128">
        <v>0</v>
      </c>
      <c r="I1380" s="128">
        <v>0</v>
      </c>
      <c r="J1380" s="128">
        <v>0</v>
      </c>
      <c r="K1380" s="128">
        <v>0</v>
      </c>
      <c r="L1380" s="128">
        <v>0</v>
      </c>
      <c r="M1380" s="128">
        <v>0</v>
      </c>
      <c r="N1380" s="128">
        <v>0</v>
      </c>
      <c r="O1380" s="110"/>
      <c r="P1380" s="110"/>
      <c r="Q1380" s="110"/>
    </row>
    <row r="1381" spans="1:17" x14ac:dyDescent="0.3">
      <c r="A1381" s="77" t="s">
        <v>2776</v>
      </c>
      <c r="B1381" s="127" t="s">
        <v>2777</v>
      </c>
      <c r="C1381" s="128">
        <v>0</v>
      </c>
      <c r="D1381" s="128">
        <v>0</v>
      </c>
      <c r="E1381" s="128">
        <v>0</v>
      </c>
      <c r="F1381" s="128">
        <v>0</v>
      </c>
      <c r="G1381" s="128">
        <v>0</v>
      </c>
      <c r="H1381" s="128">
        <v>0</v>
      </c>
      <c r="I1381" s="128">
        <v>0</v>
      </c>
      <c r="J1381" s="128">
        <v>0</v>
      </c>
      <c r="K1381" s="128">
        <v>0</v>
      </c>
      <c r="L1381" s="128">
        <v>0</v>
      </c>
      <c r="M1381" s="128">
        <v>0</v>
      </c>
      <c r="N1381" s="128">
        <v>0</v>
      </c>
      <c r="O1381" s="110"/>
      <c r="P1381" s="110"/>
      <c r="Q1381" s="110"/>
    </row>
    <row r="1382" spans="1:17" x14ac:dyDescent="0.3">
      <c r="A1382" s="77" t="s">
        <v>2778</v>
      </c>
      <c r="B1382" s="127" t="s">
        <v>2779</v>
      </c>
      <c r="C1382" s="128">
        <v>0</v>
      </c>
      <c r="D1382" s="128">
        <v>0</v>
      </c>
      <c r="E1382" s="128">
        <v>0</v>
      </c>
      <c r="F1382" s="128">
        <v>0</v>
      </c>
      <c r="G1382" s="128">
        <v>0</v>
      </c>
      <c r="H1382" s="128">
        <v>0</v>
      </c>
      <c r="I1382" s="128">
        <v>0</v>
      </c>
      <c r="J1382" s="128">
        <v>0</v>
      </c>
      <c r="K1382" s="128">
        <v>0</v>
      </c>
      <c r="L1382" s="128">
        <v>0</v>
      </c>
      <c r="M1382" s="128">
        <v>0</v>
      </c>
      <c r="N1382" s="128">
        <v>0</v>
      </c>
      <c r="O1382" s="110"/>
      <c r="P1382" s="110"/>
      <c r="Q1382" s="110"/>
    </row>
    <row r="1383" spans="1:17" x14ac:dyDescent="0.3">
      <c r="A1383" s="77" t="s">
        <v>2780</v>
      </c>
      <c r="B1383" s="127" t="s">
        <v>2781</v>
      </c>
      <c r="C1383" s="128">
        <v>0</v>
      </c>
      <c r="D1383" s="128">
        <v>0</v>
      </c>
      <c r="E1383" s="128">
        <v>0</v>
      </c>
      <c r="F1383" s="128">
        <v>0</v>
      </c>
      <c r="G1383" s="128">
        <v>0</v>
      </c>
      <c r="H1383" s="128">
        <v>0</v>
      </c>
      <c r="I1383" s="128">
        <v>0</v>
      </c>
      <c r="J1383" s="128">
        <v>0</v>
      </c>
      <c r="K1383" s="128">
        <v>0</v>
      </c>
      <c r="L1383" s="128">
        <v>0</v>
      </c>
      <c r="M1383" s="128">
        <v>0</v>
      </c>
      <c r="N1383" s="128">
        <v>0</v>
      </c>
      <c r="O1383" s="110"/>
      <c r="P1383" s="110"/>
      <c r="Q1383" s="110"/>
    </row>
    <row r="1384" spans="1:17" x14ac:dyDescent="0.3">
      <c r="A1384" s="77" t="s">
        <v>2782</v>
      </c>
      <c r="B1384" s="127" t="s">
        <v>2783</v>
      </c>
      <c r="C1384" s="128">
        <v>0</v>
      </c>
      <c r="D1384" s="128">
        <v>0</v>
      </c>
      <c r="E1384" s="128">
        <v>0</v>
      </c>
      <c r="F1384" s="128">
        <v>0</v>
      </c>
      <c r="G1384" s="128">
        <v>0</v>
      </c>
      <c r="H1384" s="128">
        <v>0</v>
      </c>
      <c r="I1384" s="128">
        <v>0</v>
      </c>
      <c r="J1384" s="128">
        <v>0</v>
      </c>
      <c r="K1384" s="128">
        <v>0</v>
      </c>
      <c r="L1384" s="128">
        <v>0</v>
      </c>
      <c r="M1384" s="128">
        <v>0</v>
      </c>
      <c r="N1384" s="128">
        <v>0</v>
      </c>
      <c r="O1384" s="110"/>
      <c r="P1384" s="110"/>
      <c r="Q1384" s="110"/>
    </row>
    <row r="1385" spans="1:17" x14ac:dyDescent="0.3">
      <c r="A1385" s="77" t="s">
        <v>2784</v>
      </c>
      <c r="B1385" s="127" t="s">
        <v>2785</v>
      </c>
      <c r="C1385" s="128">
        <v>0</v>
      </c>
      <c r="D1385" s="128">
        <v>0</v>
      </c>
      <c r="E1385" s="128">
        <v>0</v>
      </c>
      <c r="F1385" s="128">
        <v>0</v>
      </c>
      <c r="G1385" s="128">
        <v>0</v>
      </c>
      <c r="H1385" s="128">
        <v>0</v>
      </c>
      <c r="I1385" s="128">
        <v>0</v>
      </c>
      <c r="J1385" s="128">
        <v>0</v>
      </c>
      <c r="K1385" s="128">
        <v>0</v>
      </c>
      <c r="L1385" s="128">
        <v>0</v>
      </c>
      <c r="M1385" s="128">
        <v>0</v>
      </c>
      <c r="N1385" s="128">
        <v>0</v>
      </c>
      <c r="O1385" s="110"/>
      <c r="P1385" s="110"/>
      <c r="Q1385" s="110"/>
    </row>
    <row r="1386" spans="1:17" x14ac:dyDescent="0.3">
      <c r="A1386" s="77" t="s">
        <v>2786</v>
      </c>
      <c r="B1386" s="127" t="s">
        <v>2787</v>
      </c>
      <c r="C1386" s="128">
        <v>0</v>
      </c>
      <c r="D1386" s="128">
        <v>0</v>
      </c>
      <c r="E1386" s="128">
        <v>0</v>
      </c>
      <c r="F1386" s="128">
        <v>0</v>
      </c>
      <c r="G1386" s="128">
        <v>0</v>
      </c>
      <c r="H1386" s="128">
        <v>0</v>
      </c>
      <c r="I1386" s="128">
        <v>0</v>
      </c>
      <c r="J1386" s="128">
        <v>0</v>
      </c>
      <c r="K1386" s="128">
        <v>0</v>
      </c>
      <c r="L1386" s="128">
        <v>0</v>
      </c>
      <c r="M1386" s="128">
        <v>0</v>
      </c>
      <c r="N1386" s="128">
        <v>0</v>
      </c>
      <c r="O1386" s="110"/>
      <c r="P1386" s="110"/>
      <c r="Q1386" s="110"/>
    </row>
    <row r="1387" spans="1:17" x14ac:dyDescent="0.3">
      <c r="A1387" s="77" t="s">
        <v>2788</v>
      </c>
      <c r="B1387" s="127" t="s">
        <v>2789</v>
      </c>
      <c r="C1387" s="128">
        <v>0</v>
      </c>
      <c r="D1387" s="128">
        <v>0</v>
      </c>
      <c r="E1387" s="128">
        <v>0</v>
      </c>
      <c r="F1387" s="128">
        <v>0</v>
      </c>
      <c r="G1387" s="128">
        <v>0</v>
      </c>
      <c r="H1387" s="128">
        <v>0</v>
      </c>
      <c r="I1387" s="128">
        <v>0</v>
      </c>
      <c r="J1387" s="128">
        <v>0</v>
      </c>
      <c r="K1387" s="128">
        <v>0</v>
      </c>
      <c r="L1387" s="128">
        <v>0</v>
      </c>
      <c r="M1387" s="128">
        <v>0</v>
      </c>
      <c r="N1387" s="128">
        <v>0</v>
      </c>
      <c r="O1387" s="110"/>
      <c r="P1387" s="110"/>
      <c r="Q1387" s="110"/>
    </row>
    <row r="1388" spans="1:17" x14ac:dyDescent="0.3">
      <c r="A1388" s="77" t="s">
        <v>2790</v>
      </c>
      <c r="B1388" s="127" t="s">
        <v>2791</v>
      </c>
      <c r="C1388" s="128">
        <v>3751414</v>
      </c>
      <c r="D1388" s="128">
        <v>3751601</v>
      </c>
      <c r="E1388" s="128">
        <v>3850652</v>
      </c>
      <c r="F1388" s="128">
        <v>4071248</v>
      </c>
      <c r="G1388" s="128">
        <v>4196080</v>
      </c>
      <c r="H1388" s="128">
        <v>4173749</v>
      </c>
      <c r="I1388" s="128">
        <v>4202015</v>
      </c>
      <c r="J1388" s="128">
        <v>4180341</v>
      </c>
      <c r="K1388" s="128">
        <v>4110417</v>
      </c>
      <c r="L1388" s="128">
        <v>4099874</v>
      </c>
      <c r="M1388" s="128">
        <v>3877263</v>
      </c>
      <c r="N1388" s="128">
        <v>3818275</v>
      </c>
      <c r="O1388" s="110"/>
      <c r="P1388" s="110"/>
      <c r="Q1388" s="110"/>
    </row>
    <row r="1389" spans="1:17" x14ac:dyDescent="0.3">
      <c r="A1389" s="77" t="s">
        <v>2792</v>
      </c>
      <c r="B1389" s="127" t="s">
        <v>2793</v>
      </c>
      <c r="C1389" s="128">
        <v>3581270</v>
      </c>
      <c r="D1389" s="128">
        <v>3441640</v>
      </c>
      <c r="E1389" s="128">
        <v>3623416</v>
      </c>
      <c r="F1389" s="128">
        <v>3838303</v>
      </c>
      <c r="G1389" s="128">
        <v>3941611</v>
      </c>
      <c r="H1389" s="128">
        <v>3956813</v>
      </c>
      <c r="I1389" s="128">
        <v>4013216</v>
      </c>
      <c r="J1389" s="128">
        <v>3963293</v>
      </c>
      <c r="K1389" s="128">
        <v>3985800</v>
      </c>
      <c r="L1389" s="128">
        <v>3817536</v>
      </c>
      <c r="M1389" s="128">
        <v>3636676</v>
      </c>
      <c r="N1389" s="128">
        <v>3629374</v>
      </c>
      <c r="O1389" s="110"/>
      <c r="P1389" s="110"/>
      <c r="Q1389" s="110"/>
    </row>
    <row r="1390" spans="1:17" x14ac:dyDescent="0.3">
      <c r="A1390" s="77" t="s">
        <v>2794</v>
      </c>
      <c r="B1390" s="127" t="s">
        <v>2795</v>
      </c>
      <c r="C1390" s="128">
        <v>39314</v>
      </c>
      <c r="D1390" s="128">
        <v>40293</v>
      </c>
      <c r="E1390" s="128">
        <v>40999</v>
      </c>
      <c r="F1390" s="128">
        <v>41475</v>
      </c>
      <c r="G1390" s="128">
        <v>43901</v>
      </c>
      <c r="H1390" s="128">
        <v>44004</v>
      </c>
      <c r="I1390" s="128">
        <v>44571</v>
      </c>
      <c r="J1390" s="128">
        <v>44824</v>
      </c>
      <c r="K1390" s="128">
        <v>43327</v>
      </c>
      <c r="L1390" s="128">
        <v>43905</v>
      </c>
      <c r="M1390" s="128">
        <v>41482</v>
      </c>
      <c r="N1390" s="128">
        <v>40618</v>
      </c>
      <c r="O1390" s="110"/>
      <c r="P1390" s="110"/>
      <c r="Q1390" s="110"/>
    </row>
    <row r="1391" spans="1:17" x14ac:dyDescent="0.3">
      <c r="A1391" s="77" t="s">
        <v>2796</v>
      </c>
      <c r="B1391" s="127" t="s">
        <v>2797</v>
      </c>
      <c r="C1391" s="128">
        <v>145781</v>
      </c>
      <c r="D1391" s="128">
        <v>149471</v>
      </c>
      <c r="E1391" s="128">
        <v>152195</v>
      </c>
      <c r="F1391" s="128">
        <v>153896</v>
      </c>
      <c r="G1391" s="128">
        <v>162940</v>
      </c>
      <c r="H1391" s="128">
        <v>163124</v>
      </c>
      <c r="I1391" s="128">
        <v>165174</v>
      </c>
      <c r="J1391" s="128">
        <v>166113</v>
      </c>
      <c r="K1391" s="128">
        <v>160556</v>
      </c>
      <c r="L1391" s="128">
        <v>162768</v>
      </c>
      <c r="M1391" s="128">
        <v>153822</v>
      </c>
      <c r="N1391" s="128">
        <v>150707</v>
      </c>
      <c r="O1391" s="110"/>
      <c r="P1391" s="110"/>
      <c r="Q1391" s="110"/>
    </row>
    <row r="1392" spans="1:17" x14ac:dyDescent="0.3">
      <c r="A1392" s="77" t="s">
        <v>2798</v>
      </c>
      <c r="B1392" s="127" t="s">
        <v>2799</v>
      </c>
      <c r="C1392" s="128">
        <v>73479</v>
      </c>
      <c r="D1392" s="128">
        <v>70696</v>
      </c>
      <c r="E1392" s="128">
        <v>74234</v>
      </c>
      <c r="F1392" s="128">
        <v>78645</v>
      </c>
      <c r="G1392" s="128">
        <v>80728</v>
      </c>
      <c r="H1392" s="128">
        <v>81250</v>
      </c>
      <c r="I1392" s="128">
        <v>82404</v>
      </c>
      <c r="J1392" s="128">
        <v>81356</v>
      </c>
      <c r="K1392" s="128">
        <v>81958</v>
      </c>
      <c r="L1392" s="128">
        <v>78313</v>
      </c>
      <c r="M1392" s="128">
        <v>74718</v>
      </c>
      <c r="N1392" s="128">
        <v>74535</v>
      </c>
      <c r="O1392" s="110"/>
      <c r="P1392" s="110"/>
      <c r="Q1392" s="110"/>
    </row>
    <row r="1393" spans="1:17" x14ac:dyDescent="0.3">
      <c r="A1393" s="77" t="s">
        <v>2800</v>
      </c>
      <c r="B1393" s="127" t="s">
        <v>2801</v>
      </c>
      <c r="C1393" s="128">
        <v>334033.59999999998</v>
      </c>
      <c r="D1393" s="128">
        <v>328208.26</v>
      </c>
      <c r="E1393" s="128">
        <v>340482.57</v>
      </c>
      <c r="F1393" s="128">
        <v>359743.23</v>
      </c>
      <c r="G1393" s="128">
        <v>371424.69</v>
      </c>
      <c r="H1393" s="128">
        <v>371136.97</v>
      </c>
      <c r="I1393" s="128">
        <v>375001.81</v>
      </c>
      <c r="J1393" s="128">
        <v>372006.95</v>
      </c>
      <c r="K1393" s="128">
        <v>369403.74</v>
      </c>
      <c r="L1393" s="128">
        <v>361703.49</v>
      </c>
      <c r="M1393" s="128">
        <v>343418.32</v>
      </c>
      <c r="N1393" s="128">
        <v>339954.16</v>
      </c>
      <c r="O1393" s="110"/>
      <c r="P1393" s="110"/>
      <c r="Q1393" s="110"/>
    </row>
    <row r="1394" spans="1:17" x14ac:dyDescent="0.3">
      <c r="A1394" s="77" t="s">
        <v>2802</v>
      </c>
      <c r="B1394" s="127" t="s">
        <v>2803</v>
      </c>
      <c r="C1394" s="128">
        <v>203195.87</v>
      </c>
      <c r="D1394" s="128">
        <v>199652.26</v>
      </c>
      <c r="E1394" s="128">
        <v>207118.84</v>
      </c>
      <c r="F1394" s="128">
        <v>218835.29</v>
      </c>
      <c r="G1394" s="128">
        <v>225941.23</v>
      </c>
      <c r="H1394" s="128">
        <v>225766.21</v>
      </c>
      <c r="I1394" s="128">
        <v>228117.23</v>
      </c>
      <c r="J1394" s="128">
        <v>226295.43</v>
      </c>
      <c r="K1394" s="128">
        <v>224711.87</v>
      </c>
      <c r="L1394" s="128">
        <v>220027.73</v>
      </c>
      <c r="M1394" s="128">
        <v>208904.69</v>
      </c>
      <c r="N1394" s="128">
        <v>206797.4</v>
      </c>
      <c r="O1394" s="110"/>
      <c r="P1394" s="110"/>
      <c r="Q1394" s="110"/>
    </row>
    <row r="1395" spans="1:17" x14ac:dyDescent="0.3">
      <c r="A1395" s="77" t="s">
        <v>2804</v>
      </c>
      <c r="B1395" s="127" t="s">
        <v>2805</v>
      </c>
      <c r="C1395" s="128">
        <v>0</v>
      </c>
      <c r="D1395" s="128">
        <v>0</v>
      </c>
      <c r="E1395" s="128">
        <v>0</v>
      </c>
      <c r="F1395" s="128">
        <v>0</v>
      </c>
      <c r="G1395" s="128">
        <v>0</v>
      </c>
      <c r="H1395" s="128">
        <v>0</v>
      </c>
      <c r="I1395" s="128">
        <v>0</v>
      </c>
      <c r="J1395" s="128">
        <v>0</v>
      </c>
      <c r="K1395" s="128">
        <v>0</v>
      </c>
      <c r="L1395" s="128">
        <v>0</v>
      </c>
      <c r="M1395" s="128">
        <v>0</v>
      </c>
      <c r="N1395" s="128">
        <v>0</v>
      </c>
      <c r="O1395" s="110"/>
      <c r="P1395" s="110"/>
      <c r="Q1395" s="110"/>
    </row>
    <row r="1396" spans="1:17" x14ac:dyDescent="0.3">
      <c r="A1396" s="77" t="s">
        <v>2806</v>
      </c>
      <c r="B1396" s="127" t="s">
        <v>2807</v>
      </c>
      <c r="C1396" s="128">
        <v>145889.21</v>
      </c>
      <c r="D1396" s="128">
        <v>146175.70000000001</v>
      </c>
      <c r="E1396" s="128">
        <v>146752.9</v>
      </c>
      <c r="F1396" s="128">
        <v>151713.18</v>
      </c>
      <c r="G1396" s="128">
        <v>165168.44</v>
      </c>
      <c r="H1396" s="128">
        <v>165085.28</v>
      </c>
      <c r="I1396" s="128">
        <v>166202.15</v>
      </c>
      <c r="J1396" s="128">
        <v>166559.9</v>
      </c>
      <c r="K1396" s="128">
        <v>163494.5</v>
      </c>
      <c r="L1396" s="128">
        <v>162809.42000000001</v>
      </c>
      <c r="M1396" s="128">
        <v>157253.57</v>
      </c>
      <c r="N1396" s="128">
        <v>152683.54</v>
      </c>
      <c r="O1396" s="110"/>
      <c r="P1396" s="110"/>
      <c r="Q1396" s="110"/>
    </row>
    <row r="1397" spans="1:17" x14ac:dyDescent="0.3">
      <c r="A1397" s="77" t="s">
        <v>2808</v>
      </c>
      <c r="B1397" s="127" t="s">
        <v>2809</v>
      </c>
      <c r="C1397" s="128">
        <v>210784</v>
      </c>
      <c r="D1397" s="128">
        <v>211025</v>
      </c>
      <c r="E1397" s="128">
        <v>212409</v>
      </c>
      <c r="F1397" s="128">
        <v>219495</v>
      </c>
      <c r="G1397" s="128">
        <v>240107</v>
      </c>
      <c r="H1397" s="128">
        <v>238939</v>
      </c>
      <c r="I1397" s="128">
        <v>240323</v>
      </c>
      <c r="J1397" s="128">
        <v>240923</v>
      </c>
      <c r="K1397" s="128">
        <v>235359</v>
      </c>
      <c r="L1397" s="128">
        <v>235769</v>
      </c>
      <c r="M1397" s="128">
        <v>228010</v>
      </c>
      <c r="N1397" s="128">
        <v>221349</v>
      </c>
      <c r="O1397" s="110"/>
      <c r="P1397" s="110"/>
      <c r="Q1397" s="110"/>
    </row>
    <row r="1398" spans="1:17" x14ac:dyDescent="0.3">
      <c r="A1398" s="77" t="s">
        <v>2810</v>
      </c>
      <c r="B1398" s="127" t="s">
        <v>2811</v>
      </c>
      <c r="C1398" s="128">
        <v>42040.57</v>
      </c>
      <c r="D1398" s="128">
        <v>40868.32</v>
      </c>
      <c r="E1398" s="128">
        <v>42308.71</v>
      </c>
      <c r="F1398" s="128">
        <v>45134.25</v>
      </c>
      <c r="G1398" s="128">
        <v>46505.54</v>
      </c>
      <c r="H1398" s="128">
        <v>47251.199999999997</v>
      </c>
      <c r="I1398" s="128">
        <v>47999.85</v>
      </c>
      <c r="J1398" s="128">
        <v>47443.87</v>
      </c>
      <c r="K1398" s="128">
        <v>48184.34</v>
      </c>
      <c r="L1398" s="128">
        <v>45439.86</v>
      </c>
      <c r="M1398" s="128">
        <v>43390.59</v>
      </c>
      <c r="N1398" s="128">
        <v>42888.23</v>
      </c>
      <c r="O1398" s="110"/>
      <c r="P1398" s="110"/>
      <c r="Q1398" s="110"/>
    </row>
    <row r="1399" spans="1:17" x14ac:dyDescent="0.3">
      <c r="A1399" s="77" t="s">
        <v>2812</v>
      </c>
      <c r="B1399" s="127" t="s">
        <v>2813</v>
      </c>
      <c r="C1399" s="128">
        <v>0</v>
      </c>
      <c r="D1399" s="128">
        <v>0</v>
      </c>
      <c r="E1399" s="128">
        <v>0</v>
      </c>
      <c r="F1399" s="128">
        <v>0</v>
      </c>
      <c r="G1399" s="128">
        <v>0</v>
      </c>
      <c r="H1399" s="128">
        <v>0</v>
      </c>
      <c r="I1399" s="128">
        <v>0</v>
      </c>
      <c r="J1399" s="128">
        <v>0</v>
      </c>
      <c r="K1399" s="128">
        <v>0</v>
      </c>
      <c r="L1399" s="128">
        <v>0</v>
      </c>
      <c r="M1399" s="128">
        <v>0</v>
      </c>
      <c r="N1399" s="128">
        <v>0</v>
      </c>
      <c r="O1399" s="110"/>
      <c r="P1399" s="110"/>
      <c r="Q1399" s="110"/>
    </row>
    <row r="1400" spans="1:17" x14ac:dyDescent="0.3">
      <c r="A1400" s="77" t="s">
        <v>2814</v>
      </c>
      <c r="B1400" s="127" t="s">
        <v>2815</v>
      </c>
      <c r="C1400" s="128">
        <v>0</v>
      </c>
      <c r="D1400" s="128">
        <v>0</v>
      </c>
      <c r="E1400" s="128">
        <v>0</v>
      </c>
      <c r="F1400" s="128">
        <v>0</v>
      </c>
      <c r="G1400" s="128">
        <v>0</v>
      </c>
      <c r="H1400" s="128">
        <v>0</v>
      </c>
      <c r="I1400" s="128">
        <v>0</v>
      </c>
      <c r="J1400" s="128">
        <v>0</v>
      </c>
      <c r="K1400" s="128">
        <v>0</v>
      </c>
      <c r="L1400" s="128">
        <v>0</v>
      </c>
      <c r="M1400" s="128">
        <v>0</v>
      </c>
      <c r="N1400" s="128">
        <v>0</v>
      </c>
      <c r="O1400" s="110"/>
      <c r="P1400" s="110"/>
      <c r="Q1400" s="110"/>
    </row>
    <row r="1401" spans="1:17" x14ac:dyDescent="0.3">
      <c r="A1401" s="77" t="s">
        <v>2816</v>
      </c>
      <c r="B1401" s="127" t="s">
        <v>2817</v>
      </c>
      <c r="C1401" s="128">
        <v>0</v>
      </c>
      <c r="D1401" s="128">
        <v>0</v>
      </c>
      <c r="E1401" s="128">
        <v>0</v>
      </c>
      <c r="F1401" s="128">
        <v>0</v>
      </c>
      <c r="G1401" s="128">
        <v>0</v>
      </c>
      <c r="H1401" s="128">
        <v>0</v>
      </c>
      <c r="I1401" s="128">
        <v>0</v>
      </c>
      <c r="J1401" s="128">
        <v>0</v>
      </c>
      <c r="K1401" s="128">
        <v>0</v>
      </c>
      <c r="L1401" s="128">
        <v>0</v>
      </c>
      <c r="M1401" s="128">
        <v>0</v>
      </c>
      <c r="N1401" s="128">
        <v>0</v>
      </c>
      <c r="O1401" s="110"/>
      <c r="P1401" s="110"/>
      <c r="Q1401" s="110"/>
    </row>
    <row r="1402" spans="1:17" x14ac:dyDescent="0.3">
      <c r="A1402" s="77" t="s">
        <v>2818</v>
      </c>
      <c r="B1402" s="127" t="s">
        <v>2819</v>
      </c>
      <c r="C1402" s="128">
        <v>0</v>
      </c>
      <c r="D1402" s="128">
        <v>0</v>
      </c>
      <c r="E1402" s="128">
        <v>0</v>
      </c>
      <c r="F1402" s="128">
        <v>0</v>
      </c>
      <c r="G1402" s="128">
        <v>0</v>
      </c>
      <c r="H1402" s="128">
        <v>0</v>
      </c>
      <c r="I1402" s="128">
        <v>0</v>
      </c>
      <c r="J1402" s="128">
        <v>0</v>
      </c>
      <c r="K1402" s="128">
        <v>0</v>
      </c>
      <c r="L1402" s="128">
        <v>0</v>
      </c>
      <c r="M1402" s="128">
        <v>0</v>
      </c>
      <c r="N1402" s="128">
        <v>0</v>
      </c>
      <c r="O1402" s="110"/>
      <c r="P1402" s="110"/>
      <c r="Q1402" s="110"/>
    </row>
    <row r="1403" spans="1:17" x14ac:dyDescent="0.3">
      <c r="A1403" s="77" t="s">
        <v>2820</v>
      </c>
      <c r="B1403" s="127" t="s">
        <v>2821</v>
      </c>
      <c r="C1403" s="128">
        <v>0</v>
      </c>
      <c r="D1403" s="128">
        <v>0</v>
      </c>
      <c r="E1403" s="128">
        <v>0</v>
      </c>
      <c r="F1403" s="128">
        <v>0</v>
      </c>
      <c r="G1403" s="128">
        <v>0</v>
      </c>
      <c r="H1403" s="128">
        <v>0</v>
      </c>
      <c r="I1403" s="128">
        <v>0</v>
      </c>
      <c r="J1403" s="128">
        <v>0</v>
      </c>
      <c r="K1403" s="128">
        <v>0</v>
      </c>
      <c r="L1403" s="128">
        <v>0</v>
      </c>
      <c r="M1403" s="128">
        <v>0</v>
      </c>
      <c r="N1403" s="128">
        <v>0</v>
      </c>
      <c r="O1403" s="110"/>
      <c r="P1403" s="110"/>
      <c r="Q1403" s="110"/>
    </row>
    <row r="1404" spans="1:17" x14ac:dyDescent="0.3">
      <c r="A1404" s="77" t="s">
        <v>2822</v>
      </c>
      <c r="B1404" s="127" t="s">
        <v>2823</v>
      </c>
      <c r="C1404" s="128">
        <v>0</v>
      </c>
      <c r="D1404" s="128">
        <v>0</v>
      </c>
      <c r="E1404" s="128">
        <v>0</v>
      </c>
      <c r="F1404" s="128">
        <v>0</v>
      </c>
      <c r="G1404" s="128">
        <v>0</v>
      </c>
      <c r="H1404" s="128">
        <v>0</v>
      </c>
      <c r="I1404" s="128">
        <v>0</v>
      </c>
      <c r="J1404" s="128">
        <v>0</v>
      </c>
      <c r="K1404" s="128">
        <v>0</v>
      </c>
      <c r="L1404" s="128">
        <v>0</v>
      </c>
      <c r="M1404" s="128">
        <v>0</v>
      </c>
      <c r="N1404" s="128">
        <v>0</v>
      </c>
      <c r="O1404" s="110"/>
      <c r="P1404" s="110"/>
      <c r="Q1404" s="110"/>
    </row>
    <row r="1405" spans="1:17" x14ac:dyDescent="0.3">
      <c r="A1405" s="77" t="s">
        <v>2824</v>
      </c>
      <c r="B1405" s="127" t="s">
        <v>2825</v>
      </c>
      <c r="C1405" s="128">
        <v>0</v>
      </c>
      <c r="D1405" s="128">
        <v>0</v>
      </c>
      <c r="E1405" s="128">
        <v>0</v>
      </c>
      <c r="F1405" s="128">
        <v>0</v>
      </c>
      <c r="G1405" s="128">
        <v>0</v>
      </c>
      <c r="H1405" s="128">
        <v>0</v>
      </c>
      <c r="I1405" s="128">
        <v>0</v>
      </c>
      <c r="J1405" s="128">
        <v>0</v>
      </c>
      <c r="K1405" s="128">
        <v>0</v>
      </c>
      <c r="L1405" s="128">
        <v>0</v>
      </c>
      <c r="M1405" s="128">
        <v>0</v>
      </c>
      <c r="N1405" s="128">
        <v>0</v>
      </c>
      <c r="O1405" s="110"/>
      <c r="P1405" s="110"/>
      <c r="Q1405" s="110"/>
    </row>
    <row r="1406" spans="1:17" x14ac:dyDescent="0.3">
      <c r="A1406" s="77" t="s">
        <v>2826</v>
      </c>
      <c r="B1406" s="127" t="s">
        <v>2827</v>
      </c>
      <c r="C1406" s="128">
        <v>0</v>
      </c>
      <c r="D1406" s="128">
        <v>0</v>
      </c>
      <c r="E1406" s="128">
        <v>0</v>
      </c>
      <c r="F1406" s="128">
        <v>0</v>
      </c>
      <c r="G1406" s="128">
        <v>0</v>
      </c>
      <c r="H1406" s="128">
        <v>0</v>
      </c>
      <c r="I1406" s="128">
        <v>0</v>
      </c>
      <c r="J1406" s="128">
        <v>0</v>
      </c>
      <c r="K1406" s="128">
        <v>0</v>
      </c>
      <c r="L1406" s="128">
        <v>0</v>
      </c>
      <c r="M1406" s="128">
        <v>0</v>
      </c>
      <c r="N1406" s="128">
        <v>0</v>
      </c>
      <c r="O1406" s="110"/>
      <c r="P1406" s="110"/>
      <c r="Q1406" s="110"/>
    </row>
    <row r="1407" spans="1:17" x14ac:dyDescent="0.3">
      <c r="A1407" s="77" t="s">
        <v>2828</v>
      </c>
      <c r="B1407" s="127" t="s">
        <v>2829</v>
      </c>
      <c r="C1407" s="128">
        <v>0</v>
      </c>
      <c r="D1407" s="128">
        <v>0</v>
      </c>
      <c r="E1407" s="128">
        <v>0</v>
      </c>
      <c r="F1407" s="128">
        <v>0</v>
      </c>
      <c r="G1407" s="128">
        <v>0</v>
      </c>
      <c r="H1407" s="128">
        <v>0</v>
      </c>
      <c r="I1407" s="128">
        <v>0</v>
      </c>
      <c r="J1407" s="128">
        <v>0</v>
      </c>
      <c r="K1407" s="128">
        <v>0</v>
      </c>
      <c r="L1407" s="128">
        <v>0</v>
      </c>
      <c r="M1407" s="128">
        <v>0</v>
      </c>
      <c r="N1407" s="128">
        <v>0</v>
      </c>
      <c r="O1407" s="110"/>
      <c r="P1407" s="110"/>
      <c r="Q1407" s="110"/>
    </row>
    <row r="1408" spans="1:17" x14ac:dyDescent="0.3">
      <c r="A1408" s="77" t="s">
        <v>2830</v>
      </c>
      <c r="B1408" s="127" t="s">
        <v>2831</v>
      </c>
      <c r="C1408" s="128">
        <v>0</v>
      </c>
      <c r="D1408" s="128">
        <v>0</v>
      </c>
      <c r="E1408" s="128">
        <v>0</v>
      </c>
      <c r="F1408" s="128">
        <v>0</v>
      </c>
      <c r="G1408" s="128">
        <v>0</v>
      </c>
      <c r="H1408" s="128">
        <v>0</v>
      </c>
      <c r="I1408" s="128">
        <v>0</v>
      </c>
      <c r="J1408" s="128">
        <v>0</v>
      </c>
      <c r="K1408" s="128">
        <v>0</v>
      </c>
      <c r="L1408" s="128">
        <v>0</v>
      </c>
      <c r="M1408" s="128">
        <v>0</v>
      </c>
      <c r="N1408" s="128">
        <v>0</v>
      </c>
      <c r="O1408" s="110"/>
      <c r="P1408" s="110"/>
      <c r="Q1408" s="110"/>
    </row>
    <row r="1409" spans="1:17" x14ac:dyDescent="0.3">
      <c r="A1409" s="77" t="s">
        <v>2832</v>
      </c>
      <c r="B1409" s="127" t="s">
        <v>2833</v>
      </c>
      <c r="C1409" s="128">
        <v>0</v>
      </c>
      <c r="D1409" s="128">
        <v>0</v>
      </c>
      <c r="E1409" s="128">
        <v>0</v>
      </c>
      <c r="F1409" s="128">
        <v>0</v>
      </c>
      <c r="G1409" s="128">
        <v>0</v>
      </c>
      <c r="H1409" s="128">
        <v>0</v>
      </c>
      <c r="I1409" s="128">
        <v>0</v>
      </c>
      <c r="J1409" s="128">
        <v>0</v>
      </c>
      <c r="K1409" s="128">
        <v>0</v>
      </c>
      <c r="L1409" s="128">
        <v>0</v>
      </c>
      <c r="M1409" s="128">
        <v>0</v>
      </c>
      <c r="N1409" s="128">
        <v>0</v>
      </c>
      <c r="O1409" s="110"/>
      <c r="P1409" s="110"/>
      <c r="Q1409" s="110"/>
    </row>
    <row r="1410" spans="1:17" x14ac:dyDescent="0.3">
      <c r="A1410" s="77" t="s">
        <v>2834</v>
      </c>
      <c r="B1410" s="127" t="s">
        <v>2835</v>
      </c>
      <c r="C1410" s="128">
        <v>0</v>
      </c>
      <c r="D1410" s="128">
        <v>0</v>
      </c>
      <c r="E1410" s="128">
        <v>0</v>
      </c>
      <c r="F1410" s="128">
        <v>0</v>
      </c>
      <c r="G1410" s="128">
        <v>0</v>
      </c>
      <c r="H1410" s="128">
        <v>0</v>
      </c>
      <c r="I1410" s="128">
        <v>0</v>
      </c>
      <c r="J1410" s="128">
        <v>0</v>
      </c>
      <c r="K1410" s="128">
        <v>0</v>
      </c>
      <c r="L1410" s="128">
        <v>0</v>
      </c>
      <c r="M1410" s="128">
        <v>0</v>
      </c>
      <c r="N1410" s="128">
        <v>0</v>
      </c>
      <c r="O1410" s="110"/>
      <c r="P1410" s="110"/>
      <c r="Q1410" s="110"/>
    </row>
    <row r="1411" spans="1:17" x14ac:dyDescent="0.3">
      <c r="A1411" s="77" t="s">
        <v>2836</v>
      </c>
      <c r="B1411" s="127" t="s">
        <v>2837</v>
      </c>
      <c r="C1411" s="128">
        <v>9653399</v>
      </c>
      <c r="D1411" s="128">
        <v>9723697</v>
      </c>
      <c r="E1411" s="128">
        <v>9660660</v>
      </c>
      <c r="F1411" s="128">
        <v>9830621</v>
      </c>
      <c r="G1411" s="128">
        <v>10146098</v>
      </c>
      <c r="H1411" s="128">
        <v>10580699</v>
      </c>
      <c r="I1411" s="128">
        <v>10533548</v>
      </c>
      <c r="J1411" s="128">
        <v>10649483</v>
      </c>
      <c r="K1411" s="128">
        <v>10816164</v>
      </c>
      <c r="L1411" s="128">
        <v>10669841</v>
      </c>
      <c r="M1411" s="128">
        <v>9976642</v>
      </c>
      <c r="N1411" s="128">
        <v>9741378</v>
      </c>
      <c r="O1411" s="110"/>
      <c r="P1411" s="110"/>
      <c r="Q1411" s="110"/>
    </row>
    <row r="1412" spans="1:17" x14ac:dyDescent="0.3">
      <c r="A1412" s="77" t="s">
        <v>2838</v>
      </c>
      <c r="B1412" s="127" t="s">
        <v>2839</v>
      </c>
      <c r="C1412" s="128">
        <v>5715755</v>
      </c>
      <c r="D1412" s="128">
        <v>5588106</v>
      </c>
      <c r="E1412" s="128">
        <v>5680510</v>
      </c>
      <c r="F1412" s="128">
        <v>5906351</v>
      </c>
      <c r="G1412" s="128">
        <v>6298232</v>
      </c>
      <c r="H1412" s="128">
        <v>6789270</v>
      </c>
      <c r="I1412" s="128">
        <v>7015888</v>
      </c>
      <c r="J1412" s="128">
        <v>7031396</v>
      </c>
      <c r="K1412" s="128">
        <v>7077480</v>
      </c>
      <c r="L1412" s="128">
        <v>6754024</v>
      </c>
      <c r="M1412" s="128">
        <v>6150157</v>
      </c>
      <c r="N1412" s="128">
        <v>5784894</v>
      </c>
      <c r="O1412" s="110"/>
      <c r="P1412" s="110"/>
      <c r="Q1412" s="110"/>
    </row>
    <row r="1413" spans="1:17" x14ac:dyDescent="0.3">
      <c r="A1413" s="77" t="s">
        <v>2840</v>
      </c>
      <c r="B1413" s="127" t="s">
        <v>2841</v>
      </c>
      <c r="C1413" s="128">
        <v>67243</v>
      </c>
      <c r="D1413" s="128">
        <v>68391</v>
      </c>
      <c r="E1413" s="128">
        <v>67329</v>
      </c>
      <c r="F1413" s="128">
        <v>68782</v>
      </c>
      <c r="G1413" s="128">
        <v>72033</v>
      </c>
      <c r="H1413" s="128">
        <v>76228</v>
      </c>
      <c r="I1413" s="128">
        <v>74410</v>
      </c>
      <c r="J1413" s="128">
        <v>75808</v>
      </c>
      <c r="K1413" s="128">
        <v>77244</v>
      </c>
      <c r="L1413" s="128">
        <v>76747</v>
      </c>
      <c r="M1413" s="128">
        <v>70357</v>
      </c>
      <c r="N1413" s="128">
        <v>68854</v>
      </c>
      <c r="O1413" s="110"/>
      <c r="P1413" s="110"/>
      <c r="Q1413" s="110"/>
    </row>
    <row r="1414" spans="1:17" x14ac:dyDescent="0.3">
      <c r="A1414" s="77" t="s">
        <v>2842</v>
      </c>
      <c r="B1414" s="127" t="s">
        <v>2843</v>
      </c>
      <c r="C1414" s="128">
        <v>250853</v>
      </c>
      <c r="D1414" s="128">
        <v>255322</v>
      </c>
      <c r="E1414" s="128">
        <v>251432</v>
      </c>
      <c r="F1414" s="128">
        <v>256735</v>
      </c>
      <c r="G1414" s="128">
        <v>268777</v>
      </c>
      <c r="H1414" s="128">
        <v>284402</v>
      </c>
      <c r="I1414" s="128">
        <v>277659</v>
      </c>
      <c r="J1414" s="128">
        <v>282770</v>
      </c>
      <c r="K1414" s="128">
        <v>287930</v>
      </c>
      <c r="L1414" s="128">
        <v>286229</v>
      </c>
      <c r="M1414" s="128">
        <v>262761</v>
      </c>
      <c r="N1414" s="128">
        <v>256995</v>
      </c>
      <c r="O1414" s="110"/>
      <c r="P1414" s="110"/>
      <c r="Q1414" s="110"/>
    </row>
    <row r="1415" spans="1:17" x14ac:dyDescent="0.3">
      <c r="A1415" s="77" t="s">
        <v>2844</v>
      </c>
      <c r="B1415" s="127" t="s">
        <v>2845</v>
      </c>
      <c r="C1415" s="128">
        <v>115282</v>
      </c>
      <c r="D1415" s="128">
        <v>112582</v>
      </c>
      <c r="E1415" s="128">
        <v>114454</v>
      </c>
      <c r="F1415" s="128">
        <v>119062</v>
      </c>
      <c r="G1415" s="128">
        <v>127096</v>
      </c>
      <c r="H1415" s="128">
        <v>137346</v>
      </c>
      <c r="I1415" s="128">
        <v>142056</v>
      </c>
      <c r="J1415" s="128">
        <v>142332</v>
      </c>
      <c r="K1415" s="128">
        <v>143334</v>
      </c>
      <c r="L1415" s="128">
        <v>136570</v>
      </c>
      <c r="M1415" s="128">
        <v>124099</v>
      </c>
      <c r="N1415" s="128">
        <v>116682</v>
      </c>
      <c r="O1415" s="110"/>
      <c r="P1415" s="110"/>
      <c r="Q1415" s="110"/>
    </row>
    <row r="1416" spans="1:17" x14ac:dyDescent="0.3">
      <c r="A1416" s="77" t="s">
        <v>2846</v>
      </c>
      <c r="B1416" s="127" t="s">
        <v>2847</v>
      </c>
      <c r="C1416" s="128">
        <v>450891.62</v>
      </c>
      <c r="D1416" s="128">
        <v>449524.34</v>
      </c>
      <c r="E1416" s="128">
        <v>449958.05</v>
      </c>
      <c r="F1416" s="128">
        <v>461458.58</v>
      </c>
      <c r="G1416" s="128">
        <v>482269.79</v>
      </c>
      <c r="H1416" s="128">
        <v>509562.67</v>
      </c>
      <c r="I1416" s="128">
        <v>514022.78</v>
      </c>
      <c r="J1416" s="128">
        <v>518099.75</v>
      </c>
      <c r="K1416" s="128">
        <v>524577.51</v>
      </c>
      <c r="L1416" s="128">
        <v>511168.89</v>
      </c>
      <c r="M1416" s="128">
        <v>472895.4</v>
      </c>
      <c r="N1416" s="128">
        <v>455824.11</v>
      </c>
      <c r="O1416" s="110"/>
      <c r="P1416" s="110"/>
      <c r="Q1416" s="110"/>
    </row>
    <row r="1417" spans="1:17" x14ac:dyDescent="0.3">
      <c r="A1417" s="77" t="s">
        <v>2848</v>
      </c>
      <c r="B1417" s="127" t="s">
        <v>2849</v>
      </c>
      <c r="C1417" s="128">
        <v>260002.5</v>
      </c>
      <c r="D1417" s="128">
        <v>258584.16</v>
      </c>
      <c r="E1417" s="128">
        <v>258865.81</v>
      </c>
      <c r="F1417" s="128">
        <v>269594.09000000003</v>
      </c>
      <c r="G1417" s="128">
        <v>289111.13</v>
      </c>
      <c r="H1417" s="128">
        <v>314746.38</v>
      </c>
      <c r="I1417" s="128">
        <v>318828.08</v>
      </c>
      <c r="J1417" s="128">
        <v>322547.93</v>
      </c>
      <c r="K1417" s="128">
        <v>328533.89</v>
      </c>
      <c r="L1417" s="128">
        <v>315747.59999999998</v>
      </c>
      <c r="M1417" s="128">
        <v>279489.62</v>
      </c>
      <c r="N1417" s="128">
        <v>263252.53000000003</v>
      </c>
      <c r="O1417" s="110"/>
      <c r="P1417" s="110"/>
      <c r="Q1417" s="110"/>
    </row>
    <row r="1418" spans="1:17" x14ac:dyDescent="0.3">
      <c r="A1418" s="77" t="s">
        <v>2850</v>
      </c>
      <c r="B1418" s="127" t="s">
        <v>2851</v>
      </c>
      <c r="C1418" s="128">
        <v>0</v>
      </c>
      <c r="D1418" s="128">
        <v>0</v>
      </c>
      <c r="E1418" s="128">
        <v>0</v>
      </c>
      <c r="F1418" s="128">
        <v>0</v>
      </c>
      <c r="G1418" s="128">
        <v>0</v>
      </c>
      <c r="H1418" s="128">
        <v>0</v>
      </c>
      <c r="I1418" s="128">
        <v>0</v>
      </c>
      <c r="J1418" s="128">
        <v>0</v>
      </c>
      <c r="K1418" s="128">
        <v>0</v>
      </c>
      <c r="L1418" s="128">
        <v>0</v>
      </c>
      <c r="M1418" s="128">
        <v>0</v>
      </c>
      <c r="N1418" s="128">
        <v>0</v>
      </c>
      <c r="O1418" s="110"/>
      <c r="P1418" s="110"/>
      <c r="Q1418" s="110"/>
    </row>
    <row r="1419" spans="1:17" x14ac:dyDescent="0.3">
      <c r="A1419" s="77" t="s">
        <v>2852</v>
      </c>
      <c r="B1419" s="127" t="s">
        <v>2853</v>
      </c>
      <c r="C1419" s="128">
        <v>438541.44</v>
      </c>
      <c r="D1419" s="128">
        <v>439601.97</v>
      </c>
      <c r="E1419" s="128">
        <v>434442.89</v>
      </c>
      <c r="F1419" s="128">
        <v>439059.41</v>
      </c>
      <c r="G1419" s="128">
        <v>450888.94</v>
      </c>
      <c r="H1419" s="128">
        <v>469014.11</v>
      </c>
      <c r="I1419" s="128">
        <v>463900.73</v>
      </c>
      <c r="J1419" s="128">
        <v>468212.56</v>
      </c>
      <c r="K1419" s="128">
        <v>476538.25</v>
      </c>
      <c r="L1419" s="128">
        <v>470474.51</v>
      </c>
      <c r="M1419" s="128">
        <v>445821.63</v>
      </c>
      <c r="N1419" s="128">
        <v>444737.22</v>
      </c>
      <c r="O1419" s="110"/>
      <c r="P1419" s="110"/>
      <c r="Q1419" s="110"/>
    </row>
    <row r="1420" spans="1:17" x14ac:dyDescent="0.3">
      <c r="A1420" s="77" t="s">
        <v>2854</v>
      </c>
      <c r="B1420" s="127" t="s">
        <v>2855</v>
      </c>
      <c r="C1420" s="128">
        <v>374721</v>
      </c>
      <c r="D1420" s="128">
        <v>380164</v>
      </c>
      <c r="E1420" s="128">
        <v>374121</v>
      </c>
      <c r="F1420" s="128">
        <v>382536</v>
      </c>
      <c r="G1420" s="128">
        <v>400765</v>
      </c>
      <c r="H1420" s="128">
        <v>424383</v>
      </c>
      <c r="I1420" s="128">
        <v>414711</v>
      </c>
      <c r="J1420" s="128">
        <v>422348</v>
      </c>
      <c r="K1420" s="128">
        <v>430939</v>
      </c>
      <c r="L1420" s="128">
        <v>427261</v>
      </c>
      <c r="M1420" s="128">
        <v>391015</v>
      </c>
      <c r="N1420" s="128">
        <v>383189</v>
      </c>
      <c r="O1420" s="110"/>
      <c r="P1420" s="110"/>
      <c r="Q1420" s="110"/>
    </row>
    <row r="1421" spans="1:17" x14ac:dyDescent="0.3">
      <c r="A1421" s="77" t="s">
        <v>2856</v>
      </c>
      <c r="B1421" s="127" t="s">
        <v>2857</v>
      </c>
      <c r="C1421" s="128">
        <v>76914.070000000007</v>
      </c>
      <c r="D1421" s="128">
        <v>74506.78</v>
      </c>
      <c r="E1421" s="128">
        <v>75390.600000000006</v>
      </c>
      <c r="F1421" s="128">
        <v>78582.09</v>
      </c>
      <c r="G1421" s="128">
        <v>83996.17</v>
      </c>
      <c r="H1421" s="128">
        <v>91323.36</v>
      </c>
      <c r="I1421" s="128">
        <v>94691.1</v>
      </c>
      <c r="J1421" s="128">
        <v>94607.72</v>
      </c>
      <c r="K1421" s="128">
        <v>95805.02</v>
      </c>
      <c r="L1421" s="128">
        <v>90652.94</v>
      </c>
      <c r="M1421" s="128">
        <v>81918.23</v>
      </c>
      <c r="N1421" s="128">
        <v>77565.77</v>
      </c>
      <c r="O1421" s="110"/>
      <c r="P1421" s="110"/>
      <c r="Q1421" s="110"/>
    </row>
    <row r="1422" spans="1:17" x14ac:dyDescent="0.3">
      <c r="A1422" s="77" t="s">
        <v>2858</v>
      </c>
      <c r="B1422" s="127" t="s">
        <v>2859</v>
      </c>
      <c r="C1422" s="128">
        <v>177595</v>
      </c>
      <c r="D1422" s="128">
        <v>188062.29999969999</v>
      </c>
      <c r="E1422" s="128">
        <v>161751.6</v>
      </c>
      <c r="F1422" s="128">
        <v>121443.8</v>
      </c>
      <c r="G1422" s="128">
        <v>143303.39999969999</v>
      </c>
      <c r="H1422" s="128">
        <v>116796.6</v>
      </c>
      <c r="I1422" s="128">
        <v>129162</v>
      </c>
      <c r="J1422" s="128">
        <v>133076.6</v>
      </c>
      <c r="K1422" s="128">
        <v>168100.8</v>
      </c>
      <c r="L1422" s="128">
        <v>137746.0000003</v>
      </c>
      <c r="M1422" s="128">
        <v>176115</v>
      </c>
      <c r="N1422" s="128">
        <v>152361.9999996</v>
      </c>
      <c r="O1422" s="110"/>
      <c r="P1422" s="110"/>
      <c r="Q1422" s="110"/>
    </row>
    <row r="1423" spans="1:17" x14ac:dyDescent="0.3">
      <c r="A1423" s="77" t="s">
        <v>2860</v>
      </c>
      <c r="B1423" s="127" t="s">
        <v>2861</v>
      </c>
      <c r="C1423" s="128">
        <v>0</v>
      </c>
      <c r="D1423" s="128">
        <v>0</v>
      </c>
      <c r="E1423" s="128">
        <v>0</v>
      </c>
      <c r="F1423" s="128">
        <v>0</v>
      </c>
      <c r="G1423" s="128">
        <v>0</v>
      </c>
      <c r="H1423" s="128">
        <v>0</v>
      </c>
      <c r="I1423" s="128">
        <v>0</v>
      </c>
      <c r="J1423" s="128">
        <v>0</v>
      </c>
      <c r="K1423" s="128">
        <v>0</v>
      </c>
      <c r="L1423" s="128">
        <v>0</v>
      </c>
      <c r="M1423" s="128">
        <v>0</v>
      </c>
      <c r="N1423" s="128">
        <v>0</v>
      </c>
      <c r="O1423" s="110"/>
      <c r="P1423" s="110"/>
      <c r="Q1423" s="110"/>
    </row>
    <row r="1424" spans="1:17" x14ac:dyDescent="0.3">
      <c r="A1424" s="77" t="s">
        <v>2862</v>
      </c>
      <c r="B1424" s="127" t="s">
        <v>2863</v>
      </c>
      <c r="C1424" s="128">
        <v>4001</v>
      </c>
      <c r="D1424" s="128">
        <v>4306</v>
      </c>
      <c r="E1424" s="128">
        <v>3539</v>
      </c>
      <c r="F1424" s="128">
        <v>2365</v>
      </c>
      <c r="G1424" s="128">
        <v>3002</v>
      </c>
      <c r="H1424" s="128">
        <v>2230</v>
      </c>
      <c r="I1424" s="128">
        <v>2590</v>
      </c>
      <c r="J1424" s="128">
        <v>2704</v>
      </c>
      <c r="K1424" s="128">
        <v>3724</v>
      </c>
      <c r="L1424" s="128">
        <v>2840</v>
      </c>
      <c r="M1424" s="128">
        <v>3958</v>
      </c>
      <c r="N1424" s="128">
        <v>3266</v>
      </c>
      <c r="O1424" s="110"/>
      <c r="P1424" s="110"/>
      <c r="Q1424" s="110"/>
    </row>
    <row r="1425" spans="1:17" x14ac:dyDescent="0.3">
      <c r="A1425" s="77" t="s">
        <v>2864</v>
      </c>
      <c r="B1425" s="127" t="s">
        <v>2865</v>
      </c>
      <c r="C1425" s="128">
        <v>0</v>
      </c>
      <c r="D1425" s="128">
        <v>0</v>
      </c>
      <c r="E1425" s="128">
        <v>0</v>
      </c>
      <c r="F1425" s="128">
        <v>0</v>
      </c>
      <c r="G1425" s="128">
        <v>0</v>
      </c>
      <c r="H1425" s="128">
        <v>0</v>
      </c>
      <c r="I1425" s="128">
        <v>0</v>
      </c>
      <c r="J1425" s="128">
        <v>0</v>
      </c>
      <c r="K1425" s="128">
        <v>0</v>
      </c>
      <c r="L1425" s="128">
        <v>0</v>
      </c>
      <c r="M1425" s="128">
        <v>0</v>
      </c>
      <c r="N1425" s="128">
        <v>0</v>
      </c>
      <c r="O1425" s="110"/>
      <c r="P1425" s="110"/>
      <c r="Q1425" s="110"/>
    </row>
    <row r="1426" spans="1:17" x14ac:dyDescent="0.3">
      <c r="A1426" s="77" t="s">
        <v>2866</v>
      </c>
      <c r="B1426" s="127" t="s">
        <v>2867</v>
      </c>
      <c r="C1426" s="128">
        <v>0</v>
      </c>
      <c r="D1426" s="128">
        <v>0</v>
      </c>
      <c r="E1426" s="128">
        <v>0</v>
      </c>
      <c r="F1426" s="128">
        <v>0</v>
      </c>
      <c r="G1426" s="128">
        <v>0</v>
      </c>
      <c r="H1426" s="128">
        <v>0</v>
      </c>
      <c r="I1426" s="128">
        <v>0</v>
      </c>
      <c r="J1426" s="128">
        <v>0</v>
      </c>
      <c r="K1426" s="128">
        <v>0</v>
      </c>
      <c r="L1426" s="128">
        <v>0</v>
      </c>
      <c r="M1426" s="128">
        <v>0</v>
      </c>
      <c r="N1426" s="128">
        <v>0</v>
      </c>
      <c r="O1426" s="110"/>
      <c r="P1426" s="110"/>
      <c r="Q1426" s="110"/>
    </row>
    <row r="1427" spans="1:17" x14ac:dyDescent="0.3">
      <c r="A1427" s="77" t="s">
        <v>2868</v>
      </c>
      <c r="B1427" s="127" t="s">
        <v>2869</v>
      </c>
      <c r="C1427" s="128">
        <v>0</v>
      </c>
      <c r="D1427" s="128">
        <v>0</v>
      </c>
      <c r="E1427" s="128">
        <v>0</v>
      </c>
      <c r="F1427" s="128">
        <v>0</v>
      </c>
      <c r="G1427" s="128">
        <v>0</v>
      </c>
      <c r="H1427" s="128">
        <v>0</v>
      </c>
      <c r="I1427" s="128">
        <v>0</v>
      </c>
      <c r="J1427" s="128">
        <v>0</v>
      </c>
      <c r="K1427" s="128">
        <v>0</v>
      </c>
      <c r="L1427" s="128">
        <v>0</v>
      </c>
      <c r="M1427" s="128">
        <v>0</v>
      </c>
      <c r="N1427" s="128">
        <v>0</v>
      </c>
      <c r="O1427" s="110"/>
      <c r="P1427" s="110"/>
      <c r="Q1427" s="110"/>
    </row>
    <row r="1428" spans="1:17" x14ac:dyDescent="0.3">
      <c r="A1428" s="77" t="s">
        <v>2870</v>
      </c>
      <c r="B1428" s="127" t="s">
        <v>2871</v>
      </c>
      <c r="C1428" s="128">
        <v>0</v>
      </c>
      <c r="D1428" s="128">
        <v>0</v>
      </c>
      <c r="E1428" s="128">
        <v>0</v>
      </c>
      <c r="F1428" s="128">
        <v>0</v>
      </c>
      <c r="G1428" s="128">
        <v>0</v>
      </c>
      <c r="H1428" s="128">
        <v>0</v>
      </c>
      <c r="I1428" s="128">
        <v>0</v>
      </c>
      <c r="J1428" s="128">
        <v>0</v>
      </c>
      <c r="K1428" s="128">
        <v>0</v>
      </c>
      <c r="L1428" s="128">
        <v>0</v>
      </c>
      <c r="M1428" s="128">
        <v>0</v>
      </c>
      <c r="N1428" s="128">
        <v>0</v>
      </c>
      <c r="O1428" s="110"/>
      <c r="P1428" s="110"/>
      <c r="Q1428" s="110"/>
    </row>
    <row r="1429" spans="1:17" x14ac:dyDescent="0.3">
      <c r="A1429" s="77" t="s">
        <v>2872</v>
      </c>
      <c r="B1429" s="127" t="s">
        <v>2873</v>
      </c>
      <c r="C1429" s="128">
        <v>0</v>
      </c>
      <c r="D1429" s="128">
        <v>0</v>
      </c>
      <c r="E1429" s="128">
        <v>0</v>
      </c>
      <c r="F1429" s="128">
        <v>0</v>
      </c>
      <c r="G1429" s="128">
        <v>0</v>
      </c>
      <c r="H1429" s="128">
        <v>0</v>
      </c>
      <c r="I1429" s="128">
        <v>0</v>
      </c>
      <c r="J1429" s="128">
        <v>0</v>
      </c>
      <c r="K1429" s="128">
        <v>0</v>
      </c>
      <c r="L1429" s="128">
        <v>0</v>
      </c>
      <c r="M1429" s="128">
        <v>0</v>
      </c>
      <c r="N1429" s="128">
        <v>0</v>
      </c>
      <c r="O1429" s="110"/>
      <c r="P1429" s="110"/>
      <c r="Q1429" s="110"/>
    </row>
    <row r="1430" spans="1:17" x14ac:dyDescent="0.3">
      <c r="A1430" s="77" t="s">
        <v>2874</v>
      </c>
      <c r="B1430" s="127" t="s">
        <v>2875</v>
      </c>
      <c r="C1430" s="128">
        <v>0</v>
      </c>
      <c r="D1430" s="128">
        <v>0</v>
      </c>
      <c r="E1430" s="128">
        <v>0</v>
      </c>
      <c r="F1430" s="128">
        <v>0</v>
      </c>
      <c r="G1430" s="128">
        <v>0</v>
      </c>
      <c r="H1430" s="128">
        <v>0</v>
      </c>
      <c r="I1430" s="128">
        <v>0</v>
      </c>
      <c r="J1430" s="128">
        <v>0</v>
      </c>
      <c r="K1430" s="128">
        <v>0</v>
      </c>
      <c r="L1430" s="128">
        <v>0</v>
      </c>
      <c r="M1430" s="128">
        <v>0</v>
      </c>
      <c r="N1430" s="128">
        <v>0</v>
      </c>
      <c r="O1430" s="110"/>
      <c r="P1430" s="110"/>
      <c r="Q1430" s="110"/>
    </row>
    <row r="1431" spans="1:17" x14ac:dyDescent="0.3">
      <c r="A1431" s="77" t="s">
        <v>2876</v>
      </c>
      <c r="B1431" s="127" t="s">
        <v>2877</v>
      </c>
      <c r="C1431" s="128">
        <v>0</v>
      </c>
      <c r="D1431" s="128">
        <v>0</v>
      </c>
      <c r="E1431" s="128">
        <v>0</v>
      </c>
      <c r="F1431" s="128">
        <v>0</v>
      </c>
      <c r="G1431" s="128">
        <v>0</v>
      </c>
      <c r="H1431" s="128">
        <v>0</v>
      </c>
      <c r="I1431" s="128">
        <v>0</v>
      </c>
      <c r="J1431" s="128">
        <v>0</v>
      </c>
      <c r="K1431" s="128">
        <v>0</v>
      </c>
      <c r="L1431" s="128">
        <v>0</v>
      </c>
      <c r="M1431" s="128">
        <v>0</v>
      </c>
      <c r="N1431" s="128">
        <v>0</v>
      </c>
      <c r="O1431" s="110"/>
      <c r="P1431" s="110"/>
      <c r="Q1431" s="110"/>
    </row>
    <row r="1432" spans="1:17" x14ac:dyDescent="0.3">
      <c r="A1432" s="77" t="s">
        <v>2878</v>
      </c>
      <c r="B1432" s="127" t="s">
        <v>2879</v>
      </c>
      <c r="C1432" s="128">
        <v>0</v>
      </c>
      <c r="D1432" s="128">
        <v>0</v>
      </c>
      <c r="E1432" s="128">
        <v>0</v>
      </c>
      <c r="F1432" s="128">
        <v>0</v>
      </c>
      <c r="G1432" s="128">
        <v>0</v>
      </c>
      <c r="H1432" s="128">
        <v>0</v>
      </c>
      <c r="I1432" s="128">
        <v>0</v>
      </c>
      <c r="J1432" s="128">
        <v>0</v>
      </c>
      <c r="K1432" s="128">
        <v>0</v>
      </c>
      <c r="L1432" s="128">
        <v>0</v>
      </c>
      <c r="M1432" s="128">
        <v>0</v>
      </c>
      <c r="N1432" s="128">
        <v>0</v>
      </c>
      <c r="O1432" s="110"/>
      <c r="P1432" s="110"/>
      <c r="Q1432" s="110"/>
    </row>
    <row r="1433" spans="1:17" x14ac:dyDescent="0.3">
      <c r="A1433" s="77" t="s">
        <v>2880</v>
      </c>
      <c r="B1433" s="127" t="s">
        <v>2881</v>
      </c>
      <c r="C1433" s="128">
        <v>0</v>
      </c>
      <c r="D1433" s="128">
        <v>0</v>
      </c>
      <c r="E1433" s="128">
        <v>0</v>
      </c>
      <c r="F1433" s="128">
        <v>0</v>
      </c>
      <c r="G1433" s="128">
        <v>0</v>
      </c>
      <c r="H1433" s="128">
        <v>0</v>
      </c>
      <c r="I1433" s="128">
        <v>0</v>
      </c>
      <c r="J1433" s="128">
        <v>0</v>
      </c>
      <c r="K1433" s="128">
        <v>0</v>
      </c>
      <c r="L1433" s="128">
        <v>0</v>
      </c>
      <c r="M1433" s="128">
        <v>0</v>
      </c>
      <c r="N1433" s="128">
        <v>0</v>
      </c>
      <c r="O1433" s="110"/>
      <c r="P1433" s="110"/>
      <c r="Q1433" s="110"/>
    </row>
    <row r="1434" spans="1:17" x14ac:dyDescent="0.3">
      <c r="A1434" s="77" t="s">
        <v>2882</v>
      </c>
      <c r="B1434" s="127" t="s">
        <v>2883</v>
      </c>
      <c r="C1434" s="128">
        <v>0</v>
      </c>
      <c r="D1434" s="128">
        <v>0</v>
      </c>
      <c r="E1434" s="128">
        <v>0</v>
      </c>
      <c r="F1434" s="128">
        <v>0</v>
      </c>
      <c r="G1434" s="128">
        <v>0</v>
      </c>
      <c r="H1434" s="128">
        <v>0</v>
      </c>
      <c r="I1434" s="128">
        <v>0</v>
      </c>
      <c r="J1434" s="128">
        <v>0</v>
      </c>
      <c r="K1434" s="128">
        <v>0</v>
      </c>
      <c r="L1434" s="128">
        <v>0</v>
      </c>
      <c r="M1434" s="128">
        <v>0</v>
      </c>
      <c r="N1434" s="128">
        <v>0</v>
      </c>
      <c r="O1434" s="110"/>
      <c r="P1434" s="110"/>
      <c r="Q1434" s="110"/>
    </row>
    <row r="1435" spans="1:17" x14ac:dyDescent="0.3">
      <c r="A1435" s="77" t="s">
        <v>2884</v>
      </c>
      <c r="B1435" s="127" t="s">
        <v>2885</v>
      </c>
      <c r="C1435" s="128">
        <v>0</v>
      </c>
      <c r="D1435" s="128">
        <v>0</v>
      </c>
      <c r="E1435" s="128">
        <v>0</v>
      </c>
      <c r="F1435" s="128">
        <v>0</v>
      </c>
      <c r="G1435" s="128">
        <v>0</v>
      </c>
      <c r="H1435" s="128">
        <v>0</v>
      </c>
      <c r="I1435" s="128">
        <v>0</v>
      </c>
      <c r="J1435" s="128">
        <v>0</v>
      </c>
      <c r="K1435" s="128">
        <v>0</v>
      </c>
      <c r="L1435" s="128">
        <v>0</v>
      </c>
      <c r="M1435" s="128">
        <v>0</v>
      </c>
      <c r="N1435" s="128">
        <v>0</v>
      </c>
      <c r="O1435" s="110"/>
      <c r="P1435" s="110"/>
      <c r="Q1435" s="110"/>
    </row>
    <row r="1436" spans="1:17" x14ac:dyDescent="0.3">
      <c r="A1436" s="77" t="s">
        <v>2886</v>
      </c>
      <c r="B1436" s="127" t="s">
        <v>2887</v>
      </c>
      <c r="C1436" s="128">
        <v>0</v>
      </c>
      <c r="D1436" s="128">
        <v>0</v>
      </c>
      <c r="E1436" s="128">
        <v>0</v>
      </c>
      <c r="F1436" s="128">
        <v>0</v>
      </c>
      <c r="G1436" s="128">
        <v>0</v>
      </c>
      <c r="H1436" s="128">
        <v>0</v>
      </c>
      <c r="I1436" s="128">
        <v>0</v>
      </c>
      <c r="J1436" s="128">
        <v>0</v>
      </c>
      <c r="K1436" s="128">
        <v>0</v>
      </c>
      <c r="L1436" s="128">
        <v>0</v>
      </c>
      <c r="M1436" s="128">
        <v>0</v>
      </c>
      <c r="N1436" s="128">
        <v>0</v>
      </c>
      <c r="O1436" s="110"/>
      <c r="P1436" s="110"/>
      <c r="Q1436" s="110"/>
    </row>
    <row r="1437" spans="1:17" x14ac:dyDescent="0.3">
      <c r="A1437" s="77" t="s">
        <v>2888</v>
      </c>
      <c r="B1437" s="127" t="s">
        <v>2889</v>
      </c>
      <c r="C1437" s="128">
        <v>0</v>
      </c>
      <c r="D1437" s="128">
        <v>0</v>
      </c>
      <c r="E1437" s="128">
        <v>0</v>
      </c>
      <c r="F1437" s="128">
        <v>0</v>
      </c>
      <c r="G1437" s="128">
        <v>0</v>
      </c>
      <c r="H1437" s="128">
        <v>0</v>
      </c>
      <c r="I1437" s="128">
        <v>0</v>
      </c>
      <c r="J1437" s="128">
        <v>0</v>
      </c>
      <c r="K1437" s="128">
        <v>0</v>
      </c>
      <c r="L1437" s="128">
        <v>0</v>
      </c>
      <c r="M1437" s="128">
        <v>0</v>
      </c>
      <c r="N1437" s="128">
        <v>0</v>
      </c>
      <c r="O1437" s="110"/>
      <c r="P1437" s="110"/>
      <c r="Q1437" s="110"/>
    </row>
    <row r="1438" spans="1:17" x14ac:dyDescent="0.3">
      <c r="A1438" s="77" t="s">
        <v>2890</v>
      </c>
      <c r="B1438" s="127" t="s">
        <v>2891</v>
      </c>
      <c r="C1438" s="128">
        <v>0</v>
      </c>
      <c r="D1438" s="128">
        <v>0</v>
      </c>
      <c r="E1438" s="128">
        <v>0</v>
      </c>
      <c r="F1438" s="128">
        <v>0</v>
      </c>
      <c r="G1438" s="128">
        <v>0</v>
      </c>
      <c r="H1438" s="128">
        <v>0</v>
      </c>
      <c r="I1438" s="128">
        <v>0</v>
      </c>
      <c r="J1438" s="128">
        <v>0</v>
      </c>
      <c r="K1438" s="128">
        <v>0</v>
      </c>
      <c r="L1438" s="128">
        <v>0</v>
      </c>
      <c r="M1438" s="128">
        <v>0</v>
      </c>
      <c r="N1438" s="128">
        <v>0</v>
      </c>
      <c r="O1438" s="110"/>
      <c r="P1438" s="110"/>
      <c r="Q1438" s="110"/>
    </row>
    <row r="1439" spans="1:17" x14ac:dyDescent="0.3">
      <c r="A1439" s="77" t="s">
        <v>2892</v>
      </c>
      <c r="B1439" s="127" t="s">
        <v>2893</v>
      </c>
      <c r="C1439" s="128">
        <v>0</v>
      </c>
      <c r="D1439" s="128">
        <v>0</v>
      </c>
      <c r="E1439" s="128">
        <v>0</v>
      </c>
      <c r="F1439" s="128">
        <v>0</v>
      </c>
      <c r="G1439" s="128">
        <v>0</v>
      </c>
      <c r="H1439" s="128">
        <v>0</v>
      </c>
      <c r="I1439" s="128">
        <v>0</v>
      </c>
      <c r="J1439" s="128">
        <v>0</v>
      </c>
      <c r="K1439" s="128">
        <v>0</v>
      </c>
      <c r="L1439" s="128">
        <v>0</v>
      </c>
      <c r="M1439" s="128">
        <v>0</v>
      </c>
      <c r="N1439" s="128">
        <v>0</v>
      </c>
      <c r="O1439" s="110"/>
      <c r="P1439" s="110"/>
      <c r="Q1439" s="110"/>
    </row>
    <row r="1440" spans="1:17" x14ac:dyDescent="0.3">
      <c r="A1440" s="77" t="s">
        <v>2894</v>
      </c>
      <c r="B1440" s="127" t="s">
        <v>2895</v>
      </c>
      <c r="C1440" s="128">
        <v>0</v>
      </c>
      <c r="D1440" s="128">
        <v>0</v>
      </c>
      <c r="E1440" s="128">
        <v>0</v>
      </c>
      <c r="F1440" s="128">
        <v>0</v>
      </c>
      <c r="G1440" s="128">
        <v>0</v>
      </c>
      <c r="H1440" s="128">
        <v>0</v>
      </c>
      <c r="I1440" s="128">
        <v>0</v>
      </c>
      <c r="J1440" s="128">
        <v>0</v>
      </c>
      <c r="K1440" s="128">
        <v>0</v>
      </c>
      <c r="L1440" s="128">
        <v>0</v>
      </c>
      <c r="M1440" s="128">
        <v>0</v>
      </c>
      <c r="N1440" s="128">
        <v>0</v>
      </c>
      <c r="O1440" s="110"/>
      <c r="P1440" s="110"/>
      <c r="Q1440" s="110"/>
    </row>
    <row r="1441" spans="1:17" x14ac:dyDescent="0.3">
      <c r="A1441" s="77" t="s">
        <v>2896</v>
      </c>
      <c r="B1441" s="127" t="s">
        <v>2897</v>
      </c>
      <c r="C1441" s="128">
        <v>0</v>
      </c>
      <c r="D1441" s="128">
        <v>0</v>
      </c>
      <c r="E1441" s="128">
        <v>0</v>
      </c>
      <c r="F1441" s="128">
        <v>0</v>
      </c>
      <c r="G1441" s="128">
        <v>0</v>
      </c>
      <c r="H1441" s="128">
        <v>0</v>
      </c>
      <c r="I1441" s="128">
        <v>0</v>
      </c>
      <c r="J1441" s="128">
        <v>0</v>
      </c>
      <c r="K1441" s="128">
        <v>0</v>
      </c>
      <c r="L1441" s="128">
        <v>0</v>
      </c>
      <c r="M1441" s="128">
        <v>0</v>
      </c>
      <c r="N1441" s="128">
        <v>0</v>
      </c>
      <c r="O1441" s="110"/>
      <c r="P1441" s="110"/>
      <c r="Q1441" s="110"/>
    </row>
    <row r="1442" spans="1:17" x14ac:dyDescent="0.3">
      <c r="A1442" s="77" t="s">
        <v>2898</v>
      </c>
      <c r="B1442" s="127" t="s">
        <v>2899</v>
      </c>
      <c r="C1442" s="128">
        <v>0</v>
      </c>
      <c r="D1442" s="128">
        <v>0</v>
      </c>
      <c r="E1442" s="128">
        <v>0</v>
      </c>
      <c r="F1442" s="128">
        <v>0</v>
      </c>
      <c r="G1442" s="128">
        <v>0</v>
      </c>
      <c r="H1442" s="128">
        <v>0</v>
      </c>
      <c r="I1442" s="128">
        <v>0</v>
      </c>
      <c r="J1442" s="128">
        <v>0</v>
      </c>
      <c r="K1442" s="128">
        <v>0</v>
      </c>
      <c r="L1442" s="128">
        <v>0</v>
      </c>
      <c r="M1442" s="128">
        <v>0</v>
      </c>
      <c r="N1442" s="128">
        <v>0</v>
      </c>
      <c r="O1442" s="110"/>
      <c r="P1442" s="110"/>
      <c r="Q1442" s="110"/>
    </row>
    <row r="1443" spans="1:17" x14ac:dyDescent="0.3">
      <c r="A1443" s="77" t="s">
        <v>2900</v>
      </c>
      <c r="B1443" s="127" t="s">
        <v>2901</v>
      </c>
      <c r="C1443" s="128">
        <v>0</v>
      </c>
      <c r="D1443" s="128">
        <v>0</v>
      </c>
      <c r="E1443" s="128">
        <v>0</v>
      </c>
      <c r="F1443" s="128">
        <v>0</v>
      </c>
      <c r="G1443" s="128">
        <v>0</v>
      </c>
      <c r="H1443" s="128">
        <v>0</v>
      </c>
      <c r="I1443" s="128">
        <v>0</v>
      </c>
      <c r="J1443" s="128">
        <v>0</v>
      </c>
      <c r="K1443" s="128">
        <v>0</v>
      </c>
      <c r="L1443" s="128">
        <v>0</v>
      </c>
      <c r="M1443" s="128">
        <v>0</v>
      </c>
      <c r="N1443" s="128">
        <v>0</v>
      </c>
      <c r="O1443" s="110"/>
      <c r="P1443" s="110"/>
      <c r="Q1443" s="110"/>
    </row>
    <row r="1444" spans="1:17" x14ac:dyDescent="0.3">
      <c r="A1444" s="126" t="s">
        <v>2902</v>
      </c>
      <c r="B1444" s="127" t="s">
        <v>2903</v>
      </c>
      <c r="C1444" s="128">
        <v>0</v>
      </c>
      <c r="D1444" s="128">
        <v>0</v>
      </c>
      <c r="E1444" s="128">
        <v>0</v>
      </c>
      <c r="F1444" s="128">
        <v>0</v>
      </c>
      <c r="G1444" s="128">
        <v>0</v>
      </c>
      <c r="H1444" s="128">
        <v>0</v>
      </c>
      <c r="I1444" s="128">
        <v>0</v>
      </c>
      <c r="J1444" s="128">
        <v>0</v>
      </c>
      <c r="K1444" s="128">
        <v>0</v>
      </c>
      <c r="L1444" s="128">
        <v>0</v>
      </c>
      <c r="M1444" s="128">
        <v>0</v>
      </c>
      <c r="N1444" s="128">
        <v>0</v>
      </c>
      <c r="O1444" s="110"/>
      <c r="P1444" s="110"/>
      <c r="Q1444" s="110"/>
    </row>
    <row r="1445" spans="1:17" x14ac:dyDescent="0.3">
      <c r="A1445" s="77" t="s">
        <v>2904</v>
      </c>
      <c r="B1445" s="127" t="s">
        <v>2905</v>
      </c>
      <c r="C1445" s="128">
        <v>0</v>
      </c>
      <c r="D1445" s="128">
        <v>0</v>
      </c>
      <c r="E1445" s="128">
        <v>0</v>
      </c>
      <c r="F1445" s="128">
        <v>0</v>
      </c>
      <c r="G1445" s="128">
        <v>0</v>
      </c>
      <c r="H1445" s="128">
        <v>0</v>
      </c>
      <c r="I1445" s="128">
        <v>0</v>
      </c>
      <c r="J1445" s="128">
        <v>0</v>
      </c>
      <c r="K1445" s="128">
        <v>0</v>
      </c>
      <c r="L1445" s="128">
        <v>0</v>
      </c>
      <c r="M1445" s="128">
        <v>0</v>
      </c>
      <c r="N1445" s="128">
        <v>0</v>
      </c>
      <c r="O1445" s="110"/>
      <c r="P1445" s="110"/>
      <c r="Q1445" s="110"/>
    </row>
    <row r="1446" spans="1:17" x14ac:dyDescent="0.3">
      <c r="A1446" s="77" t="s">
        <v>2906</v>
      </c>
      <c r="B1446" s="127" t="s">
        <v>2907</v>
      </c>
      <c r="C1446" s="128">
        <v>35670</v>
      </c>
      <c r="D1446" s="128">
        <v>34102</v>
      </c>
      <c r="E1446" s="128">
        <v>40108</v>
      </c>
      <c r="F1446" s="128">
        <v>35035</v>
      </c>
      <c r="G1446" s="128">
        <v>44490</v>
      </c>
      <c r="H1446" s="128">
        <v>53320</v>
      </c>
      <c r="I1446" s="128">
        <v>48749</v>
      </c>
      <c r="J1446" s="128">
        <v>46740</v>
      </c>
      <c r="K1446" s="128">
        <v>56244</v>
      </c>
      <c r="L1446" s="128">
        <v>56524</v>
      </c>
      <c r="M1446" s="128">
        <v>56808</v>
      </c>
      <c r="N1446" s="128">
        <v>57091</v>
      </c>
      <c r="O1446" s="110"/>
      <c r="P1446" s="110"/>
      <c r="Q1446" s="110"/>
    </row>
    <row r="1447" spans="1:17" x14ac:dyDescent="0.3">
      <c r="A1447" s="77" t="s">
        <v>2908</v>
      </c>
      <c r="B1447" s="127" t="s">
        <v>2909</v>
      </c>
      <c r="C1447" s="128">
        <v>4203.3541667</v>
      </c>
      <c r="D1447" s="128">
        <v>4203.3541667</v>
      </c>
      <c r="E1447" s="128">
        <v>4203.3541667</v>
      </c>
      <c r="F1447" s="128">
        <v>4203.3541667</v>
      </c>
      <c r="G1447" s="128">
        <v>4203.3541667</v>
      </c>
      <c r="H1447" s="128">
        <v>4203.3541667</v>
      </c>
      <c r="I1447" s="128">
        <v>4203.3541667</v>
      </c>
      <c r="J1447" s="128">
        <v>4203.3541667</v>
      </c>
      <c r="K1447" s="128">
        <v>4203.3541667</v>
      </c>
      <c r="L1447" s="128">
        <v>4203.3541667</v>
      </c>
      <c r="M1447" s="128">
        <v>4203.3541667</v>
      </c>
      <c r="N1447" s="128">
        <v>4203.3541667</v>
      </c>
      <c r="O1447" s="110"/>
      <c r="P1447" s="110"/>
      <c r="Q1447" s="110"/>
    </row>
    <row r="1448" spans="1:17" x14ac:dyDescent="0.3">
      <c r="A1448" s="77" t="s">
        <v>2910</v>
      </c>
      <c r="B1448" s="127" t="s">
        <v>2911</v>
      </c>
      <c r="C1448" s="128">
        <v>0</v>
      </c>
      <c r="D1448" s="128">
        <v>190</v>
      </c>
      <c r="E1448" s="128">
        <v>948</v>
      </c>
      <c r="F1448" s="128">
        <v>379</v>
      </c>
      <c r="G1448" s="128">
        <v>379</v>
      </c>
      <c r="H1448" s="128">
        <v>379</v>
      </c>
      <c r="I1448" s="128">
        <v>948</v>
      </c>
      <c r="J1448" s="128">
        <v>569</v>
      </c>
      <c r="K1448" s="128">
        <v>569</v>
      </c>
      <c r="L1448" s="128">
        <v>569</v>
      </c>
      <c r="M1448" s="128">
        <v>569</v>
      </c>
      <c r="N1448" s="128">
        <v>569</v>
      </c>
      <c r="O1448" s="110"/>
      <c r="P1448" s="110"/>
      <c r="Q1448" s="110"/>
    </row>
    <row r="1449" spans="1:17" x14ac:dyDescent="0.3">
      <c r="A1449" s="77" t="s">
        <v>2912</v>
      </c>
      <c r="B1449" s="127" t="s">
        <v>2913</v>
      </c>
      <c r="C1449" s="128">
        <v>99646</v>
      </c>
      <c r="D1449" s="128">
        <v>102857</v>
      </c>
      <c r="E1449" s="128">
        <v>125349</v>
      </c>
      <c r="F1449" s="128">
        <v>101268</v>
      </c>
      <c r="G1449" s="128">
        <v>121454</v>
      </c>
      <c r="H1449" s="128">
        <v>130046</v>
      </c>
      <c r="I1449" s="128">
        <v>117777</v>
      </c>
      <c r="J1449" s="128">
        <v>127176</v>
      </c>
      <c r="K1449" s="128">
        <v>127176</v>
      </c>
      <c r="L1449" s="128">
        <v>127176</v>
      </c>
      <c r="M1449" s="128">
        <v>127176</v>
      </c>
      <c r="N1449" s="128">
        <v>127176</v>
      </c>
      <c r="O1449" s="110"/>
      <c r="P1449" s="110"/>
      <c r="Q1449" s="110"/>
    </row>
    <row r="1450" spans="1:17" x14ac:dyDescent="0.3">
      <c r="A1450" s="77" t="s">
        <v>2914</v>
      </c>
      <c r="B1450" s="127" t="s">
        <v>2915</v>
      </c>
      <c r="C1450" s="128">
        <v>154513</v>
      </c>
      <c r="D1450" s="128">
        <v>157834</v>
      </c>
      <c r="E1450" s="128">
        <v>205336</v>
      </c>
      <c r="F1450" s="128">
        <v>161450</v>
      </c>
      <c r="G1450" s="128">
        <v>188042</v>
      </c>
      <c r="H1450" s="128">
        <v>191831</v>
      </c>
      <c r="I1450" s="128">
        <v>129064</v>
      </c>
      <c r="J1450" s="128">
        <v>128125</v>
      </c>
      <c r="K1450" s="128">
        <v>128125</v>
      </c>
      <c r="L1450" s="128">
        <v>128125</v>
      </c>
      <c r="M1450" s="128">
        <v>128125</v>
      </c>
      <c r="N1450" s="128">
        <v>128125</v>
      </c>
      <c r="O1450" s="110"/>
      <c r="P1450" s="110"/>
      <c r="Q1450" s="110"/>
    </row>
    <row r="1451" spans="1:17" x14ac:dyDescent="0.3">
      <c r="A1451" s="77" t="s">
        <v>2916</v>
      </c>
      <c r="B1451" s="127" t="s">
        <v>2917</v>
      </c>
      <c r="C1451" s="128">
        <v>0</v>
      </c>
      <c r="D1451" s="128">
        <v>0</v>
      </c>
      <c r="E1451" s="128">
        <v>0</v>
      </c>
      <c r="F1451" s="128">
        <v>0</v>
      </c>
      <c r="G1451" s="128">
        <v>0</v>
      </c>
      <c r="H1451" s="128">
        <v>0</v>
      </c>
      <c r="I1451" s="128">
        <v>0</v>
      </c>
      <c r="J1451" s="128">
        <v>0</v>
      </c>
      <c r="K1451" s="128">
        <v>0</v>
      </c>
      <c r="L1451" s="128">
        <v>0</v>
      </c>
      <c r="M1451" s="128">
        <v>0</v>
      </c>
      <c r="N1451" s="128">
        <v>0</v>
      </c>
      <c r="O1451" s="110"/>
      <c r="P1451" s="110"/>
      <c r="Q1451" s="110"/>
    </row>
    <row r="1452" spans="1:17" x14ac:dyDescent="0.3">
      <c r="A1452" s="77" t="s">
        <v>2918</v>
      </c>
      <c r="B1452" s="127" t="s">
        <v>2919</v>
      </c>
      <c r="C1452" s="128">
        <v>0</v>
      </c>
      <c r="D1452" s="128">
        <v>0</v>
      </c>
      <c r="E1452" s="128">
        <v>0</v>
      </c>
      <c r="F1452" s="128">
        <v>0</v>
      </c>
      <c r="G1452" s="128">
        <v>0</v>
      </c>
      <c r="H1452" s="128">
        <v>0</v>
      </c>
      <c r="I1452" s="128">
        <v>0</v>
      </c>
      <c r="J1452" s="128">
        <v>0</v>
      </c>
      <c r="K1452" s="128">
        <v>0</v>
      </c>
      <c r="L1452" s="128">
        <v>0</v>
      </c>
      <c r="M1452" s="128">
        <v>0</v>
      </c>
      <c r="N1452" s="128">
        <v>0</v>
      </c>
      <c r="O1452" s="110"/>
      <c r="P1452" s="110"/>
      <c r="Q1452" s="110"/>
    </row>
    <row r="1453" spans="1:17" x14ac:dyDescent="0.3">
      <c r="A1453" s="77" t="s">
        <v>2920</v>
      </c>
      <c r="B1453" s="127" t="s">
        <v>2921</v>
      </c>
      <c r="C1453" s="128">
        <v>943258.91</v>
      </c>
      <c r="D1453" s="128">
        <v>943258.91</v>
      </c>
      <c r="E1453" s="128">
        <v>943258.91</v>
      </c>
      <c r="F1453" s="128">
        <v>943258.91</v>
      </c>
      <c r="G1453" s="128">
        <v>943258.91</v>
      </c>
      <c r="H1453" s="128">
        <v>943258.91</v>
      </c>
      <c r="I1453" s="128">
        <v>943258.91</v>
      </c>
      <c r="J1453" s="128">
        <v>943258.91</v>
      </c>
      <c r="K1453" s="128">
        <v>943258.91</v>
      </c>
      <c r="L1453" s="128">
        <v>943258.91</v>
      </c>
      <c r="M1453" s="128">
        <v>943258.91</v>
      </c>
      <c r="N1453" s="128">
        <v>943258.91</v>
      </c>
      <c r="O1453" s="110"/>
      <c r="P1453" s="110"/>
      <c r="Q1453" s="110"/>
    </row>
    <row r="1454" spans="1:17" x14ac:dyDescent="0.3">
      <c r="A1454" s="77" t="s">
        <v>2922</v>
      </c>
      <c r="B1454" s="127" t="s">
        <v>2923</v>
      </c>
      <c r="C1454" s="128">
        <v>153482.98749999999</v>
      </c>
      <c r="D1454" s="128">
        <v>153482.98749999999</v>
      </c>
      <c r="E1454" s="128">
        <v>153482.98749999999</v>
      </c>
      <c r="F1454" s="128">
        <v>153482.98749999999</v>
      </c>
      <c r="G1454" s="128">
        <v>153482.98749999999</v>
      </c>
      <c r="H1454" s="128">
        <v>153482.98749999999</v>
      </c>
      <c r="I1454" s="128">
        <v>153482.98749999999</v>
      </c>
      <c r="J1454" s="128">
        <v>153482.98749999999</v>
      </c>
      <c r="K1454" s="128">
        <v>153482.98749999999</v>
      </c>
      <c r="L1454" s="128">
        <v>153482.98749999999</v>
      </c>
      <c r="M1454" s="128">
        <v>153482.98749999999</v>
      </c>
      <c r="N1454" s="128">
        <v>153482.98749999999</v>
      </c>
      <c r="O1454" s="110"/>
      <c r="P1454" s="110"/>
      <c r="Q1454" s="110"/>
    </row>
    <row r="1455" spans="1:17" x14ac:dyDescent="0.3">
      <c r="A1455" s="77" t="s">
        <v>2924</v>
      </c>
      <c r="B1455" s="127" t="s">
        <v>2925</v>
      </c>
      <c r="C1455" s="128">
        <v>33159</v>
      </c>
      <c r="D1455" s="128">
        <v>32800</v>
      </c>
      <c r="E1455" s="128">
        <v>42312</v>
      </c>
      <c r="F1455" s="128">
        <v>31160</v>
      </c>
      <c r="G1455" s="128">
        <v>38048</v>
      </c>
      <c r="H1455" s="128">
        <v>36736</v>
      </c>
      <c r="I1455" s="128">
        <v>24928</v>
      </c>
      <c r="J1455" s="128">
        <v>25625</v>
      </c>
      <c r="K1455" s="128">
        <v>25625</v>
      </c>
      <c r="L1455" s="128">
        <v>25625</v>
      </c>
      <c r="M1455" s="128">
        <v>25625</v>
      </c>
      <c r="N1455" s="128">
        <v>25625</v>
      </c>
      <c r="O1455" s="110"/>
      <c r="P1455" s="110"/>
      <c r="Q1455" s="110"/>
    </row>
    <row r="1456" spans="1:17" x14ac:dyDescent="0.3">
      <c r="A1456" s="77" t="s">
        <v>2926</v>
      </c>
      <c r="B1456" s="127" t="s">
        <v>2927</v>
      </c>
      <c r="C1456" s="128">
        <v>906.3</v>
      </c>
      <c r="D1456" s="128">
        <v>906.3</v>
      </c>
      <c r="E1456" s="128">
        <v>906.3</v>
      </c>
      <c r="F1456" s="128">
        <v>906.3</v>
      </c>
      <c r="G1456" s="128">
        <v>906.3</v>
      </c>
      <c r="H1456" s="128">
        <v>906.3</v>
      </c>
      <c r="I1456" s="128">
        <v>906.3</v>
      </c>
      <c r="J1456" s="128">
        <v>906.3</v>
      </c>
      <c r="K1456" s="128">
        <v>906.3</v>
      </c>
      <c r="L1456" s="128">
        <v>906.3</v>
      </c>
      <c r="M1456" s="128">
        <v>906.3</v>
      </c>
      <c r="N1456" s="128">
        <v>906.3</v>
      </c>
      <c r="O1456" s="110"/>
      <c r="P1456" s="110"/>
      <c r="Q1456" s="110"/>
    </row>
    <row r="1457" spans="1:17" x14ac:dyDescent="0.3">
      <c r="A1457" s="77" t="s">
        <v>2928</v>
      </c>
      <c r="B1457" s="127" t="s">
        <v>2929</v>
      </c>
      <c r="C1457" s="128">
        <v>121534.91</v>
      </c>
      <c r="D1457" s="128">
        <v>121534.91</v>
      </c>
      <c r="E1457" s="128">
        <v>121534.91</v>
      </c>
      <c r="F1457" s="128">
        <v>121534.91</v>
      </c>
      <c r="G1457" s="128">
        <v>121534.91</v>
      </c>
      <c r="H1457" s="128">
        <v>121534.91</v>
      </c>
      <c r="I1457" s="128">
        <v>121534.91</v>
      </c>
      <c r="J1457" s="128">
        <v>121534.91</v>
      </c>
      <c r="K1457" s="128">
        <v>121534.91</v>
      </c>
      <c r="L1457" s="128">
        <v>121534.91</v>
      </c>
      <c r="M1457" s="128">
        <v>121534.91</v>
      </c>
      <c r="N1457" s="128">
        <v>121534.91</v>
      </c>
      <c r="O1457" s="110"/>
      <c r="P1457" s="110"/>
      <c r="Q1457" s="110"/>
    </row>
    <row r="1458" spans="1:17" x14ac:dyDescent="0.3">
      <c r="A1458" s="77" t="s">
        <v>2930</v>
      </c>
      <c r="B1458" s="127" t="s">
        <v>2931</v>
      </c>
      <c r="C1458" s="128">
        <v>7739</v>
      </c>
      <c r="D1458" s="128">
        <v>5766</v>
      </c>
      <c r="E1458" s="128">
        <v>5099</v>
      </c>
      <c r="F1458" s="128">
        <v>1537</v>
      </c>
      <c r="G1458" s="128">
        <v>1179</v>
      </c>
      <c r="H1458" s="128">
        <v>3075</v>
      </c>
      <c r="I1458" s="128">
        <v>2819</v>
      </c>
      <c r="J1458" s="128">
        <v>2890</v>
      </c>
      <c r="K1458" s="128">
        <v>2890</v>
      </c>
      <c r="L1458" s="128">
        <v>2890</v>
      </c>
      <c r="M1458" s="128">
        <v>2890</v>
      </c>
      <c r="N1458" s="128">
        <v>2890</v>
      </c>
      <c r="O1458" s="110"/>
      <c r="P1458" s="110"/>
      <c r="Q1458" s="110"/>
    </row>
    <row r="1459" spans="1:17" x14ac:dyDescent="0.3">
      <c r="A1459" s="77" t="s">
        <v>2932</v>
      </c>
      <c r="B1459" s="127" t="s">
        <v>2933</v>
      </c>
      <c r="C1459" s="128">
        <v>0</v>
      </c>
      <c r="D1459" s="128">
        <v>0</v>
      </c>
      <c r="E1459" s="128">
        <v>0</v>
      </c>
      <c r="F1459" s="128">
        <v>0</v>
      </c>
      <c r="G1459" s="128">
        <v>0</v>
      </c>
      <c r="H1459" s="128">
        <v>0</v>
      </c>
      <c r="I1459" s="128">
        <v>0</v>
      </c>
      <c r="J1459" s="128">
        <v>0</v>
      </c>
      <c r="K1459" s="128">
        <v>0</v>
      </c>
      <c r="L1459" s="128">
        <v>0</v>
      </c>
      <c r="M1459" s="128">
        <v>0</v>
      </c>
      <c r="N1459" s="128">
        <v>0</v>
      </c>
      <c r="O1459" s="110"/>
      <c r="P1459" s="110"/>
      <c r="Q1459" s="110"/>
    </row>
    <row r="1460" spans="1:17" x14ac:dyDescent="0.3">
      <c r="A1460" s="77" t="s">
        <v>2934</v>
      </c>
      <c r="B1460" s="127" t="s">
        <v>2935</v>
      </c>
      <c r="C1460" s="128">
        <v>8508.5147500000003</v>
      </c>
      <c r="D1460" s="128">
        <v>7316.31675</v>
      </c>
      <c r="E1460" s="128">
        <v>8847.8512499999997</v>
      </c>
      <c r="F1460" s="128">
        <v>8622.8534999999993</v>
      </c>
      <c r="G1460" s="128">
        <v>8795.9247500000001</v>
      </c>
      <c r="H1460" s="128">
        <v>8002.134</v>
      </c>
      <c r="I1460" s="128">
        <v>8788.7189999999991</v>
      </c>
      <c r="J1460" s="128">
        <v>8791.4249999999993</v>
      </c>
      <c r="K1460" s="128">
        <v>8880.6</v>
      </c>
      <c r="L1460" s="128">
        <v>8968.75</v>
      </c>
      <c r="M1460" s="128">
        <v>9057.9249999999993</v>
      </c>
      <c r="N1460" s="128">
        <v>9149.15</v>
      </c>
      <c r="O1460" s="110"/>
      <c r="P1460" s="110"/>
      <c r="Q1460" s="110"/>
    </row>
    <row r="1461" spans="1:17" x14ac:dyDescent="0.3">
      <c r="A1461" s="77" t="s">
        <v>2936</v>
      </c>
      <c r="B1461" s="127" t="s">
        <v>2937</v>
      </c>
      <c r="C1461" s="128">
        <v>27939</v>
      </c>
      <c r="D1461" s="128">
        <v>440242</v>
      </c>
      <c r="E1461" s="128">
        <v>20417</v>
      </c>
      <c r="F1461" s="128">
        <v>33945</v>
      </c>
      <c r="G1461" s="128">
        <v>248</v>
      </c>
      <c r="H1461" s="128">
        <v>3636</v>
      </c>
      <c r="I1461" s="128">
        <v>8456</v>
      </c>
      <c r="J1461" s="128">
        <v>85863</v>
      </c>
      <c r="K1461" s="128">
        <v>19148</v>
      </c>
      <c r="L1461" s="128">
        <v>32749</v>
      </c>
      <c r="M1461" s="128">
        <v>24511</v>
      </c>
      <c r="N1461" s="128">
        <v>31119</v>
      </c>
      <c r="O1461" s="110"/>
      <c r="P1461" s="110"/>
      <c r="Q1461" s="110"/>
    </row>
    <row r="1462" spans="1:17" x14ac:dyDescent="0.3">
      <c r="A1462" s="77" t="s">
        <v>2938</v>
      </c>
      <c r="B1462" s="127" t="s">
        <v>2939</v>
      </c>
      <c r="C1462" s="128">
        <v>4021</v>
      </c>
      <c r="D1462" s="128">
        <v>369</v>
      </c>
      <c r="E1462" s="128">
        <v>377</v>
      </c>
      <c r="F1462" s="128">
        <v>6685</v>
      </c>
      <c r="G1462" s="128">
        <v>2178</v>
      </c>
      <c r="H1462" s="128">
        <v>0</v>
      </c>
      <c r="I1462" s="128">
        <v>0</v>
      </c>
      <c r="J1462" s="128">
        <v>4624</v>
      </c>
      <c r="K1462" s="128">
        <v>2235</v>
      </c>
      <c r="L1462" s="128">
        <v>6324</v>
      </c>
      <c r="M1462" s="128">
        <v>543</v>
      </c>
      <c r="N1462" s="128">
        <v>102</v>
      </c>
      <c r="O1462" s="110"/>
      <c r="P1462" s="110"/>
      <c r="Q1462" s="110"/>
    </row>
    <row r="1463" spans="1:17" x14ac:dyDescent="0.3">
      <c r="A1463" s="77" t="s">
        <v>2940</v>
      </c>
      <c r="B1463" s="127" t="s">
        <v>2941</v>
      </c>
      <c r="C1463" s="128">
        <v>9913.81</v>
      </c>
      <c r="D1463" s="128">
        <v>9913.81</v>
      </c>
      <c r="E1463" s="128">
        <v>9913.81</v>
      </c>
      <c r="F1463" s="128">
        <v>9913.81</v>
      </c>
      <c r="G1463" s="128">
        <v>9913.81</v>
      </c>
      <c r="H1463" s="128">
        <v>9913.81</v>
      </c>
      <c r="I1463" s="128">
        <v>9913.81</v>
      </c>
      <c r="J1463" s="128">
        <v>9913.81</v>
      </c>
      <c r="K1463" s="128">
        <v>9913.81</v>
      </c>
      <c r="L1463" s="128">
        <v>9913.81</v>
      </c>
      <c r="M1463" s="128">
        <v>9913.81</v>
      </c>
      <c r="N1463" s="128">
        <v>9913.81</v>
      </c>
      <c r="O1463" s="110"/>
      <c r="P1463" s="110"/>
      <c r="Q1463" s="110"/>
    </row>
    <row r="1464" spans="1:17" x14ac:dyDescent="0.3">
      <c r="A1464" s="77" t="s">
        <v>2942</v>
      </c>
      <c r="B1464" s="127" t="s">
        <v>2943</v>
      </c>
      <c r="C1464" s="128">
        <v>33184</v>
      </c>
      <c r="D1464" s="128">
        <v>33184</v>
      </c>
      <c r="E1464" s="128">
        <v>33184</v>
      </c>
      <c r="F1464" s="128">
        <v>33184</v>
      </c>
      <c r="G1464" s="128">
        <v>33184</v>
      </c>
      <c r="H1464" s="128">
        <v>33184</v>
      </c>
      <c r="I1464" s="128">
        <v>33184</v>
      </c>
      <c r="J1464" s="128">
        <v>33184</v>
      </c>
      <c r="K1464" s="128">
        <v>33184</v>
      </c>
      <c r="L1464" s="128">
        <v>33184</v>
      </c>
      <c r="M1464" s="128">
        <v>33184</v>
      </c>
      <c r="N1464" s="128">
        <v>33184</v>
      </c>
      <c r="O1464" s="110"/>
      <c r="P1464" s="110"/>
      <c r="Q1464" s="110"/>
    </row>
    <row r="1465" spans="1:17" x14ac:dyDescent="0.3">
      <c r="A1465" s="77" t="s">
        <v>2944</v>
      </c>
      <c r="B1465" s="127" t="s">
        <v>2945</v>
      </c>
      <c r="C1465" s="128">
        <v>0</v>
      </c>
      <c r="D1465" s="128">
        <v>0</v>
      </c>
      <c r="E1465" s="128">
        <v>0</v>
      </c>
      <c r="F1465" s="128">
        <v>0</v>
      </c>
      <c r="G1465" s="128">
        <v>0</v>
      </c>
      <c r="H1465" s="128">
        <v>0</v>
      </c>
      <c r="I1465" s="128">
        <v>0</v>
      </c>
      <c r="J1465" s="128">
        <v>0</v>
      </c>
      <c r="K1465" s="128">
        <v>0</v>
      </c>
      <c r="L1465" s="128">
        <v>0</v>
      </c>
      <c r="M1465" s="128">
        <v>0</v>
      </c>
      <c r="N1465" s="128">
        <v>0</v>
      </c>
      <c r="O1465" s="110"/>
      <c r="P1465" s="110"/>
      <c r="Q1465" s="110"/>
    </row>
    <row r="1466" spans="1:17" x14ac:dyDescent="0.3">
      <c r="A1466" s="77" t="s">
        <v>2946</v>
      </c>
      <c r="B1466" s="127" t="s">
        <v>2947</v>
      </c>
      <c r="C1466" s="128">
        <v>0</v>
      </c>
      <c r="D1466" s="128">
        <v>0</v>
      </c>
      <c r="E1466" s="128">
        <v>0</v>
      </c>
      <c r="F1466" s="128">
        <v>0</v>
      </c>
      <c r="G1466" s="128">
        <v>0</v>
      </c>
      <c r="H1466" s="128">
        <v>0</v>
      </c>
      <c r="I1466" s="128">
        <v>0</v>
      </c>
      <c r="J1466" s="128">
        <v>0</v>
      </c>
      <c r="K1466" s="128">
        <v>0</v>
      </c>
      <c r="L1466" s="128">
        <v>0</v>
      </c>
      <c r="M1466" s="128">
        <v>0</v>
      </c>
      <c r="N1466" s="128">
        <v>0</v>
      </c>
      <c r="O1466" s="110"/>
      <c r="P1466" s="110"/>
      <c r="Q1466" s="110"/>
    </row>
    <row r="1467" spans="1:17" x14ac:dyDescent="0.3">
      <c r="A1467" s="77" t="s">
        <v>2948</v>
      </c>
      <c r="B1467" s="127" t="s">
        <v>2949</v>
      </c>
      <c r="C1467" s="128">
        <v>398377.16625000001</v>
      </c>
      <c r="D1467" s="128">
        <v>398377.1765</v>
      </c>
      <c r="E1467" s="128">
        <v>402926.31099999999</v>
      </c>
      <c r="F1467" s="128">
        <v>402926.31099999999</v>
      </c>
      <c r="G1467" s="128">
        <v>402926.30074999999</v>
      </c>
      <c r="H1467" s="128">
        <v>402926.31099999999</v>
      </c>
      <c r="I1467" s="128">
        <v>402912.49400000001</v>
      </c>
      <c r="J1467" s="128">
        <v>402992.07500000001</v>
      </c>
      <c r="K1467" s="128">
        <v>402992.07500000001</v>
      </c>
      <c r="L1467" s="128">
        <v>402992.07500000001</v>
      </c>
      <c r="M1467" s="128">
        <v>402992.07500000001</v>
      </c>
      <c r="N1467" s="128">
        <v>402992.07500000001</v>
      </c>
      <c r="O1467" s="110"/>
      <c r="P1467" s="110"/>
      <c r="Q1467" s="110"/>
    </row>
    <row r="1468" spans="1:17" x14ac:dyDescent="0.3">
      <c r="A1468" s="77" t="s">
        <v>2950</v>
      </c>
      <c r="B1468" s="127" t="s">
        <v>2951</v>
      </c>
      <c r="C1468" s="128">
        <v>0</v>
      </c>
      <c r="D1468" s="128">
        <v>0</v>
      </c>
      <c r="E1468" s="128">
        <v>0</v>
      </c>
      <c r="F1468" s="128">
        <v>0</v>
      </c>
      <c r="G1468" s="128">
        <v>0</v>
      </c>
      <c r="H1468" s="128">
        <v>0</v>
      </c>
      <c r="I1468" s="128">
        <v>0</v>
      </c>
      <c r="J1468" s="128">
        <v>0</v>
      </c>
      <c r="K1468" s="128">
        <v>0</v>
      </c>
      <c r="L1468" s="128">
        <v>0</v>
      </c>
      <c r="M1468" s="128">
        <v>0</v>
      </c>
      <c r="N1468" s="128">
        <v>0</v>
      </c>
      <c r="O1468" s="110"/>
      <c r="P1468" s="110"/>
      <c r="Q1468" s="110"/>
    </row>
    <row r="1469" spans="1:17" x14ac:dyDescent="0.3">
      <c r="A1469" s="77" t="s">
        <v>2952</v>
      </c>
      <c r="B1469" s="127" t="s">
        <v>2953</v>
      </c>
      <c r="C1469" s="128">
        <v>57739.139166699999</v>
      </c>
      <c r="D1469" s="128">
        <v>57739.139166699999</v>
      </c>
      <c r="E1469" s="128">
        <v>57739.139166699999</v>
      </c>
      <c r="F1469" s="128">
        <v>57739.139166699999</v>
      </c>
      <c r="G1469" s="128">
        <v>57739.139166699999</v>
      </c>
      <c r="H1469" s="128">
        <v>57739.139166699999</v>
      </c>
      <c r="I1469" s="128">
        <v>57739.139166699999</v>
      </c>
      <c r="J1469" s="128">
        <v>57739.139166699999</v>
      </c>
      <c r="K1469" s="128">
        <v>57739.139166699999</v>
      </c>
      <c r="L1469" s="128">
        <v>57739.139166699999</v>
      </c>
      <c r="M1469" s="128">
        <v>57739.139166699999</v>
      </c>
      <c r="N1469" s="128">
        <v>57739.139166699999</v>
      </c>
      <c r="O1469" s="110"/>
      <c r="P1469" s="110"/>
      <c r="Q1469" s="110"/>
    </row>
    <row r="1470" spans="1:17" x14ac:dyDescent="0.3">
      <c r="A1470" s="77" t="s">
        <v>2954</v>
      </c>
      <c r="B1470" s="127" t="s">
        <v>2955</v>
      </c>
      <c r="C1470" s="128">
        <v>475326.28387879999</v>
      </c>
      <c r="D1470" s="128">
        <v>471816.36935950001</v>
      </c>
      <c r="E1470" s="128">
        <v>471188.67020290002</v>
      </c>
      <c r="F1470" s="128">
        <v>470721.6286316</v>
      </c>
      <c r="G1470" s="128">
        <v>470826.50004710001</v>
      </c>
      <c r="H1470" s="128">
        <v>471538.563517</v>
      </c>
      <c r="I1470" s="128">
        <v>470431.93575210002</v>
      </c>
      <c r="J1470" s="128">
        <v>467407.4423998</v>
      </c>
      <c r="K1470" s="128">
        <v>466815.35742160003</v>
      </c>
      <c r="L1470" s="128">
        <v>467926.06866759999</v>
      </c>
      <c r="M1470" s="128">
        <v>466782.60341679998</v>
      </c>
      <c r="N1470" s="128">
        <v>470569.48109199997</v>
      </c>
      <c r="O1470" s="110"/>
      <c r="P1470" s="110"/>
      <c r="Q1470" s="110"/>
    </row>
    <row r="1471" spans="1:17" x14ac:dyDescent="0.3">
      <c r="A1471" s="77" t="s">
        <v>2956</v>
      </c>
      <c r="B1471" s="127" t="s">
        <v>2957</v>
      </c>
      <c r="C1471" s="128">
        <v>226833.33333329999</v>
      </c>
      <c r="D1471" s="128">
        <v>226833.33333329999</v>
      </c>
      <c r="E1471" s="128">
        <v>226833.33333329999</v>
      </c>
      <c r="F1471" s="128">
        <v>226833.33333329999</v>
      </c>
      <c r="G1471" s="128">
        <v>226833.33333329999</v>
      </c>
      <c r="H1471" s="128">
        <v>226833.33333329999</v>
      </c>
      <c r="I1471" s="128">
        <v>226833.33333329999</v>
      </c>
      <c r="J1471" s="128">
        <v>226833.33333329999</v>
      </c>
      <c r="K1471" s="128">
        <v>226833.33333329999</v>
      </c>
      <c r="L1471" s="128">
        <v>226833.33333329999</v>
      </c>
      <c r="M1471" s="128">
        <v>226833.33333329999</v>
      </c>
      <c r="N1471" s="128">
        <v>226833.33333329999</v>
      </c>
      <c r="O1471" s="110"/>
      <c r="P1471" s="110"/>
      <c r="Q1471" s="110"/>
    </row>
    <row r="1472" spans="1:17" x14ac:dyDescent="0.3">
      <c r="A1472" s="77" t="s">
        <v>2958</v>
      </c>
      <c r="B1472" s="127" t="s">
        <v>2959</v>
      </c>
      <c r="C1472" s="128">
        <v>0</v>
      </c>
      <c r="D1472" s="128">
        <v>0</v>
      </c>
      <c r="E1472" s="128">
        <v>0</v>
      </c>
      <c r="F1472" s="128">
        <v>0</v>
      </c>
      <c r="G1472" s="128">
        <v>0</v>
      </c>
      <c r="H1472" s="128">
        <v>0</v>
      </c>
      <c r="I1472" s="128">
        <v>0</v>
      </c>
      <c r="J1472" s="128">
        <v>0</v>
      </c>
      <c r="K1472" s="128">
        <v>0</v>
      </c>
      <c r="L1472" s="128">
        <v>0</v>
      </c>
      <c r="M1472" s="128">
        <v>0</v>
      </c>
      <c r="N1472" s="128">
        <v>0</v>
      </c>
      <c r="O1472" s="110"/>
      <c r="P1472" s="110"/>
      <c r="Q1472" s="110"/>
    </row>
    <row r="1473" spans="1:17" x14ac:dyDescent="0.3">
      <c r="A1473" s="77" t="s">
        <v>2960</v>
      </c>
      <c r="B1473" s="127" t="s">
        <v>2961</v>
      </c>
      <c r="C1473" s="128">
        <v>0</v>
      </c>
      <c r="D1473" s="128">
        <v>0</v>
      </c>
      <c r="E1473" s="128">
        <v>0</v>
      </c>
      <c r="F1473" s="128">
        <v>0</v>
      </c>
      <c r="G1473" s="128">
        <v>0</v>
      </c>
      <c r="H1473" s="128">
        <v>0</v>
      </c>
      <c r="I1473" s="128">
        <v>0</v>
      </c>
      <c r="J1473" s="128">
        <v>0</v>
      </c>
      <c r="K1473" s="128">
        <v>0</v>
      </c>
      <c r="L1473" s="128">
        <v>0</v>
      </c>
      <c r="M1473" s="128">
        <v>0</v>
      </c>
      <c r="N1473" s="128">
        <v>0</v>
      </c>
      <c r="O1473" s="110"/>
      <c r="P1473" s="110"/>
      <c r="Q1473" s="110"/>
    </row>
    <row r="1474" spans="1:17" x14ac:dyDescent="0.3">
      <c r="A1474" s="77" t="s">
        <v>2962</v>
      </c>
      <c r="B1474" s="127" t="s">
        <v>2963</v>
      </c>
      <c r="C1474" s="128">
        <v>0</v>
      </c>
      <c r="D1474" s="128">
        <v>0</v>
      </c>
      <c r="E1474" s="128">
        <v>0</v>
      </c>
      <c r="F1474" s="128">
        <v>0</v>
      </c>
      <c r="G1474" s="128">
        <v>0</v>
      </c>
      <c r="H1474" s="128">
        <v>0</v>
      </c>
      <c r="I1474" s="128">
        <v>0</v>
      </c>
      <c r="J1474" s="128">
        <v>0</v>
      </c>
      <c r="K1474" s="128">
        <v>0</v>
      </c>
      <c r="L1474" s="128">
        <v>0</v>
      </c>
      <c r="M1474" s="128">
        <v>0</v>
      </c>
      <c r="N1474" s="128">
        <v>0</v>
      </c>
      <c r="O1474" s="110"/>
      <c r="P1474" s="110"/>
      <c r="Q1474" s="110"/>
    </row>
    <row r="1475" spans="1:17" x14ac:dyDescent="0.3">
      <c r="A1475" s="77" t="s">
        <v>2964</v>
      </c>
      <c r="B1475" s="127" t="s">
        <v>2965</v>
      </c>
      <c r="C1475" s="128">
        <v>167000</v>
      </c>
      <c r="D1475" s="128">
        <v>267000</v>
      </c>
      <c r="E1475" s="128">
        <v>167000</v>
      </c>
      <c r="F1475" s="128">
        <v>266000</v>
      </c>
      <c r="G1475" s="128">
        <v>167000</v>
      </c>
      <c r="H1475" s="128">
        <v>267000</v>
      </c>
      <c r="I1475" s="128">
        <v>166000</v>
      </c>
      <c r="J1475" s="128">
        <v>267000</v>
      </c>
      <c r="K1475" s="128">
        <v>166000</v>
      </c>
      <c r="L1475" s="128">
        <v>267000</v>
      </c>
      <c r="M1475" s="128">
        <v>167000</v>
      </c>
      <c r="N1475" s="128">
        <v>266000</v>
      </c>
      <c r="O1475" s="110"/>
      <c r="P1475" s="110"/>
      <c r="Q1475" s="110"/>
    </row>
    <row r="1476" spans="1:17" x14ac:dyDescent="0.3">
      <c r="A1476" s="77" t="s">
        <v>2966</v>
      </c>
      <c r="B1476" s="127" t="s">
        <v>2967</v>
      </c>
      <c r="C1476" s="128">
        <v>8000</v>
      </c>
      <c r="D1476" s="128">
        <v>8000</v>
      </c>
      <c r="E1476" s="128">
        <v>8000</v>
      </c>
      <c r="F1476" s="128">
        <v>8000</v>
      </c>
      <c r="G1476" s="128">
        <v>8000</v>
      </c>
      <c r="H1476" s="128">
        <v>9000</v>
      </c>
      <c r="I1476" s="128">
        <v>10000</v>
      </c>
      <c r="J1476" s="128">
        <v>11000</v>
      </c>
      <c r="K1476" s="128">
        <v>11000</v>
      </c>
      <c r="L1476" s="128">
        <v>10000</v>
      </c>
      <c r="M1476" s="128">
        <v>8000</v>
      </c>
      <c r="N1476" s="128">
        <v>8000</v>
      </c>
      <c r="O1476" s="110"/>
      <c r="P1476" s="110"/>
      <c r="Q1476" s="110"/>
    </row>
    <row r="1477" spans="1:17" x14ac:dyDescent="0.3">
      <c r="A1477" s="77" t="s">
        <v>2968</v>
      </c>
      <c r="B1477" s="127" t="s">
        <v>2969</v>
      </c>
      <c r="C1477" s="128">
        <v>0</v>
      </c>
      <c r="D1477" s="128">
        <v>0</v>
      </c>
      <c r="E1477" s="128">
        <v>0</v>
      </c>
      <c r="F1477" s="128">
        <v>0</v>
      </c>
      <c r="G1477" s="128">
        <v>0</v>
      </c>
      <c r="H1477" s="128">
        <v>0</v>
      </c>
      <c r="I1477" s="128">
        <v>0</v>
      </c>
      <c r="J1477" s="128">
        <v>0</v>
      </c>
      <c r="K1477" s="128">
        <v>0</v>
      </c>
      <c r="L1477" s="128">
        <v>0</v>
      </c>
      <c r="M1477" s="128">
        <v>0</v>
      </c>
      <c r="N1477" s="128">
        <v>0</v>
      </c>
      <c r="O1477" s="110"/>
      <c r="P1477" s="110"/>
      <c r="Q1477" s="110"/>
    </row>
    <row r="1478" spans="1:17" x14ac:dyDescent="0.3">
      <c r="A1478" s="77" t="s">
        <v>2970</v>
      </c>
      <c r="B1478" s="127" t="s">
        <v>2971</v>
      </c>
      <c r="C1478" s="128">
        <v>0</v>
      </c>
      <c r="D1478" s="128">
        <v>0</v>
      </c>
      <c r="E1478" s="128">
        <v>0</v>
      </c>
      <c r="F1478" s="128">
        <v>0</v>
      </c>
      <c r="G1478" s="128">
        <v>0</v>
      </c>
      <c r="H1478" s="128">
        <v>0</v>
      </c>
      <c r="I1478" s="128">
        <v>0</v>
      </c>
      <c r="J1478" s="128">
        <v>0</v>
      </c>
      <c r="K1478" s="128">
        <v>0</v>
      </c>
      <c r="L1478" s="128">
        <v>0</v>
      </c>
      <c r="M1478" s="128">
        <v>0</v>
      </c>
      <c r="N1478" s="128">
        <v>0</v>
      </c>
      <c r="O1478" s="110"/>
      <c r="P1478" s="110"/>
      <c r="Q1478" s="110"/>
    </row>
    <row r="1479" spans="1:17" x14ac:dyDescent="0.3">
      <c r="A1479" s="77" t="s">
        <v>2972</v>
      </c>
      <c r="B1479" s="127" t="s">
        <v>2973</v>
      </c>
      <c r="C1479" s="128">
        <v>0</v>
      </c>
      <c r="D1479" s="128">
        <v>0</v>
      </c>
      <c r="E1479" s="128">
        <v>0</v>
      </c>
      <c r="F1479" s="128">
        <v>0</v>
      </c>
      <c r="G1479" s="128">
        <v>0</v>
      </c>
      <c r="H1479" s="128">
        <v>0</v>
      </c>
      <c r="I1479" s="128">
        <v>0</v>
      </c>
      <c r="J1479" s="128">
        <v>0</v>
      </c>
      <c r="K1479" s="128">
        <v>0</v>
      </c>
      <c r="L1479" s="128">
        <v>0</v>
      </c>
      <c r="M1479" s="128">
        <v>0</v>
      </c>
      <c r="N1479" s="128">
        <v>0</v>
      </c>
      <c r="O1479" s="110"/>
      <c r="P1479" s="110"/>
      <c r="Q1479" s="110"/>
    </row>
    <row r="1480" spans="1:17" x14ac:dyDescent="0.3">
      <c r="A1480" s="77" t="s">
        <v>2974</v>
      </c>
      <c r="B1480" s="127" t="s">
        <v>2975</v>
      </c>
      <c r="C1480" s="128">
        <v>0</v>
      </c>
      <c r="D1480" s="128">
        <v>0</v>
      </c>
      <c r="E1480" s="128">
        <v>0</v>
      </c>
      <c r="F1480" s="128">
        <v>0</v>
      </c>
      <c r="G1480" s="128">
        <v>0</v>
      </c>
      <c r="H1480" s="128">
        <v>0</v>
      </c>
      <c r="I1480" s="128">
        <v>0</v>
      </c>
      <c r="J1480" s="128">
        <v>0</v>
      </c>
      <c r="K1480" s="128">
        <v>0</v>
      </c>
      <c r="L1480" s="128">
        <v>0</v>
      </c>
      <c r="M1480" s="128">
        <v>0</v>
      </c>
      <c r="N1480" s="128">
        <v>0</v>
      </c>
      <c r="O1480" s="110"/>
      <c r="P1480" s="110"/>
      <c r="Q1480" s="110"/>
    </row>
    <row r="1481" spans="1:17" x14ac:dyDescent="0.3">
      <c r="A1481" s="77" t="s">
        <v>2976</v>
      </c>
      <c r="B1481" s="127" t="s">
        <v>2977</v>
      </c>
      <c r="C1481" s="128">
        <v>10100</v>
      </c>
      <c r="D1481" s="128">
        <v>10100</v>
      </c>
      <c r="E1481" s="128">
        <v>10100</v>
      </c>
      <c r="F1481" s="128">
        <v>10100</v>
      </c>
      <c r="G1481" s="128">
        <v>10100</v>
      </c>
      <c r="H1481" s="128">
        <v>10100</v>
      </c>
      <c r="I1481" s="128">
        <v>10100</v>
      </c>
      <c r="J1481" s="128">
        <v>10100</v>
      </c>
      <c r="K1481" s="128">
        <v>10100</v>
      </c>
      <c r="L1481" s="128">
        <v>10100</v>
      </c>
      <c r="M1481" s="128">
        <v>10100</v>
      </c>
      <c r="N1481" s="128">
        <v>10100</v>
      </c>
      <c r="O1481" s="110"/>
      <c r="P1481" s="110"/>
      <c r="Q1481" s="110"/>
    </row>
    <row r="1482" spans="1:17" x14ac:dyDescent="0.3">
      <c r="A1482" s="77" t="s">
        <v>2978</v>
      </c>
      <c r="B1482" s="127" t="s">
        <v>2979</v>
      </c>
      <c r="C1482" s="128">
        <v>0</v>
      </c>
      <c r="D1482" s="128">
        <v>0</v>
      </c>
      <c r="E1482" s="128">
        <v>0</v>
      </c>
      <c r="F1482" s="128">
        <v>0</v>
      </c>
      <c r="G1482" s="128">
        <v>0</v>
      </c>
      <c r="H1482" s="128">
        <v>0</v>
      </c>
      <c r="I1482" s="128">
        <v>0</v>
      </c>
      <c r="J1482" s="128">
        <v>0</v>
      </c>
      <c r="K1482" s="128">
        <v>0</v>
      </c>
      <c r="L1482" s="128">
        <v>0</v>
      </c>
      <c r="M1482" s="128">
        <v>0</v>
      </c>
      <c r="N1482" s="128">
        <v>0</v>
      </c>
      <c r="O1482" s="110"/>
      <c r="P1482" s="110"/>
      <c r="Q1482" s="110"/>
    </row>
    <row r="1483" spans="1:17" x14ac:dyDescent="0.3">
      <c r="A1483" s="77" t="s">
        <v>2980</v>
      </c>
      <c r="B1483" s="127" t="s">
        <v>2981</v>
      </c>
      <c r="C1483" s="128">
        <v>0</v>
      </c>
      <c r="D1483" s="128">
        <v>0</v>
      </c>
      <c r="E1483" s="128">
        <v>0</v>
      </c>
      <c r="F1483" s="128">
        <v>0</v>
      </c>
      <c r="G1483" s="128">
        <v>0</v>
      </c>
      <c r="H1483" s="128">
        <v>0</v>
      </c>
      <c r="I1483" s="128">
        <v>0</v>
      </c>
      <c r="J1483" s="128">
        <v>0</v>
      </c>
      <c r="K1483" s="128">
        <v>0</v>
      </c>
      <c r="L1483" s="128">
        <v>0</v>
      </c>
      <c r="M1483" s="128">
        <v>0</v>
      </c>
      <c r="N1483" s="128">
        <v>0</v>
      </c>
      <c r="O1483" s="110"/>
      <c r="P1483" s="110"/>
      <c r="Q1483" s="110"/>
    </row>
    <row r="1484" spans="1:17" x14ac:dyDescent="0.3">
      <c r="A1484" s="77" t="s">
        <v>2982</v>
      </c>
      <c r="B1484" s="127" t="s">
        <v>2983</v>
      </c>
      <c r="C1484" s="128">
        <v>0</v>
      </c>
      <c r="D1484" s="128">
        <v>0</v>
      </c>
      <c r="E1484" s="128">
        <v>0</v>
      </c>
      <c r="F1484" s="128">
        <v>0</v>
      </c>
      <c r="G1484" s="128">
        <v>0</v>
      </c>
      <c r="H1484" s="128">
        <v>0</v>
      </c>
      <c r="I1484" s="128">
        <v>0</v>
      </c>
      <c r="J1484" s="128">
        <v>0</v>
      </c>
      <c r="K1484" s="128">
        <v>0</v>
      </c>
      <c r="L1484" s="128">
        <v>0</v>
      </c>
      <c r="M1484" s="128">
        <v>0</v>
      </c>
      <c r="N1484" s="128">
        <v>0</v>
      </c>
      <c r="O1484" s="110"/>
      <c r="P1484" s="110"/>
      <c r="Q1484" s="110"/>
    </row>
    <row r="1485" spans="1:17" x14ac:dyDescent="0.3">
      <c r="A1485" s="77" t="s">
        <v>2984</v>
      </c>
      <c r="B1485" s="127" t="s">
        <v>2985</v>
      </c>
      <c r="C1485" s="128">
        <v>0</v>
      </c>
      <c r="D1485" s="128">
        <v>0</v>
      </c>
      <c r="E1485" s="128">
        <v>0</v>
      </c>
      <c r="F1485" s="128">
        <v>0</v>
      </c>
      <c r="G1485" s="128">
        <v>0</v>
      </c>
      <c r="H1485" s="128">
        <v>0</v>
      </c>
      <c r="I1485" s="128">
        <v>0</v>
      </c>
      <c r="J1485" s="128">
        <v>0</v>
      </c>
      <c r="K1485" s="128">
        <v>0</v>
      </c>
      <c r="L1485" s="128">
        <v>0</v>
      </c>
      <c r="M1485" s="128">
        <v>0</v>
      </c>
      <c r="N1485" s="128">
        <v>0</v>
      </c>
      <c r="O1485" s="110"/>
      <c r="P1485" s="110"/>
      <c r="Q1485" s="110"/>
    </row>
    <row r="1486" spans="1:17" x14ac:dyDescent="0.3">
      <c r="A1486" s="77" t="s">
        <v>2986</v>
      </c>
      <c r="B1486" s="127" t="s">
        <v>2987</v>
      </c>
      <c r="C1486" s="128">
        <v>1685.4748861999999</v>
      </c>
      <c r="D1486" s="128">
        <v>1400.1439657000001</v>
      </c>
      <c r="E1486" s="128">
        <v>1394.3385529</v>
      </c>
      <c r="F1486" s="128">
        <v>76486.400451299996</v>
      </c>
      <c r="G1486" s="128">
        <v>1670.1983868</v>
      </c>
      <c r="H1486" s="128">
        <v>1353.4910098</v>
      </c>
      <c r="I1486" s="128">
        <v>11551.610468700001</v>
      </c>
      <c r="J1486" s="128">
        <v>6480.5363907999999</v>
      </c>
      <c r="K1486" s="128">
        <v>76442.304907099999</v>
      </c>
      <c r="L1486" s="128">
        <v>1646.5444324</v>
      </c>
      <c r="M1486" s="128">
        <v>1428.1843684999999</v>
      </c>
      <c r="N1486" s="128">
        <v>1502.5124473999999</v>
      </c>
      <c r="O1486" s="110"/>
      <c r="P1486" s="110"/>
      <c r="Q1486" s="110"/>
    </row>
    <row r="1487" spans="1:17" x14ac:dyDescent="0.3">
      <c r="A1487" s="77" t="s">
        <v>2988</v>
      </c>
      <c r="B1487" s="127" t="s">
        <v>2989</v>
      </c>
      <c r="C1487" s="128">
        <v>0</v>
      </c>
      <c r="D1487" s="128">
        <v>0</v>
      </c>
      <c r="E1487" s="128">
        <v>0</v>
      </c>
      <c r="F1487" s="128">
        <v>0</v>
      </c>
      <c r="G1487" s="128">
        <v>0</v>
      </c>
      <c r="H1487" s="128">
        <v>0</v>
      </c>
      <c r="I1487" s="128">
        <v>0</v>
      </c>
      <c r="J1487" s="128">
        <v>0</v>
      </c>
      <c r="K1487" s="128">
        <v>0</v>
      </c>
      <c r="L1487" s="128">
        <v>0</v>
      </c>
      <c r="M1487" s="128">
        <v>0</v>
      </c>
      <c r="N1487" s="128">
        <v>0</v>
      </c>
      <c r="O1487" s="110"/>
      <c r="P1487" s="110"/>
      <c r="Q1487" s="110"/>
    </row>
    <row r="1488" spans="1:17" x14ac:dyDescent="0.3">
      <c r="A1488" s="77" t="s">
        <v>2990</v>
      </c>
      <c r="B1488" s="127" t="s">
        <v>2991</v>
      </c>
      <c r="C1488" s="128">
        <v>0</v>
      </c>
      <c r="D1488" s="128">
        <v>0</v>
      </c>
      <c r="E1488" s="128">
        <v>0</v>
      </c>
      <c r="F1488" s="128">
        <v>0</v>
      </c>
      <c r="G1488" s="128">
        <v>0</v>
      </c>
      <c r="H1488" s="128">
        <v>0</v>
      </c>
      <c r="I1488" s="128">
        <v>0</v>
      </c>
      <c r="J1488" s="128">
        <v>0</v>
      </c>
      <c r="K1488" s="128">
        <v>0</v>
      </c>
      <c r="L1488" s="128">
        <v>0</v>
      </c>
      <c r="M1488" s="128">
        <v>0</v>
      </c>
      <c r="N1488" s="128">
        <v>0</v>
      </c>
      <c r="O1488" s="110"/>
      <c r="P1488" s="110"/>
      <c r="Q1488" s="110"/>
    </row>
    <row r="1489" spans="1:17" x14ac:dyDescent="0.3">
      <c r="A1489" s="77" t="s">
        <v>2992</v>
      </c>
      <c r="B1489" s="127" t="s">
        <v>2993</v>
      </c>
      <c r="C1489" s="128">
        <v>0</v>
      </c>
      <c r="D1489" s="128">
        <v>0</v>
      </c>
      <c r="E1489" s="128">
        <v>0</v>
      </c>
      <c r="F1489" s="128">
        <v>0</v>
      </c>
      <c r="G1489" s="128">
        <v>0</v>
      </c>
      <c r="H1489" s="128">
        <v>0</v>
      </c>
      <c r="I1489" s="128">
        <v>0</v>
      </c>
      <c r="J1489" s="128">
        <v>0</v>
      </c>
      <c r="K1489" s="128">
        <v>0</v>
      </c>
      <c r="L1489" s="128">
        <v>0</v>
      </c>
      <c r="M1489" s="128">
        <v>0</v>
      </c>
      <c r="N1489" s="128">
        <v>0</v>
      </c>
      <c r="O1489" s="110"/>
      <c r="P1489" s="110"/>
      <c r="Q1489" s="110"/>
    </row>
    <row r="1490" spans="1:17" x14ac:dyDescent="0.3">
      <c r="A1490" s="77" t="s">
        <v>2994</v>
      </c>
      <c r="B1490" s="127" t="s">
        <v>2995</v>
      </c>
      <c r="C1490" s="128">
        <v>0</v>
      </c>
      <c r="D1490" s="128">
        <v>0</v>
      </c>
      <c r="E1490" s="128">
        <v>0</v>
      </c>
      <c r="F1490" s="128">
        <v>0</v>
      </c>
      <c r="G1490" s="128">
        <v>0</v>
      </c>
      <c r="H1490" s="128">
        <v>0</v>
      </c>
      <c r="I1490" s="128">
        <v>0</v>
      </c>
      <c r="J1490" s="128">
        <v>0</v>
      </c>
      <c r="K1490" s="128">
        <v>0</v>
      </c>
      <c r="L1490" s="128">
        <v>0</v>
      </c>
      <c r="M1490" s="128">
        <v>0</v>
      </c>
      <c r="N1490" s="128">
        <v>0</v>
      </c>
      <c r="O1490" s="110"/>
      <c r="P1490" s="110"/>
      <c r="Q1490" s="110"/>
    </row>
    <row r="1491" spans="1:17" x14ac:dyDescent="0.3">
      <c r="A1491" s="77" t="s">
        <v>2996</v>
      </c>
      <c r="B1491" s="127" t="s">
        <v>2997</v>
      </c>
      <c r="C1491" s="128">
        <v>0</v>
      </c>
      <c r="D1491" s="128">
        <v>0</v>
      </c>
      <c r="E1491" s="128">
        <v>0</v>
      </c>
      <c r="F1491" s="128">
        <v>0</v>
      </c>
      <c r="G1491" s="128">
        <v>0</v>
      </c>
      <c r="H1491" s="128">
        <v>0</v>
      </c>
      <c r="I1491" s="128">
        <v>0</v>
      </c>
      <c r="J1491" s="128">
        <v>0</v>
      </c>
      <c r="K1491" s="128">
        <v>0</v>
      </c>
      <c r="L1491" s="128">
        <v>0</v>
      </c>
      <c r="M1491" s="128">
        <v>0</v>
      </c>
      <c r="N1491" s="128">
        <v>0</v>
      </c>
      <c r="O1491" s="110"/>
      <c r="P1491" s="110"/>
      <c r="Q1491" s="110"/>
    </row>
    <row r="1492" spans="1:17" x14ac:dyDescent="0.3">
      <c r="A1492" s="77" t="s">
        <v>2998</v>
      </c>
      <c r="B1492" s="127" t="s">
        <v>2999</v>
      </c>
      <c r="C1492" s="128">
        <v>0</v>
      </c>
      <c r="D1492" s="128">
        <v>0</v>
      </c>
      <c r="E1492" s="128">
        <v>0</v>
      </c>
      <c r="F1492" s="128">
        <v>0</v>
      </c>
      <c r="G1492" s="128">
        <v>0</v>
      </c>
      <c r="H1492" s="128">
        <v>0</v>
      </c>
      <c r="I1492" s="128">
        <v>170000</v>
      </c>
      <c r="J1492" s="128">
        <v>410000</v>
      </c>
      <c r="K1492" s="128">
        <v>410000</v>
      </c>
      <c r="L1492" s="128">
        <v>410000</v>
      </c>
      <c r="M1492" s="128">
        <v>410000</v>
      </c>
      <c r="N1492" s="128">
        <v>390000</v>
      </c>
      <c r="O1492" s="110"/>
      <c r="P1492" s="110"/>
      <c r="Q1492" s="110"/>
    </row>
    <row r="1493" spans="1:17" x14ac:dyDescent="0.3">
      <c r="A1493" s="77" t="s">
        <v>3000</v>
      </c>
      <c r="B1493" s="127" t="s">
        <v>3001</v>
      </c>
      <c r="C1493" s="128">
        <v>8333.34</v>
      </c>
      <c r="D1493" s="128">
        <v>8333.34</v>
      </c>
      <c r="E1493" s="128">
        <v>8333.34</v>
      </c>
      <c r="F1493" s="128">
        <v>8333.34</v>
      </c>
      <c r="G1493" s="128">
        <v>8333.33</v>
      </c>
      <c r="H1493" s="128">
        <v>8333.33</v>
      </c>
      <c r="I1493" s="128">
        <v>8333.33</v>
      </c>
      <c r="J1493" s="128">
        <v>8333.33</v>
      </c>
      <c r="K1493" s="128">
        <v>8333.33</v>
      </c>
      <c r="L1493" s="128">
        <v>8333.33</v>
      </c>
      <c r="M1493" s="128">
        <v>8333.33</v>
      </c>
      <c r="N1493" s="128">
        <v>8333.33</v>
      </c>
      <c r="O1493" s="110"/>
      <c r="P1493" s="110"/>
      <c r="Q1493" s="110"/>
    </row>
    <row r="1494" spans="1:17" x14ac:dyDescent="0.3">
      <c r="A1494" s="77" t="s">
        <v>3002</v>
      </c>
      <c r="B1494" s="127" t="s">
        <v>3003</v>
      </c>
      <c r="C1494" s="128">
        <v>0</v>
      </c>
      <c r="D1494" s="128">
        <v>0</v>
      </c>
      <c r="E1494" s="128">
        <v>0</v>
      </c>
      <c r="F1494" s="128">
        <v>0</v>
      </c>
      <c r="G1494" s="128">
        <v>0</v>
      </c>
      <c r="H1494" s="128">
        <v>0</v>
      </c>
      <c r="I1494" s="128">
        <v>0</v>
      </c>
      <c r="J1494" s="128">
        <v>0</v>
      </c>
      <c r="K1494" s="128">
        <v>0</v>
      </c>
      <c r="L1494" s="128">
        <v>0</v>
      </c>
      <c r="M1494" s="128">
        <v>0</v>
      </c>
      <c r="N1494" s="128">
        <v>0</v>
      </c>
      <c r="O1494" s="110"/>
      <c r="P1494" s="110"/>
      <c r="Q1494" s="110"/>
    </row>
    <row r="1495" spans="1:17" x14ac:dyDescent="0.3">
      <c r="A1495" s="77" t="s">
        <v>3004</v>
      </c>
      <c r="B1495" s="127" t="s">
        <v>3005</v>
      </c>
      <c r="C1495" s="128">
        <v>697996.55769229995</v>
      </c>
      <c r="D1495" s="128">
        <v>697996.55769229995</v>
      </c>
      <c r="E1495" s="128">
        <v>97996.56</v>
      </c>
      <c r="F1495" s="128">
        <v>697996.55769229995</v>
      </c>
      <c r="G1495" s="128">
        <v>697996.55769229995</v>
      </c>
      <c r="H1495" s="128">
        <v>662429.25</v>
      </c>
      <c r="I1495" s="128">
        <v>662429.25</v>
      </c>
      <c r="J1495" s="128">
        <v>662429.25</v>
      </c>
      <c r="K1495" s="128">
        <v>662429.25</v>
      </c>
      <c r="L1495" s="128">
        <v>697996.55769229995</v>
      </c>
      <c r="M1495" s="128">
        <v>697996.55769229995</v>
      </c>
      <c r="N1495" s="128">
        <v>697996.55769229995</v>
      </c>
      <c r="O1495" s="110"/>
      <c r="P1495" s="110"/>
      <c r="Q1495" s="110"/>
    </row>
    <row r="1496" spans="1:17" x14ac:dyDescent="0.3">
      <c r="A1496" s="77" t="s">
        <v>3006</v>
      </c>
      <c r="B1496" s="127" t="s">
        <v>3007</v>
      </c>
      <c r="C1496" s="128">
        <v>17648.3901099</v>
      </c>
      <c r="D1496" s="128">
        <v>17648.3901099</v>
      </c>
      <c r="E1496" s="128">
        <v>17648.3901099</v>
      </c>
      <c r="F1496" s="128">
        <v>17648.3901099</v>
      </c>
      <c r="G1496" s="128">
        <v>17648.3901099</v>
      </c>
      <c r="H1496" s="128">
        <v>17038.5</v>
      </c>
      <c r="I1496" s="128">
        <v>17038.5</v>
      </c>
      <c r="J1496" s="128">
        <v>17038.5</v>
      </c>
      <c r="K1496" s="128">
        <v>17038.5</v>
      </c>
      <c r="L1496" s="128">
        <v>17648.3901099</v>
      </c>
      <c r="M1496" s="128">
        <v>17648.3901099</v>
      </c>
      <c r="N1496" s="128">
        <v>17648.3901099</v>
      </c>
      <c r="O1496" s="110"/>
      <c r="P1496" s="110"/>
      <c r="Q1496" s="110"/>
    </row>
    <row r="1497" spans="1:17" x14ac:dyDescent="0.3">
      <c r="A1497" s="77" t="s">
        <v>3008</v>
      </c>
      <c r="B1497" s="127" t="s">
        <v>3009</v>
      </c>
      <c r="C1497" s="128">
        <v>0</v>
      </c>
      <c r="D1497" s="128">
        <v>0</v>
      </c>
      <c r="E1497" s="128">
        <v>0</v>
      </c>
      <c r="F1497" s="128">
        <v>0</v>
      </c>
      <c r="G1497" s="128">
        <v>0</v>
      </c>
      <c r="H1497" s="128">
        <v>0</v>
      </c>
      <c r="I1497" s="128">
        <v>0</v>
      </c>
      <c r="J1497" s="128">
        <v>0</v>
      </c>
      <c r="K1497" s="128">
        <v>0</v>
      </c>
      <c r="L1497" s="128">
        <v>0</v>
      </c>
      <c r="M1497" s="128">
        <v>0</v>
      </c>
      <c r="N1497" s="128">
        <v>0</v>
      </c>
      <c r="O1497" s="110"/>
      <c r="P1497" s="110"/>
      <c r="Q1497" s="110"/>
    </row>
    <row r="1498" spans="1:17" x14ac:dyDescent="0.3">
      <c r="A1498" s="77" t="s">
        <v>3010</v>
      </c>
      <c r="B1498" s="127" t="s">
        <v>3011</v>
      </c>
      <c r="C1498" s="128">
        <v>0</v>
      </c>
      <c r="D1498" s="128">
        <v>0</v>
      </c>
      <c r="E1498" s="128">
        <v>0</v>
      </c>
      <c r="F1498" s="128">
        <v>0</v>
      </c>
      <c r="G1498" s="128">
        <v>0</v>
      </c>
      <c r="H1498" s="128">
        <v>0</v>
      </c>
      <c r="I1498" s="128">
        <v>0</v>
      </c>
      <c r="J1498" s="128">
        <v>0</v>
      </c>
      <c r="K1498" s="128">
        <v>0</v>
      </c>
      <c r="L1498" s="128">
        <v>0</v>
      </c>
      <c r="M1498" s="128">
        <v>0</v>
      </c>
      <c r="N1498" s="128">
        <v>0</v>
      </c>
      <c r="O1498" s="110"/>
      <c r="P1498" s="110"/>
      <c r="Q1498" s="110"/>
    </row>
    <row r="1499" spans="1:17" x14ac:dyDescent="0.3">
      <c r="A1499" s="77" t="s">
        <v>3012</v>
      </c>
      <c r="B1499" s="127" t="s">
        <v>3013</v>
      </c>
      <c r="C1499" s="128">
        <v>0</v>
      </c>
      <c r="D1499" s="128">
        <v>0</v>
      </c>
      <c r="E1499" s="128">
        <v>0</v>
      </c>
      <c r="F1499" s="128">
        <v>0</v>
      </c>
      <c r="G1499" s="128">
        <v>0</v>
      </c>
      <c r="H1499" s="128">
        <v>0</v>
      </c>
      <c r="I1499" s="128">
        <v>0</v>
      </c>
      <c r="J1499" s="128">
        <v>0</v>
      </c>
      <c r="K1499" s="128">
        <v>0</v>
      </c>
      <c r="L1499" s="128">
        <v>0</v>
      </c>
      <c r="M1499" s="128">
        <v>0</v>
      </c>
      <c r="N1499" s="128">
        <v>0</v>
      </c>
      <c r="O1499" s="110"/>
      <c r="P1499" s="110"/>
      <c r="Q1499" s="110"/>
    </row>
    <row r="1500" spans="1:17" x14ac:dyDescent="0.3">
      <c r="A1500" s="77" t="s">
        <v>3014</v>
      </c>
      <c r="B1500" s="127" t="s">
        <v>3015</v>
      </c>
      <c r="C1500" s="128">
        <v>0</v>
      </c>
      <c r="D1500" s="128">
        <v>0</v>
      </c>
      <c r="E1500" s="128">
        <v>0</v>
      </c>
      <c r="F1500" s="128">
        <v>0</v>
      </c>
      <c r="G1500" s="128">
        <v>0</v>
      </c>
      <c r="H1500" s="128">
        <v>0</v>
      </c>
      <c r="I1500" s="128">
        <v>0</v>
      </c>
      <c r="J1500" s="128">
        <v>0</v>
      </c>
      <c r="K1500" s="128">
        <v>0</v>
      </c>
      <c r="L1500" s="128">
        <v>0</v>
      </c>
      <c r="M1500" s="128">
        <v>0</v>
      </c>
      <c r="N1500" s="128">
        <v>0</v>
      </c>
      <c r="O1500" s="110"/>
      <c r="P1500" s="110"/>
      <c r="Q1500" s="110"/>
    </row>
    <row r="1501" spans="1:17" x14ac:dyDescent="0.3">
      <c r="A1501" s="77" t="s">
        <v>3016</v>
      </c>
      <c r="B1501" s="127" t="s">
        <v>3017</v>
      </c>
      <c r="C1501" s="128">
        <v>0</v>
      </c>
      <c r="D1501" s="128">
        <v>0</v>
      </c>
      <c r="E1501" s="128">
        <v>0</v>
      </c>
      <c r="F1501" s="128">
        <v>0</v>
      </c>
      <c r="G1501" s="128">
        <v>0</v>
      </c>
      <c r="H1501" s="128">
        <v>0</v>
      </c>
      <c r="I1501" s="128">
        <v>0</v>
      </c>
      <c r="J1501" s="128">
        <v>0</v>
      </c>
      <c r="K1501" s="128">
        <v>0</v>
      </c>
      <c r="L1501" s="128">
        <v>0</v>
      </c>
      <c r="M1501" s="128">
        <v>0</v>
      </c>
      <c r="N1501" s="128">
        <v>0</v>
      </c>
      <c r="O1501" s="110"/>
      <c r="P1501" s="110"/>
      <c r="Q1501" s="110"/>
    </row>
    <row r="1502" spans="1:17" x14ac:dyDescent="0.3">
      <c r="A1502" s="77" t="s">
        <v>3018</v>
      </c>
      <c r="B1502" s="127" t="s">
        <v>3019</v>
      </c>
      <c r="C1502" s="128">
        <v>0</v>
      </c>
      <c r="D1502" s="128">
        <v>0</v>
      </c>
      <c r="E1502" s="128">
        <v>0</v>
      </c>
      <c r="F1502" s="128">
        <v>0</v>
      </c>
      <c r="G1502" s="128">
        <v>0</v>
      </c>
      <c r="H1502" s="128">
        <v>0</v>
      </c>
      <c r="I1502" s="128">
        <v>0</v>
      </c>
      <c r="J1502" s="128">
        <v>0</v>
      </c>
      <c r="K1502" s="128">
        <v>0</v>
      </c>
      <c r="L1502" s="128">
        <v>0</v>
      </c>
      <c r="M1502" s="128">
        <v>0</v>
      </c>
      <c r="N1502" s="128">
        <v>0</v>
      </c>
      <c r="O1502" s="110"/>
      <c r="P1502" s="110"/>
      <c r="Q1502" s="110"/>
    </row>
    <row r="1503" spans="1:17" x14ac:dyDescent="0.3">
      <c r="A1503" s="77" t="s">
        <v>3020</v>
      </c>
      <c r="B1503" s="127" t="s">
        <v>3021</v>
      </c>
      <c r="C1503" s="128">
        <v>0</v>
      </c>
      <c r="D1503" s="128">
        <v>0</v>
      </c>
      <c r="E1503" s="128">
        <v>0</v>
      </c>
      <c r="F1503" s="128">
        <v>0</v>
      </c>
      <c r="G1503" s="128">
        <v>0</v>
      </c>
      <c r="H1503" s="128">
        <v>0</v>
      </c>
      <c r="I1503" s="128">
        <v>0</v>
      </c>
      <c r="J1503" s="128">
        <v>0</v>
      </c>
      <c r="K1503" s="128">
        <v>0</v>
      </c>
      <c r="L1503" s="128">
        <v>0</v>
      </c>
      <c r="M1503" s="128">
        <v>0</v>
      </c>
      <c r="N1503" s="128">
        <v>0</v>
      </c>
      <c r="O1503" s="110"/>
      <c r="P1503" s="110"/>
      <c r="Q1503" s="110"/>
    </row>
    <row r="1504" spans="1:17" x14ac:dyDescent="0.3">
      <c r="A1504" s="77" t="s">
        <v>3022</v>
      </c>
      <c r="B1504" s="127" t="s">
        <v>3023</v>
      </c>
      <c r="C1504" s="128">
        <v>0</v>
      </c>
      <c r="D1504" s="128">
        <v>0</v>
      </c>
      <c r="E1504" s="128">
        <v>0</v>
      </c>
      <c r="F1504" s="128">
        <v>0</v>
      </c>
      <c r="G1504" s="128">
        <v>0</v>
      </c>
      <c r="H1504" s="128">
        <v>0</v>
      </c>
      <c r="I1504" s="128">
        <v>0</v>
      </c>
      <c r="J1504" s="128">
        <v>0</v>
      </c>
      <c r="K1504" s="128">
        <v>0</v>
      </c>
      <c r="L1504" s="128">
        <v>0</v>
      </c>
      <c r="M1504" s="128">
        <v>0</v>
      </c>
      <c r="N1504" s="128">
        <v>0</v>
      </c>
      <c r="O1504" s="110"/>
      <c r="P1504" s="110"/>
      <c r="Q1504" s="110"/>
    </row>
    <row r="1505" spans="1:17" x14ac:dyDescent="0.3">
      <c r="A1505" s="77" t="s">
        <v>3024</v>
      </c>
      <c r="B1505" s="127" t="s">
        <v>3025</v>
      </c>
      <c r="C1505" s="128">
        <v>0</v>
      </c>
      <c r="D1505" s="128">
        <v>0</v>
      </c>
      <c r="E1505" s="128">
        <v>0</v>
      </c>
      <c r="F1505" s="128">
        <v>0</v>
      </c>
      <c r="G1505" s="128">
        <v>0</v>
      </c>
      <c r="H1505" s="128">
        <v>0</v>
      </c>
      <c r="I1505" s="128">
        <v>0</v>
      </c>
      <c r="J1505" s="128">
        <v>0</v>
      </c>
      <c r="K1505" s="128">
        <v>0</v>
      </c>
      <c r="L1505" s="128">
        <v>0</v>
      </c>
      <c r="M1505" s="128">
        <v>0</v>
      </c>
      <c r="N1505" s="128">
        <v>0</v>
      </c>
      <c r="O1505" s="110"/>
      <c r="P1505" s="110"/>
      <c r="Q1505" s="110"/>
    </row>
    <row r="1506" spans="1:17" x14ac:dyDescent="0.3">
      <c r="A1506" s="77" t="s">
        <v>3026</v>
      </c>
      <c r="B1506" s="127" t="s">
        <v>3027</v>
      </c>
      <c r="C1506" s="128">
        <v>0</v>
      </c>
      <c r="D1506" s="128">
        <v>0</v>
      </c>
      <c r="E1506" s="128">
        <v>0</v>
      </c>
      <c r="F1506" s="128">
        <v>0</v>
      </c>
      <c r="G1506" s="128">
        <v>0</v>
      </c>
      <c r="H1506" s="128">
        <v>0</v>
      </c>
      <c r="I1506" s="128">
        <v>0</v>
      </c>
      <c r="J1506" s="128">
        <v>0</v>
      </c>
      <c r="K1506" s="128">
        <v>0</v>
      </c>
      <c r="L1506" s="128">
        <v>0</v>
      </c>
      <c r="M1506" s="128">
        <v>0</v>
      </c>
      <c r="N1506" s="128">
        <v>0</v>
      </c>
      <c r="O1506" s="110"/>
      <c r="P1506" s="110"/>
      <c r="Q1506" s="110"/>
    </row>
    <row r="1507" spans="1:17" x14ac:dyDescent="0.3">
      <c r="A1507" s="77" t="s">
        <v>3028</v>
      </c>
      <c r="B1507" s="127" t="s">
        <v>3029</v>
      </c>
      <c r="C1507" s="128">
        <v>0</v>
      </c>
      <c r="D1507" s="128">
        <v>0</v>
      </c>
      <c r="E1507" s="128">
        <v>0</v>
      </c>
      <c r="F1507" s="128">
        <v>0</v>
      </c>
      <c r="G1507" s="128">
        <v>0</v>
      </c>
      <c r="H1507" s="128">
        <v>0</v>
      </c>
      <c r="I1507" s="128">
        <v>0</v>
      </c>
      <c r="J1507" s="128">
        <v>0</v>
      </c>
      <c r="K1507" s="128">
        <v>0</v>
      </c>
      <c r="L1507" s="128">
        <v>0</v>
      </c>
      <c r="M1507" s="128">
        <v>0</v>
      </c>
      <c r="N1507" s="128">
        <v>0</v>
      </c>
      <c r="O1507" s="110"/>
      <c r="P1507" s="110"/>
      <c r="Q1507" s="110"/>
    </row>
    <row r="1508" spans="1:17" x14ac:dyDescent="0.3">
      <c r="A1508" s="77" t="s">
        <v>3030</v>
      </c>
      <c r="B1508" s="127" t="s">
        <v>3031</v>
      </c>
      <c r="C1508" s="128">
        <v>0</v>
      </c>
      <c r="D1508" s="128">
        <v>0</v>
      </c>
      <c r="E1508" s="128">
        <v>0</v>
      </c>
      <c r="F1508" s="128">
        <v>0</v>
      </c>
      <c r="G1508" s="128">
        <v>0</v>
      </c>
      <c r="H1508" s="128">
        <v>0</v>
      </c>
      <c r="I1508" s="128">
        <v>0</v>
      </c>
      <c r="J1508" s="128">
        <v>0</v>
      </c>
      <c r="K1508" s="128">
        <v>0</v>
      </c>
      <c r="L1508" s="128">
        <v>0</v>
      </c>
      <c r="M1508" s="128">
        <v>0</v>
      </c>
      <c r="N1508" s="128">
        <v>0</v>
      </c>
      <c r="O1508" s="110"/>
      <c r="P1508" s="110"/>
      <c r="Q1508" s="110"/>
    </row>
    <row r="1509" spans="1:17" x14ac:dyDescent="0.3">
      <c r="A1509" s="77" t="s">
        <v>3032</v>
      </c>
      <c r="B1509" s="127" t="s">
        <v>3033</v>
      </c>
      <c r="C1509" s="128">
        <v>0</v>
      </c>
      <c r="D1509" s="128">
        <v>0</v>
      </c>
      <c r="E1509" s="128">
        <v>0</v>
      </c>
      <c r="F1509" s="128">
        <v>0</v>
      </c>
      <c r="G1509" s="128">
        <v>0</v>
      </c>
      <c r="H1509" s="128">
        <v>0</v>
      </c>
      <c r="I1509" s="128">
        <v>0</v>
      </c>
      <c r="J1509" s="128">
        <v>0</v>
      </c>
      <c r="K1509" s="128">
        <v>0</v>
      </c>
      <c r="L1509" s="128">
        <v>0</v>
      </c>
      <c r="M1509" s="128">
        <v>0</v>
      </c>
      <c r="N1509" s="128">
        <v>0</v>
      </c>
      <c r="O1509" s="110"/>
      <c r="P1509" s="110"/>
      <c r="Q1509" s="110"/>
    </row>
    <row r="1510" spans="1:17" x14ac:dyDescent="0.3">
      <c r="A1510" s="77" t="s">
        <v>3034</v>
      </c>
      <c r="B1510" s="127" t="s">
        <v>3035</v>
      </c>
      <c r="C1510" s="128">
        <v>0</v>
      </c>
      <c r="D1510" s="128">
        <v>0</v>
      </c>
      <c r="E1510" s="128">
        <v>0</v>
      </c>
      <c r="F1510" s="128">
        <v>0</v>
      </c>
      <c r="G1510" s="128">
        <v>0</v>
      </c>
      <c r="H1510" s="128">
        <v>0</v>
      </c>
      <c r="I1510" s="128">
        <v>0</v>
      </c>
      <c r="J1510" s="128">
        <v>0</v>
      </c>
      <c r="K1510" s="128">
        <v>0</v>
      </c>
      <c r="L1510" s="128">
        <v>0</v>
      </c>
      <c r="M1510" s="128">
        <v>0</v>
      </c>
      <c r="N1510" s="128">
        <v>0</v>
      </c>
      <c r="O1510" s="110"/>
      <c r="P1510" s="110"/>
      <c r="Q1510" s="110"/>
    </row>
    <row r="1511" spans="1:17" x14ac:dyDescent="0.3">
      <c r="A1511" s="77" t="s">
        <v>3036</v>
      </c>
      <c r="B1511" s="127" t="s">
        <v>3037</v>
      </c>
      <c r="C1511" s="128">
        <v>0</v>
      </c>
      <c r="D1511" s="128">
        <v>0</v>
      </c>
      <c r="E1511" s="128">
        <v>0</v>
      </c>
      <c r="F1511" s="128">
        <v>0</v>
      </c>
      <c r="G1511" s="128">
        <v>0</v>
      </c>
      <c r="H1511" s="128">
        <v>0</v>
      </c>
      <c r="I1511" s="128">
        <v>0</v>
      </c>
      <c r="J1511" s="128">
        <v>0</v>
      </c>
      <c r="K1511" s="128">
        <v>0</v>
      </c>
      <c r="L1511" s="128">
        <v>0</v>
      </c>
      <c r="M1511" s="128">
        <v>0</v>
      </c>
      <c r="N1511" s="128">
        <v>0</v>
      </c>
      <c r="O1511" s="110"/>
      <c r="P1511" s="110"/>
      <c r="Q1511" s="110"/>
    </row>
    <row r="1512" spans="1:17" x14ac:dyDescent="0.3">
      <c r="A1512" s="77" t="s">
        <v>3038</v>
      </c>
      <c r="B1512" s="127" t="s">
        <v>3039</v>
      </c>
      <c r="C1512" s="128">
        <v>0</v>
      </c>
      <c r="D1512" s="128">
        <v>0</v>
      </c>
      <c r="E1512" s="128">
        <v>0</v>
      </c>
      <c r="F1512" s="128">
        <v>0</v>
      </c>
      <c r="G1512" s="128">
        <v>0</v>
      </c>
      <c r="H1512" s="128">
        <v>0</v>
      </c>
      <c r="I1512" s="128">
        <v>0</v>
      </c>
      <c r="J1512" s="128">
        <v>0</v>
      </c>
      <c r="K1512" s="128">
        <v>0</v>
      </c>
      <c r="L1512" s="128">
        <v>0</v>
      </c>
      <c r="M1512" s="128">
        <v>0</v>
      </c>
      <c r="N1512" s="128">
        <v>0</v>
      </c>
      <c r="O1512" s="110"/>
      <c r="P1512" s="110"/>
      <c r="Q1512" s="110"/>
    </row>
    <row r="1513" spans="1:17" x14ac:dyDescent="0.3">
      <c r="A1513" s="77" t="s">
        <v>3040</v>
      </c>
      <c r="B1513" s="127" t="s">
        <v>3041</v>
      </c>
      <c r="C1513" s="128">
        <v>38542.506999999998</v>
      </c>
      <c r="D1513" s="128">
        <v>28976.334999999999</v>
      </c>
      <c r="E1513" s="128">
        <v>30265.414000000001</v>
      </c>
      <c r="F1513" s="128">
        <v>25000</v>
      </c>
      <c r="G1513" s="128">
        <v>33326.857000000004</v>
      </c>
      <c r="H1513" s="128">
        <v>30571.653999999999</v>
      </c>
      <c r="I1513" s="128">
        <v>26630.727999999999</v>
      </c>
      <c r="J1513" s="128">
        <v>30545.814999999999</v>
      </c>
      <c r="K1513" s="128">
        <v>28843.312000000002</v>
      </c>
      <c r="L1513" s="128">
        <v>33238.813000000002</v>
      </c>
      <c r="M1513" s="128">
        <v>60504.7</v>
      </c>
      <c r="N1513" s="128">
        <v>120427.255</v>
      </c>
      <c r="O1513" s="110"/>
      <c r="P1513" s="110"/>
      <c r="Q1513" s="110"/>
    </row>
    <row r="1514" spans="1:17" x14ac:dyDescent="0.3">
      <c r="A1514" s="77" t="s">
        <v>3042</v>
      </c>
      <c r="B1514" s="127" t="s">
        <v>3043</v>
      </c>
      <c r="C1514" s="128">
        <v>0</v>
      </c>
      <c r="D1514" s="128">
        <v>0</v>
      </c>
      <c r="E1514" s="128">
        <v>0</v>
      </c>
      <c r="F1514" s="128">
        <v>0</v>
      </c>
      <c r="G1514" s="128">
        <v>0</v>
      </c>
      <c r="H1514" s="128">
        <v>0</v>
      </c>
      <c r="I1514" s="128">
        <v>0</v>
      </c>
      <c r="J1514" s="128">
        <v>0</v>
      </c>
      <c r="K1514" s="128">
        <v>0</v>
      </c>
      <c r="L1514" s="128">
        <v>0</v>
      </c>
      <c r="M1514" s="128">
        <v>0</v>
      </c>
      <c r="N1514" s="128">
        <v>0</v>
      </c>
      <c r="O1514" s="110"/>
      <c r="P1514" s="110"/>
      <c r="Q1514" s="110"/>
    </row>
    <row r="1515" spans="1:17" x14ac:dyDescent="0.3">
      <c r="A1515" s="77" t="s">
        <v>3044</v>
      </c>
      <c r="B1515" s="127" t="s">
        <v>3045</v>
      </c>
      <c r="C1515" s="128">
        <v>0</v>
      </c>
      <c r="D1515" s="128">
        <v>0</v>
      </c>
      <c r="E1515" s="128">
        <v>0</v>
      </c>
      <c r="F1515" s="128">
        <v>0</v>
      </c>
      <c r="G1515" s="128">
        <v>0</v>
      </c>
      <c r="H1515" s="128">
        <v>0</v>
      </c>
      <c r="I1515" s="128">
        <v>0</v>
      </c>
      <c r="J1515" s="128">
        <v>0</v>
      </c>
      <c r="K1515" s="128">
        <v>0</v>
      </c>
      <c r="L1515" s="128">
        <v>0</v>
      </c>
      <c r="M1515" s="128">
        <v>0</v>
      </c>
      <c r="N1515" s="128">
        <v>0</v>
      </c>
      <c r="O1515" s="110"/>
      <c r="P1515" s="110"/>
      <c r="Q1515" s="110"/>
    </row>
    <row r="1516" spans="1:17" x14ac:dyDescent="0.3">
      <c r="A1516" s="77" t="s">
        <v>3046</v>
      </c>
      <c r="B1516" s="127" t="s">
        <v>3047</v>
      </c>
      <c r="C1516" s="128">
        <v>500</v>
      </c>
      <c r="D1516" s="128">
        <v>0</v>
      </c>
      <c r="E1516" s="128">
        <v>1250</v>
      </c>
      <c r="F1516" s="128">
        <v>500</v>
      </c>
      <c r="G1516" s="128">
        <v>0</v>
      </c>
      <c r="H1516" s="128">
        <v>0</v>
      </c>
      <c r="I1516" s="128">
        <v>1000</v>
      </c>
      <c r="J1516" s="128">
        <v>750</v>
      </c>
      <c r="K1516" s="128">
        <v>750</v>
      </c>
      <c r="L1516" s="128">
        <v>750</v>
      </c>
      <c r="M1516" s="128">
        <v>750</v>
      </c>
      <c r="N1516" s="128">
        <v>750</v>
      </c>
      <c r="O1516" s="110"/>
      <c r="P1516" s="110"/>
      <c r="Q1516" s="110"/>
    </row>
    <row r="1517" spans="1:17" x14ac:dyDescent="0.3">
      <c r="A1517" s="77" t="s">
        <v>3048</v>
      </c>
      <c r="B1517" s="127" t="s">
        <v>3049</v>
      </c>
      <c r="C1517" s="128">
        <v>-2305890</v>
      </c>
      <c r="D1517" s="128">
        <v>-5047357</v>
      </c>
      <c r="E1517" s="128">
        <v>4670984</v>
      </c>
      <c r="F1517" s="128">
        <v>4396310</v>
      </c>
      <c r="G1517" s="128">
        <v>10309305</v>
      </c>
      <c r="H1517" s="128">
        <v>3556585</v>
      </c>
      <c r="I1517" s="128">
        <v>2441278</v>
      </c>
      <c r="J1517" s="128">
        <v>4593783</v>
      </c>
      <c r="K1517" s="128">
        <v>-8997628</v>
      </c>
      <c r="L1517" s="128">
        <v>-4950171</v>
      </c>
      <c r="M1517" s="128">
        <v>-9116241</v>
      </c>
      <c r="N1517" s="128">
        <v>449043</v>
      </c>
      <c r="O1517" s="110"/>
      <c r="P1517" s="110"/>
      <c r="Q1517" s="110"/>
    </row>
    <row r="1518" spans="1:17" x14ac:dyDescent="0.3">
      <c r="A1518" s="77" t="s">
        <v>3050</v>
      </c>
      <c r="B1518" s="127" t="s">
        <v>3051</v>
      </c>
      <c r="C1518" s="128">
        <v>0</v>
      </c>
      <c r="D1518" s="128">
        <v>0</v>
      </c>
      <c r="E1518" s="128">
        <v>0</v>
      </c>
      <c r="F1518" s="128">
        <v>0</v>
      </c>
      <c r="G1518" s="128">
        <v>0</v>
      </c>
      <c r="H1518" s="128">
        <v>0</v>
      </c>
      <c r="I1518" s="128">
        <v>0</v>
      </c>
      <c r="J1518" s="128">
        <v>0</v>
      </c>
      <c r="K1518" s="128">
        <v>0</v>
      </c>
      <c r="L1518" s="128">
        <v>0</v>
      </c>
      <c r="M1518" s="128">
        <v>0</v>
      </c>
      <c r="N1518" s="128">
        <v>0</v>
      </c>
      <c r="O1518" s="110"/>
      <c r="P1518" s="110"/>
      <c r="Q1518" s="110"/>
    </row>
    <row r="1519" spans="1:17" x14ac:dyDescent="0.3">
      <c r="A1519" s="77" t="s">
        <v>3052</v>
      </c>
      <c r="B1519" s="127" t="s">
        <v>3053</v>
      </c>
      <c r="C1519" s="128">
        <v>0</v>
      </c>
      <c r="D1519" s="128">
        <v>0</v>
      </c>
      <c r="E1519" s="128">
        <v>0</v>
      </c>
      <c r="F1519" s="128">
        <v>0</v>
      </c>
      <c r="G1519" s="128">
        <v>0</v>
      </c>
      <c r="H1519" s="128">
        <v>0</v>
      </c>
      <c r="I1519" s="128">
        <v>0</v>
      </c>
      <c r="J1519" s="128">
        <v>0</v>
      </c>
      <c r="K1519" s="128">
        <v>0</v>
      </c>
      <c r="L1519" s="128">
        <v>0</v>
      </c>
      <c r="M1519" s="128">
        <v>0</v>
      </c>
      <c r="N1519" s="128">
        <v>0</v>
      </c>
      <c r="O1519" s="110"/>
      <c r="P1519" s="110"/>
      <c r="Q1519" s="110"/>
    </row>
    <row r="1520" spans="1:17" x14ac:dyDescent="0.3">
      <c r="A1520" s="77" t="s">
        <v>3054</v>
      </c>
      <c r="B1520" s="127" t="s">
        <v>3055</v>
      </c>
      <c r="C1520" s="128">
        <v>0</v>
      </c>
      <c r="D1520" s="128">
        <v>0</v>
      </c>
      <c r="E1520" s="128">
        <v>0</v>
      </c>
      <c r="F1520" s="128">
        <v>0</v>
      </c>
      <c r="G1520" s="128">
        <v>0</v>
      </c>
      <c r="H1520" s="128">
        <v>0</v>
      </c>
      <c r="I1520" s="128">
        <v>0</v>
      </c>
      <c r="J1520" s="128">
        <v>0</v>
      </c>
      <c r="K1520" s="128">
        <v>0</v>
      </c>
      <c r="L1520" s="128">
        <v>0</v>
      </c>
      <c r="M1520" s="128">
        <v>0</v>
      </c>
      <c r="N1520" s="128">
        <v>0</v>
      </c>
      <c r="O1520" s="110"/>
      <c r="P1520" s="110"/>
      <c r="Q1520" s="110"/>
    </row>
    <row r="1521" spans="1:17" x14ac:dyDescent="0.3">
      <c r="A1521" s="77" t="s">
        <v>3056</v>
      </c>
      <c r="B1521" s="127" t="s">
        <v>3057</v>
      </c>
      <c r="C1521" s="128">
        <v>0</v>
      </c>
      <c r="D1521" s="128">
        <v>0</v>
      </c>
      <c r="E1521" s="128">
        <v>0</v>
      </c>
      <c r="F1521" s="128">
        <v>0</v>
      </c>
      <c r="G1521" s="128">
        <v>0</v>
      </c>
      <c r="H1521" s="128">
        <v>0</v>
      </c>
      <c r="I1521" s="128">
        <v>0</v>
      </c>
      <c r="J1521" s="128">
        <v>0</v>
      </c>
      <c r="K1521" s="128">
        <v>0</v>
      </c>
      <c r="L1521" s="128">
        <v>0</v>
      </c>
      <c r="M1521" s="128">
        <v>0</v>
      </c>
      <c r="N1521" s="128">
        <v>0</v>
      </c>
      <c r="O1521" s="110"/>
      <c r="P1521" s="110"/>
      <c r="Q1521" s="110"/>
    </row>
    <row r="1522" spans="1:17" x14ac:dyDescent="0.3">
      <c r="A1522" s="77" t="s">
        <v>3058</v>
      </c>
      <c r="B1522" s="127" t="s">
        <v>3059</v>
      </c>
      <c r="C1522" s="128">
        <v>0</v>
      </c>
      <c r="D1522" s="128">
        <v>0</v>
      </c>
      <c r="E1522" s="128">
        <v>0</v>
      </c>
      <c r="F1522" s="128">
        <v>0</v>
      </c>
      <c r="G1522" s="128">
        <v>0</v>
      </c>
      <c r="H1522" s="128">
        <v>0</v>
      </c>
      <c r="I1522" s="128">
        <v>0</v>
      </c>
      <c r="J1522" s="128">
        <v>0</v>
      </c>
      <c r="K1522" s="128">
        <v>0</v>
      </c>
      <c r="L1522" s="128">
        <v>0</v>
      </c>
      <c r="M1522" s="128">
        <v>0</v>
      </c>
      <c r="N1522" s="128">
        <v>0</v>
      </c>
      <c r="O1522" s="110"/>
      <c r="P1522" s="110"/>
      <c r="Q1522" s="110"/>
    </row>
    <row r="1523" spans="1:17" x14ac:dyDescent="0.3">
      <c r="A1523" s="77" t="s">
        <v>3060</v>
      </c>
      <c r="B1523" s="127" t="s">
        <v>3061</v>
      </c>
      <c r="C1523" s="128">
        <v>0</v>
      </c>
      <c r="D1523" s="128">
        <v>0</v>
      </c>
      <c r="E1523" s="128">
        <v>0</v>
      </c>
      <c r="F1523" s="128">
        <v>0</v>
      </c>
      <c r="G1523" s="128">
        <v>0</v>
      </c>
      <c r="H1523" s="128">
        <v>0</v>
      </c>
      <c r="I1523" s="128">
        <v>0</v>
      </c>
      <c r="J1523" s="128">
        <v>0</v>
      </c>
      <c r="K1523" s="128">
        <v>0</v>
      </c>
      <c r="L1523" s="128">
        <v>0</v>
      </c>
      <c r="M1523" s="128">
        <v>0</v>
      </c>
      <c r="N1523" s="128">
        <v>0</v>
      </c>
      <c r="O1523" s="110"/>
      <c r="P1523" s="110"/>
      <c r="Q1523" s="110"/>
    </row>
    <row r="1524" spans="1:17" x14ac:dyDescent="0.3">
      <c r="A1524" s="77" t="s">
        <v>3062</v>
      </c>
      <c r="B1524" s="127" t="s">
        <v>3063</v>
      </c>
      <c r="C1524" s="128">
        <v>0</v>
      </c>
      <c r="D1524" s="128">
        <v>0</v>
      </c>
      <c r="E1524" s="128">
        <v>0</v>
      </c>
      <c r="F1524" s="128">
        <v>0</v>
      </c>
      <c r="G1524" s="128">
        <v>0</v>
      </c>
      <c r="H1524" s="128">
        <v>0</v>
      </c>
      <c r="I1524" s="128">
        <v>0</v>
      </c>
      <c r="J1524" s="128">
        <v>0</v>
      </c>
      <c r="K1524" s="128">
        <v>0</v>
      </c>
      <c r="L1524" s="128">
        <v>0</v>
      </c>
      <c r="M1524" s="128">
        <v>0</v>
      </c>
      <c r="N1524" s="128">
        <v>0</v>
      </c>
      <c r="O1524" s="110"/>
      <c r="P1524" s="110"/>
      <c r="Q1524" s="110"/>
    </row>
    <row r="1525" spans="1:17" x14ac:dyDescent="0.3">
      <c r="A1525" s="77" t="s">
        <v>3064</v>
      </c>
      <c r="B1525" s="127" t="s">
        <v>3065</v>
      </c>
      <c r="C1525" s="128">
        <v>0</v>
      </c>
      <c r="D1525" s="128">
        <v>0</v>
      </c>
      <c r="E1525" s="128">
        <v>0</v>
      </c>
      <c r="F1525" s="128">
        <v>0</v>
      </c>
      <c r="G1525" s="128">
        <v>0</v>
      </c>
      <c r="H1525" s="128">
        <v>0</v>
      </c>
      <c r="I1525" s="128">
        <v>0</v>
      </c>
      <c r="J1525" s="128">
        <v>0</v>
      </c>
      <c r="K1525" s="128">
        <v>0</v>
      </c>
      <c r="L1525" s="128">
        <v>0</v>
      </c>
      <c r="M1525" s="128">
        <v>0</v>
      </c>
      <c r="N1525" s="128">
        <v>0</v>
      </c>
      <c r="O1525" s="110"/>
      <c r="P1525" s="110"/>
      <c r="Q1525" s="110"/>
    </row>
    <row r="1526" spans="1:17" x14ac:dyDescent="0.3">
      <c r="A1526" s="77" t="s">
        <v>3066</v>
      </c>
      <c r="B1526" s="127" t="s">
        <v>3067</v>
      </c>
      <c r="C1526" s="128">
        <v>0</v>
      </c>
      <c r="D1526" s="128">
        <v>0</v>
      </c>
      <c r="E1526" s="128">
        <v>0</v>
      </c>
      <c r="F1526" s="128">
        <v>0</v>
      </c>
      <c r="G1526" s="128">
        <v>0</v>
      </c>
      <c r="H1526" s="128">
        <v>0</v>
      </c>
      <c r="I1526" s="128">
        <v>0</v>
      </c>
      <c r="J1526" s="128">
        <v>0</v>
      </c>
      <c r="K1526" s="128">
        <v>0</v>
      </c>
      <c r="L1526" s="128">
        <v>0</v>
      </c>
      <c r="M1526" s="128">
        <v>0</v>
      </c>
      <c r="N1526" s="128">
        <v>0</v>
      </c>
      <c r="O1526" s="110"/>
      <c r="P1526" s="110"/>
      <c r="Q1526" s="110"/>
    </row>
    <row r="1527" spans="1:17" x14ac:dyDescent="0.3">
      <c r="A1527" s="77" t="s">
        <v>3068</v>
      </c>
      <c r="B1527" s="127" t="s">
        <v>3069</v>
      </c>
      <c r="C1527" s="128">
        <v>0</v>
      </c>
      <c r="D1527" s="128">
        <v>0</v>
      </c>
      <c r="E1527" s="128">
        <v>0</v>
      </c>
      <c r="F1527" s="128">
        <v>0</v>
      </c>
      <c r="G1527" s="128">
        <v>0</v>
      </c>
      <c r="H1527" s="128">
        <v>0</v>
      </c>
      <c r="I1527" s="128">
        <v>0</v>
      </c>
      <c r="J1527" s="128">
        <v>0</v>
      </c>
      <c r="K1527" s="128">
        <v>0</v>
      </c>
      <c r="L1527" s="128">
        <v>0</v>
      </c>
      <c r="M1527" s="128">
        <v>0</v>
      </c>
      <c r="N1527" s="128">
        <v>0</v>
      </c>
      <c r="O1527" s="110"/>
      <c r="P1527" s="110"/>
      <c r="Q1527" s="110"/>
    </row>
    <row r="1528" spans="1:17" x14ac:dyDescent="0.3">
      <c r="A1528" s="77" t="s">
        <v>3070</v>
      </c>
      <c r="B1528" s="127" t="s">
        <v>3071</v>
      </c>
      <c r="C1528" s="128">
        <v>0</v>
      </c>
      <c r="D1528" s="128">
        <v>0</v>
      </c>
      <c r="E1528" s="128">
        <v>0</v>
      </c>
      <c r="F1528" s="128">
        <v>0</v>
      </c>
      <c r="G1528" s="128">
        <v>0</v>
      </c>
      <c r="H1528" s="128">
        <v>0</v>
      </c>
      <c r="I1528" s="128">
        <v>0</v>
      </c>
      <c r="J1528" s="128">
        <v>0</v>
      </c>
      <c r="K1528" s="128">
        <v>0</v>
      </c>
      <c r="L1528" s="128">
        <v>0</v>
      </c>
      <c r="M1528" s="128">
        <v>0</v>
      </c>
      <c r="N1528" s="128">
        <v>0</v>
      </c>
      <c r="O1528" s="110"/>
      <c r="P1528" s="110"/>
      <c r="Q1528" s="110"/>
    </row>
    <row r="1529" spans="1:17" x14ac:dyDescent="0.3">
      <c r="A1529" s="77" t="s">
        <v>3072</v>
      </c>
      <c r="B1529" s="127" t="s">
        <v>3073</v>
      </c>
      <c r="C1529" s="128">
        <v>0</v>
      </c>
      <c r="D1529" s="128">
        <v>0</v>
      </c>
      <c r="E1529" s="128">
        <v>0</v>
      </c>
      <c r="F1529" s="128">
        <v>0</v>
      </c>
      <c r="G1529" s="128">
        <v>0</v>
      </c>
      <c r="H1529" s="128">
        <v>0</v>
      </c>
      <c r="I1529" s="128">
        <v>0</v>
      </c>
      <c r="J1529" s="128">
        <v>0</v>
      </c>
      <c r="K1529" s="128">
        <v>0</v>
      </c>
      <c r="L1529" s="128">
        <v>0</v>
      </c>
      <c r="M1529" s="128">
        <v>0</v>
      </c>
      <c r="N1529" s="128">
        <v>0</v>
      </c>
      <c r="O1529" s="110"/>
      <c r="P1529" s="110"/>
      <c r="Q1529" s="110"/>
    </row>
    <row r="1530" spans="1:17" x14ac:dyDescent="0.3">
      <c r="A1530" s="77" t="s">
        <v>3074</v>
      </c>
      <c r="B1530" s="127" t="s">
        <v>3075</v>
      </c>
      <c r="C1530" s="128">
        <v>0</v>
      </c>
      <c r="D1530" s="128">
        <v>0</v>
      </c>
      <c r="E1530" s="128">
        <v>0</v>
      </c>
      <c r="F1530" s="128">
        <v>0</v>
      </c>
      <c r="G1530" s="128">
        <v>0</v>
      </c>
      <c r="H1530" s="128">
        <v>0</v>
      </c>
      <c r="I1530" s="128">
        <v>0</v>
      </c>
      <c r="J1530" s="128">
        <v>0</v>
      </c>
      <c r="K1530" s="128">
        <v>0</v>
      </c>
      <c r="L1530" s="128">
        <v>0</v>
      </c>
      <c r="M1530" s="128">
        <v>0</v>
      </c>
      <c r="N1530" s="128">
        <v>0</v>
      </c>
      <c r="O1530" s="110"/>
      <c r="P1530" s="110"/>
      <c r="Q1530" s="110"/>
    </row>
    <row r="1531" spans="1:17" x14ac:dyDescent="0.3">
      <c r="A1531" s="77" t="s">
        <v>3076</v>
      </c>
      <c r="B1531" s="127" t="s">
        <v>3077</v>
      </c>
      <c r="C1531" s="128">
        <v>0</v>
      </c>
      <c r="D1531" s="128">
        <v>0</v>
      </c>
      <c r="E1531" s="128">
        <v>0</v>
      </c>
      <c r="F1531" s="128">
        <v>0</v>
      </c>
      <c r="G1531" s="128">
        <v>0</v>
      </c>
      <c r="H1531" s="128">
        <v>0</v>
      </c>
      <c r="I1531" s="128">
        <v>0</v>
      </c>
      <c r="J1531" s="128">
        <v>0</v>
      </c>
      <c r="K1531" s="128">
        <v>0</v>
      </c>
      <c r="L1531" s="128">
        <v>0</v>
      </c>
      <c r="M1531" s="128">
        <v>0</v>
      </c>
      <c r="N1531" s="128">
        <v>0</v>
      </c>
      <c r="O1531" s="110"/>
      <c r="P1531" s="110"/>
      <c r="Q1531" s="110"/>
    </row>
    <row r="1532" spans="1:17" x14ac:dyDescent="0.3">
      <c r="A1532" s="77" t="s">
        <v>3078</v>
      </c>
      <c r="B1532" s="127" t="s">
        <v>3079</v>
      </c>
      <c r="C1532" s="128">
        <v>0</v>
      </c>
      <c r="D1532" s="128">
        <v>0</v>
      </c>
      <c r="E1532" s="128">
        <v>0</v>
      </c>
      <c r="F1532" s="128">
        <v>0</v>
      </c>
      <c r="G1532" s="128">
        <v>0</v>
      </c>
      <c r="H1532" s="128">
        <v>0</v>
      </c>
      <c r="I1532" s="128">
        <v>0</v>
      </c>
      <c r="J1532" s="128">
        <v>0</v>
      </c>
      <c r="K1532" s="128">
        <v>0</v>
      </c>
      <c r="L1532" s="128">
        <v>0</v>
      </c>
      <c r="M1532" s="128">
        <v>0</v>
      </c>
      <c r="N1532" s="128">
        <v>0</v>
      </c>
      <c r="O1532" s="110"/>
      <c r="P1532" s="110"/>
      <c r="Q1532" s="110"/>
    </row>
    <row r="1533" spans="1:17" x14ac:dyDescent="0.3">
      <c r="A1533" s="77" t="s">
        <v>3080</v>
      </c>
      <c r="B1533" s="127" t="s">
        <v>3081</v>
      </c>
      <c r="C1533" s="128">
        <v>0</v>
      </c>
      <c r="D1533" s="128">
        <v>0</v>
      </c>
      <c r="E1533" s="128">
        <v>0</v>
      </c>
      <c r="F1533" s="128">
        <v>0</v>
      </c>
      <c r="G1533" s="128">
        <v>0</v>
      </c>
      <c r="H1533" s="128">
        <v>0</v>
      </c>
      <c r="I1533" s="128">
        <v>0</v>
      </c>
      <c r="J1533" s="128">
        <v>0</v>
      </c>
      <c r="K1533" s="128">
        <v>0</v>
      </c>
      <c r="L1533" s="128">
        <v>0</v>
      </c>
      <c r="M1533" s="128">
        <v>0</v>
      </c>
      <c r="N1533" s="128">
        <v>0</v>
      </c>
      <c r="O1533" s="110"/>
      <c r="P1533" s="110"/>
      <c r="Q1533" s="110"/>
    </row>
    <row r="1534" spans="1:17" x14ac:dyDescent="0.3">
      <c r="A1534" s="77" t="s">
        <v>3082</v>
      </c>
      <c r="B1534" s="127" t="s">
        <v>3083</v>
      </c>
      <c r="C1534" s="128">
        <v>0</v>
      </c>
      <c r="D1534" s="128">
        <v>0</v>
      </c>
      <c r="E1534" s="128">
        <v>0</v>
      </c>
      <c r="F1534" s="128">
        <v>0</v>
      </c>
      <c r="G1534" s="128">
        <v>0</v>
      </c>
      <c r="H1534" s="128">
        <v>0</v>
      </c>
      <c r="I1534" s="128">
        <v>0</v>
      </c>
      <c r="J1534" s="128">
        <v>0</v>
      </c>
      <c r="K1534" s="128">
        <v>0</v>
      </c>
      <c r="L1534" s="128">
        <v>0</v>
      </c>
      <c r="M1534" s="128">
        <v>0</v>
      </c>
      <c r="N1534" s="128">
        <v>0</v>
      </c>
      <c r="O1534" s="110"/>
      <c r="P1534" s="110"/>
      <c r="Q1534" s="110"/>
    </row>
    <row r="1535" spans="1:17" x14ac:dyDescent="0.3">
      <c r="A1535" s="77" t="s">
        <v>3084</v>
      </c>
      <c r="B1535" s="127" t="s">
        <v>3085</v>
      </c>
      <c r="C1535" s="128">
        <v>0</v>
      </c>
      <c r="D1535" s="128">
        <v>0</v>
      </c>
      <c r="E1535" s="128">
        <v>0</v>
      </c>
      <c r="F1535" s="128">
        <v>0</v>
      </c>
      <c r="G1535" s="128">
        <v>0</v>
      </c>
      <c r="H1535" s="128">
        <v>0</v>
      </c>
      <c r="I1535" s="128">
        <v>0</v>
      </c>
      <c r="J1535" s="128">
        <v>0</v>
      </c>
      <c r="K1535" s="128">
        <v>0</v>
      </c>
      <c r="L1535" s="128">
        <v>0</v>
      </c>
      <c r="M1535" s="128">
        <v>0</v>
      </c>
      <c r="N1535" s="128">
        <v>0</v>
      </c>
      <c r="O1535" s="110"/>
      <c r="P1535" s="110"/>
      <c r="Q1535" s="110"/>
    </row>
    <row r="1536" spans="1:17" x14ac:dyDescent="0.3">
      <c r="A1536" s="77" t="s">
        <v>3086</v>
      </c>
      <c r="B1536" s="127" t="s">
        <v>3087</v>
      </c>
      <c r="C1536" s="128">
        <v>0</v>
      </c>
      <c r="D1536" s="128">
        <v>0</v>
      </c>
      <c r="E1536" s="128">
        <v>0</v>
      </c>
      <c r="F1536" s="128">
        <v>0</v>
      </c>
      <c r="G1536" s="128">
        <v>0</v>
      </c>
      <c r="H1536" s="128">
        <v>0</v>
      </c>
      <c r="I1536" s="128">
        <v>0</v>
      </c>
      <c r="J1536" s="128">
        <v>0</v>
      </c>
      <c r="K1536" s="128">
        <v>0</v>
      </c>
      <c r="L1536" s="128">
        <v>0</v>
      </c>
      <c r="M1536" s="128">
        <v>0</v>
      </c>
      <c r="N1536" s="128">
        <v>0</v>
      </c>
      <c r="O1536" s="110"/>
      <c r="P1536" s="110"/>
      <c r="Q1536" s="110"/>
    </row>
    <row r="1537" spans="1:17" x14ac:dyDescent="0.3">
      <c r="A1537" s="77" t="s">
        <v>3088</v>
      </c>
      <c r="B1537" s="127" t="s">
        <v>3089</v>
      </c>
      <c r="C1537" s="128">
        <v>0</v>
      </c>
      <c r="D1537" s="128">
        <v>0</v>
      </c>
      <c r="E1537" s="128">
        <v>0</v>
      </c>
      <c r="F1537" s="128">
        <v>0</v>
      </c>
      <c r="G1537" s="128">
        <v>0</v>
      </c>
      <c r="H1537" s="128">
        <v>0</v>
      </c>
      <c r="I1537" s="128">
        <v>0</v>
      </c>
      <c r="J1537" s="128">
        <v>0</v>
      </c>
      <c r="K1537" s="128">
        <v>0</v>
      </c>
      <c r="L1537" s="128">
        <v>0</v>
      </c>
      <c r="M1537" s="128">
        <v>0</v>
      </c>
      <c r="N1537" s="128">
        <v>0</v>
      </c>
      <c r="O1537" s="110"/>
      <c r="P1537" s="110"/>
      <c r="Q1537" s="110"/>
    </row>
    <row r="1538" spans="1:17" x14ac:dyDescent="0.3">
      <c r="A1538" s="77" t="s">
        <v>3090</v>
      </c>
      <c r="B1538" s="127" t="s">
        <v>3091</v>
      </c>
      <c r="C1538" s="128">
        <v>0</v>
      </c>
      <c r="D1538" s="128">
        <v>0</v>
      </c>
      <c r="E1538" s="128">
        <v>0</v>
      </c>
      <c r="F1538" s="128">
        <v>0</v>
      </c>
      <c r="G1538" s="128">
        <v>0</v>
      </c>
      <c r="H1538" s="128">
        <v>0</v>
      </c>
      <c r="I1538" s="128">
        <v>0</v>
      </c>
      <c r="J1538" s="128">
        <v>0</v>
      </c>
      <c r="K1538" s="128">
        <v>0</v>
      </c>
      <c r="L1538" s="128">
        <v>0</v>
      </c>
      <c r="M1538" s="128">
        <v>0</v>
      </c>
      <c r="N1538" s="128">
        <v>0</v>
      </c>
      <c r="O1538" s="110"/>
      <c r="P1538" s="110"/>
      <c r="Q1538" s="110"/>
    </row>
    <row r="1539" spans="1:17" x14ac:dyDescent="0.3">
      <c r="A1539" s="77" t="s">
        <v>3092</v>
      </c>
      <c r="B1539" s="127" t="s">
        <v>3093</v>
      </c>
      <c r="C1539" s="128">
        <v>0</v>
      </c>
      <c r="D1539" s="128">
        <v>0</v>
      </c>
      <c r="E1539" s="128">
        <v>0</v>
      </c>
      <c r="F1539" s="128">
        <v>0</v>
      </c>
      <c r="G1539" s="128">
        <v>0</v>
      </c>
      <c r="H1539" s="128">
        <v>0</v>
      </c>
      <c r="I1539" s="128">
        <v>0</v>
      </c>
      <c r="J1539" s="128">
        <v>0</v>
      </c>
      <c r="K1539" s="128">
        <v>0</v>
      </c>
      <c r="L1539" s="128">
        <v>0</v>
      </c>
      <c r="M1539" s="128">
        <v>0</v>
      </c>
      <c r="N1539" s="128">
        <v>0</v>
      </c>
      <c r="O1539" s="110"/>
      <c r="P1539" s="110"/>
      <c r="Q1539" s="110"/>
    </row>
    <row r="1540" spans="1:17" x14ac:dyDescent="0.3">
      <c r="A1540" s="77" t="s">
        <v>3094</v>
      </c>
      <c r="B1540" s="127" t="s">
        <v>3095</v>
      </c>
      <c r="C1540" s="128">
        <v>0</v>
      </c>
      <c r="D1540" s="128">
        <v>0</v>
      </c>
      <c r="E1540" s="128">
        <v>0</v>
      </c>
      <c r="F1540" s="128">
        <v>0</v>
      </c>
      <c r="G1540" s="128">
        <v>0</v>
      </c>
      <c r="H1540" s="128">
        <v>0</v>
      </c>
      <c r="I1540" s="128">
        <v>0</v>
      </c>
      <c r="J1540" s="128">
        <v>0</v>
      </c>
      <c r="K1540" s="128">
        <v>0</v>
      </c>
      <c r="L1540" s="128">
        <v>0</v>
      </c>
      <c r="M1540" s="128">
        <v>0</v>
      </c>
      <c r="N1540" s="128">
        <v>0</v>
      </c>
      <c r="O1540" s="110"/>
      <c r="P1540" s="110"/>
      <c r="Q1540" s="110"/>
    </row>
    <row r="1541" spans="1:17" x14ac:dyDescent="0.3">
      <c r="A1541" s="77" t="s">
        <v>3096</v>
      </c>
      <c r="B1541" s="127" t="s">
        <v>3097</v>
      </c>
      <c r="C1541" s="128">
        <v>0</v>
      </c>
      <c r="D1541" s="128">
        <v>0</v>
      </c>
      <c r="E1541" s="128">
        <v>0</v>
      </c>
      <c r="F1541" s="128">
        <v>0</v>
      </c>
      <c r="G1541" s="128">
        <v>0</v>
      </c>
      <c r="H1541" s="128">
        <v>0</v>
      </c>
      <c r="I1541" s="128">
        <v>0</v>
      </c>
      <c r="J1541" s="128">
        <v>0</v>
      </c>
      <c r="K1541" s="128">
        <v>0</v>
      </c>
      <c r="L1541" s="128">
        <v>0</v>
      </c>
      <c r="M1541" s="128">
        <v>0</v>
      </c>
      <c r="N1541" s="128">
        <v>0</v>
      </c>
      <c r="O1541" s="110"/>
      <c r="P1541" s="110"/>
      <c r="Q1541" s="110"/>
    </row>
    <row r="1542" spans="1:17" x14ac:dyDescent="0.3">
      <c r="A1542" s="77" t="s">
        <v>3098</v>
      </c>
      <c r="B1542" s="127" t="s">
        <v>3099</v>
      </c>
      <c r="C1542" s="128">
        <v>0</v>
      </c>
      <c r="D1542" s="128">
        <v>0</v>
      </c>
      <c r="E1542" s="128">
        <v>0</v>
      </c>
      <c r="F1542" s="128">
        <v>0</v>
      </c>
      <c r="G1542" s="128">
        <v>0</v>
      </c>
      <c r="H1542" s="128">
        <v>0</v>
      </c>
      <c r="I1542" s="128">
        <v>0</v>
      </c>
      <c r="J1542" s="128">
        <v>0</v>
      </c>
      <c r="K1542" s="128">
        <v>0</v>
      </c>
      <c r="L1542" s="128">
        <v>0</v>
      </c>
      <c r="M1542" s="128">
        <v>0</v>
      </c>
      <c r="N1542" s="128">
        <v>0</v>
      </c>
      <c r="O1542" s="110"/>
      <c r="P1542" s="110"/>
      <c r="Q1542" s="110"/>
    </row>
    <row r="1543" spans="1:17" x14ac:dyDescent="0.3">
      <c r="A1543" s="77" t="s">
        <v>3100</v>
      </c>
      <c r="B1543" s="127" t="s">
        <v>3101</v>
      </c>
      <c r="C1543" s="128">
        <v>0</v>
      </c>
      <c r="D1543" s="128">
        <v>0</v>
      </c>
      <c r="E1543" s="128">
        <v>0</v>
      </c>
      <c r="F1543" s="128">
        <v>0</v>
      </c>
      <c r="G1543" s="128">
        <v>0</v>
      </c>
      <c r="H1543" s="128">
        <v>0</v>
      </c>
      <c r="I1543" s="128">
        <v>0</v>
      </c>
      <c r="J1543" s="128">
        <v>0</v>
      </c>
      <c r="K1543" s="128">
        <v>0</v>
      </c>
      <c r="L1543" s="128">
        <v>0</v>
      </c>
      <c r="M1543" s="128">
        <v>0</v>
      </c>
      <c r="N1543" s="128">
        <v>0</v>
      </c>
      <c r="O1543" s="110"/>
      <c r="P1543" s="110"/>
      <c r="Q1543" s="110"/>
    </row>
    <row r="1544" spans="1:17" x14ac:dyDescent="0.3">
      <c r="A1544" s="77" t="s">
        <v>3102</v>
      </c>
      <c r="B1544" s="127" t="s">
        <v>3103</v>
      </c>
      <c r="C1544" s="128">
        <v>0</v>
      </c>
      <c r="D1544" s="128">
        <v>0</v>
      </c>
      <c r="E1544" s="128">
        <v>0</v>
      </c>
      <c r="F1544" s="128">
        <v>0</v>
      </c>
      <c r="G1544" s="128">
        <v>0</v>
      </c>
      <c r="H1544" s="128">
        <v>0</v>
      </c>
      <c r="I1544" s="128">
        <v>0</v>
      </c>
      <c r="J1544" s="128">
        <v>0</v>
      </c>
      <c r="K1544" s="128">
        <v>0</v>
      </c>
      <c r="L1544" s="128">
        <v>0</v>
      </c>
      <c r="M1544" s="128">
        <v>0</v>
      </c>
      <c r="N1544" s="128">
        <v>0</v>
      </c>
      <c r="O1544" s="110"/>
      <c r="P1544" s="110"/>
      <c r="Q1544" s="110"/>
    </row>
    <row r="1545" spans="1:17" x14ac:dyDescent="0.3">
      <c r="A1545" s="77" t="s">
        <v>3104</v>
      </c>
      <c r="B1545" s="127" t="s">
        <v>3105</v>
      </c>
      <c r="C1545" s="128">
        <v>0</v>
      </c>
      <c r="D1545" s="128">
        <v>0</v>
      </c>
      <c r="E1545" s="128">
        <v>0</v>
      </c>
      <c r="F1545" s="128">
        <v>0</v>
      </c>
      <c r="G1545" s="128">
        <v>0</v>
      </c>
      <c r="H1545" s="128">
        <v>0</v>
      </c>
      <c r="I1545" s="128">
        <v>0</v>
      </c>
      <c r="J1545" s="128">
        <v>0</v>
      </c>
      <c r="K1545" s="128">
        <v>0</v>
      </c>
      <c r="L1545" s="128">
        <v>0</v>
      </c>
      <c r="M1545" s="128">
        <v>0</v>
      </c>
      <c r="N1545" s="128">
        <v>0</v>
      </c>
      <c r="O1545" s="110"/>
      <c r="P1545" s="110"/>
      <c r="Q1545" s="110"/>
    </row>
    <row r="1546" spans="1:17" x14ac:dyDescent="0.3">
      <c r="A1546" s="77" t="s">
        <v>3106</v>
      </c>
      <c r="B1546" s="127" t="s">
        <v>3107</v>
      </c>
      <c r="C1546" s="128">
        <v>0</v>
      </c>
      <c r="D1546" s="128">
        <v>0</v>
      </c>
      <c r="E1546" s="128">
        <v>0</v>
      </c>
      <c r="F1546" s="128">
        <v>0</v>
      </c>
      <c r="G1546" s="128">
        <v>0</v>
      </c>
      <c r="H1546" s="128">
        <v>0</v>
      </c>
      <c r="I1546" s="128">
        <v>0</v>
      </c>
      <c r="J1546" s="128">
        <v>0</v>
      </c>
      <c r="K1546" s="128">
        <v>0</v>
      </c>
      <c r="L1546" s="128">
        <v>0</v>
      </c>
      <c r="M1546" s="128">
        <v>0</v>
      </c>
      <c r="N1546" s="128">
        <v>0</v>
      </c>
      <c r="O1546" s="110"/>
      <c r="P1546" s="110"/>
      <c r="Q1546" s="110"/>
    </row>
    <row r="1547" spans="1:17" x14ac:dyDescent="0.3">
      <c r="A1547" s="77" t="s">
        <v>3108</v>
      </c>
      <c r="B1547" s="127" t="s">
        <v>3109</v>
      </c>
      <c r="C1547" s="128">
        <v>0</v>
      </c>
      <c r="D1547" s="128">
        <v>0</v>
      </c>
      <c r="E1547" s="128">
        <v>0</v>
      </c>
      <c r="F1547" s="128">
        <v>0</v>
      </c>
      <c r="G1547" s="128">
        <v>0</v>
      </c>
      <c r="H1547" s="128">
        <v>0</v>
      </c>
      <c r="I1547" s="128">
        <v>0</v>
      </c>
      <c r="J1547" s="128">
        <v>0</v>
      </c>
      <c r="K1547" s="128">
        <v>0</v>
      </c>
      <c r="L1547" s="128">
        <v>0</v>
      </c>
      <c r="M1547" s="128">
        <v>0</v>
      </c>
      <c r="N1547" s="128">
        <v>0</v>
      </c>
      <c r="O1547" s="110"/>
      <c r="P1547" s="110"/>
      <c r="Q1547" s="110"/>
    </row>
    <row r="1548" spans="1:17" x14ac:dyDescent="0.3">
      <c r="A1548" s="77" t="s">
        <v>3110</v>
      </c>
      <c r="B1548" s="127" t="s">
        <v>3111</v>
      </c>
      <c r="C1548" s="128">
        <v>0</v>
      </c>
      <c r="D1548" s="128">
        <v>0</v>
      </c>
      <c r="E1548" s="128">
        <v>0</v>
      </c>
      <c r="F1548" s="128">
        <v>0</v>
      </c>
      <c r="G1548" s="128">
        <v>0</v>
      </c>
      <c r="H1548" s="128">
        <v>0</v>
      </c>
      <c r="I1548" s="128">
        <v>0</v>
      </c>
      <c r="J1548" s="128">
        <v>0</v>
      </c>
      <c r="K1548" s="128">
        <v>0</v>
      </c>
      <c r="L1548" s="128">
        <v>0</v>
      </c>
      <c r="M1548" s="128">
        <v>0</v>
      </c>
      <c r="N1548" s="128">
        <v>0</v>
      </c>
      <c r="O1548" s="110"/>
      <c r="P1548" s="110"/>
      <c r="Q1548" s="110"/>
    </row>
    <row r="1549" spans="1:17" x14ac:dyDescent="0.3">
      <c r="A1549" s="77" t="s">
        <v>3112</v>
      </c>
      <c r="B1549" s="127" t="s">
        <v>3113</v>
      </c>
      <c r="C1549" s="128">
        <v>0</v>
      </c>
      <c r="D1549" s="128">
        <v>0</v>
      </c>
      <c r="E1549" s="128">
        <v>0</v>
      </c>
      <c r="F1549" s="128">
        <v>0</v>
      </c>
      <c r="G1549" s="128">
        <v>0</v>
      </c>
      <c r="H1549" s="128">
        <v>0</v>
      </c>
      <c r="I1549" s="128">
        <v>0</v>
      </c>
      <c r="J1549" s="128">
        <v>0</v>
      </c>
      <c r="K1549" s="128">
        <v>0</v>
      </c>
      <c r="L1549" s="128">
        <v>0</v>
      </c>
      <c r="M1549" s="128">
        <v>0</v>
      </c>
      <c r="N1549" s="128">
        <v>0</v>
      </c>
      <c r="O1549" s="110"/>
      <c r="P1549" s="110"/>
      <c r="Q1549" s="110"/>
    </row>
    <row r="1550" spans="1:17" x14ac:dyDescent="0.3">
      <c r="A1550" s="77" t="s">
        <v>3114</v>
      </c>
      <c r="B1550" s="127" t="s">
        <v>3115</v>
      </c>
      <c r="C1550" s="128">
        <v>0</v>
      </c>
      <c r="D1550" s="128">
        <v>0</v>
      </c>
      <c r="E1550" s="128">
        <v>0</v>
      </c>
      <c r="F1550" s="128">
        <v>0</v>
      </c>
      <c r="G1550" s="128">
        <v>0</v>
      </c>
      <c r="H1550" s="128">
        <v>0</v>
      </c>
      <c r="I1550" s="128">
        <v>0</v>
      </c>
      <c r="J1550" s="128">
        <v>0</v>
      </c>
      <c r="K1550" s="128">
        <v>0</v>
      </c>
      <c r="L1550" s="128">
        <v>0</v>
      </c>
      <c r="M1550" s="128">
        <v>0</v>
      </c>
      <c r="N1550" s="128">
        <v>0</v>
      </c>
      <c r="O1550" s="110"/>
      <c r="P1550" s="110"/>
      <c r="Q1550" s="110"/>
    </row>
    <row r="1551" spans="1:17" x14ac:dyDescent="0.3">
      <c r="A1551" s="77" t="s">
        <v>3116</v>
      </c>
      <c r="B1551" s="127" t="s">
        <v>3117</v>
      </c>
      <c r="C1551" s="128">
        <v>0</v>
      </c>
      <c r="D1551" s="128">
        <v>0</v>
      </c>
      <c r="E1551" s="128">
        <v>0</v>
      </c>
      <c r="F1551" s="128">
        <v>0</v>
      </c>
      <c r="G1551" s="128">
        <v>0</v>
      </c>
      <c r="H1551" s="128">
        <v>0</v>
      </c>
      <c r="I1551" s="128">
        <v>0</v>
      </c>
      <c r="J1551" s="128">
        <v>0</v>
      </c>
      <c r="K1551" s="128">
        <v>0</v>
      </c>
      <c r="L1551" s="128">
        <v>0</v>
      </c>
      <c r="M1551" s="128">
        <v>0</v>
      </c>
      <c r="N1551" s="128">
        <v>0</v>
      </c>
      <c r="O1551" s="110"/>
      <c r="P1551" s="110"/>
      <c r="Q1551" s="110"/>
    </row>
    <row r="1552" spans="1:17" x14ac:dyDescent="0.3">
      <c r="A1552" s="77" t="s">
        <v>3118</v>
      </c>
      <c r="B1552" s="127" t="s">
        <v>3119</v>
      </c>
      <c r="C1552" s="128">
        <v>0</v>
      </c>
      <c r="D1552" s="128">
        <v>0</v>
      </c>
      <c r="E1552" s="128">
        <v>0</v>
      </c>
      <c r="F1552" s="128">
        <v>0</v>
      </c>
      <c r="G1552" s="128">
        <v>0</v>
      </c>
      <c r="H1552" s="128">
        <v>0</v>
      </c>
      <c r="I1552" s="128">
        <v>0</v>
      </c>
      <c r="J1552" s="128">
        <v>0</v>
      </c>
      <c r="K1552" s="128">
        <v>0</v>
      </c>
      <c r="L1552" s="128">
        <v>0</v>
      </c>
      <c r="M1552" s="128">
        <v>0</v>
      </c>
      <c r="N1552" s="128">
        <v>0</v>
      </c>
      <c r="O1552" s="110"/>
      <c r="P1552" s="110"/>
      <c r="Q1552" s="110"/>
    </row>
    <row r="1553" spans="1:17" x14ac:dyDescent="0.3">
      <c r="A1553" s="77" t="s">
        <v>3120</v>
      </c>
      <c r="B1553" s="127" t="s">
        <v>3121</v>
      </c>
      <c r="C1553" s="128">
        <v>0</v>
      </c>
      <c r="D1553" s="128">
        <v>0</v>
      </c>
      <c r="E1553" s="128">
        <v>0</v>
      </c>
      <c r="F1553" s="128">
        <v>0</v>
      </c>
      <c r="G1553" s="128">
        <v>0</v>
      </c>
      <c r="H1553" s="128">
        <v>0</v>
      </c>
      <c r="I1553" s="128">
        <v>0</v>
      </c>
      <c r="J1553" s="128">
        <v>0</v>
      </c>
      <c r="K1553" s="128">
        <v>0</v>
      </c>
      <c r="L1553" s="128">
        <v>0</v>
      </c>
      <c r="M1553" s="128">
        <v>0</v>
      </c>
      <c r="N1553" s="128">
        <v>0</v>
      </c>
      <c r="O1553" s="110"/>
      <c r="P1553" s="110"/>
      <c r="Q1553" s="110"/>
    </row>
    <row r="1554" spans="1:17" x14ac:dyDescent="0.3">
      <c r="A1554" s="77" t="s">
        <v>3122</v>
      </c>
      <c r="B1554" s="127" t="s">
        <v>3123</v>
      </c>
      <c r="C1554" s="128">
        <v>0</v>
      </c>
      <c r="D1554" s="128">
        <v>0</v>
      </c>
      <c r="E1554" s="128">
        <v>0</v>
      </c>
      <c r="F1554" s="128">
        <v>0</v>
      </c>
      <c r="G1554" s="128">
        <v>0</v>
      </c>
      <c r="H1554" s="128">
        <v>0</v>
      </c>
      <c r="I1554" s="128">
        <v>0</v>
      </c>
      <c r="J1554" s="128">
        <v>0</v>
      </c>
      <c r="K1554" s="128">
        <v>0</v>
      </c>
      <c r="L1554" s="128">
        <v>0</v>
      </c>
      <c r="M1554" s="128">
        <v>0</v>
      </c>
      <c r="N1554" s="128">
        <v>0</v>
      </c>
      <c r="O1554" s="110"/>
      <c r="P1554" s="110"/>
      <c r="Q1554" s="110"/>
    </row>
    <row r="1555" spans="1:17" x14ac:dyDescent="0.3">
      <c r="A1555" s="77" t="s">
        <v>3124</v>
      </c>
      <c r="B1555" s="127" t="s">
        <v>3125</v>
      </c>
      <c r="C1555" s="128">
        <v>0</v>
      </c>
      <c r="D1555" s="128">
        <v>0</v>
      </c>
      <c r="E1555" s="128">
        <v>0</v>
      </c>
      <c r="F1555" s="128">
        <v>0</v>
      </c>
      <c r="G1555" s="128">
        <v>0</v>
      </c>
      <c r="H1555" s="128">
        <v>0</v>
      </c>
      <c r="I1555" s="128">
        <v>0</v>
      </c>
      <c r="J1555" s="128">
        <v>0</v>
      </c>
      <c r="K1555" s="128">
        <v>0</v>
      </c>
      <c r="L1555" s="128">
        <v>0</v>
      </c>
      <c r="M1555" s="128">
        <v>0</v>
      </c>
      <c r="N1555" s="128">
        <v>0</v>
      </c>
      <c r="O1555" s="110"/>
      <c r="P1555" s="110"/>
      <c r="Q1555" s="110"/>
    </row>
    <row r="1556" spans="1:17" x14ac:dyDescent="0.3">
      <c r="A1556" s="77" t="s">
        <v>3126</v>
      </c>
      <c r="B1556" s="127" t="s">
        <v>3127</v>
      </c>
      <c r="C1556" s="128">
        <v>0</v>
      </c>
      <c r="D1556" s="128">
        <v>0</v>
      </c>
      <c r="E1556" s="128">
        <v>0</v>
      </c>
      <c r="F1556" s="128">
        <v>0</v>
      </c>
      <c r="G1556" s="128">
        <v>0</v>
      </c>
      <c r="H1556" s="128">
        <v>0</v>
      </c>
      <c r="I1556" s="128">
        <v>0</v>
      </c>
      <c r="J1556" s="128">
        <v>0</v>
      </c>
      <c r="K1556" s="128">
        <v>0</v>
      </c>
      <c r="L1556" s="128">
        <v>0</v>
      </c>
      <c r="M1556" s="128">
        <v>0</v>
      </c>
      <c r="N1556" s="128">
        <v>0</v>
      </c>
      <c r="O1556" s="110"/>
      <c r="P1556" s="110"/>
      <c r="Q1556" s="110"/>
    </row>
    <row r="1557" spans="1:17" x14ac:dyDescent="0.3">
      <c r="A1557" s="77" t="s">
        <v>3128</v>
      </c>
      <c r="B1557" s="127" t="s">
        <v>3129</v>
      </c>
      <c r="C1557" s="128">
        <v>0</v>
      </c>
      <c r="D1557" s="128">
        <v>0</v>
      </c>
      <c r="E1557" s="128">
        <v>0</v>
      </c>
      <c r="F1557" s="128">
        <v>0</v>
      </c>
      <c r="G1557" s="128">
        <v>0</v>
      </c>
      <c r="H1557" s="128">
        <v>0</v>
      </c>
      <c r="I1557" s="128">
        <v>0</v>
      </c>
      <c r="J1557" s="128">
        <v>0</v>
      </c>
      <c r="K1557" s="128">
        <v>0</v>
      </c>
      <c r="L1557" s="128">
        <v>0</v>
      </c>
      <c r="M1557" s="128">
        <v>0</v>
      </c>
      <c r="N1557" s="128">
        <v>0</v>
      </c>
      <c r="O1557" s="110"/>
      <c r="P1557" s="110"/>
      <c r="Q1557" s="110"/>
    </row>
    <row r="1558" spans="1:17" x14ac:dyDescent="0.3">
      <c r="A1558" s="77" t="s">
        <v>3130</v>
      </c>
      <c r="B1558" s="127" t="s">
        <v>3131</v>
      </c>
      <c r="C1558" s="128">
        <v>0</v>
      </c>
      <c r="D1558" s="128">
        <v>0</v>
      </c>
      <c r="E1558" s="128">
        <v>0</v>
      </c>
      <c r="F1558" s="128">
        <v>0</v>
      </c>
      <c r="G1558" s="128">
        <v>0</v>
      </c>
      <c r="H1558" s="128">
        <v>0</v>
      </c>
      <c r="I1558" s="128">
        <v>0</v>
      </c>
      <c r="J1558" s="128">
        <v>0</v>
      </c>
      <c r="K1558" s="128">
        <v>0</v>
      </c>
      <c r="L1558" s="128">
        <v>0</v>
      </c>
      <c r="M1558" s="128">
        <v>0</v>
      </c>
      <c r="N1558" s="128">
        <v>0</v>
      </c>
      <c r="O1558" s="110"/>
      <c r="P1558" s="110"/>
      <c r="Q1558" s="110"/>
    </row>
    <row r="1559" spans="1:17" x14ac:dyDescent="0.3">
      <c r="A1559" s="77" t="s">
        <v>3132</v>
      </c>
      <c r="B1559" s="127" t="s">
        <v>3133</v>
      </c>
      <c r="C1559" s="128">
        <v>0</v>
      </c>
      <c r="D1559" s="128">
        <v>0</v>
      </c>
      <c r="E1559" s="128">
        <v>0</v>
      </c>
      <c r="F1559" s="128">
        <v>0</v>
      </c>
      <c r="G1559" s="128">
        <v>0</v>
      </c>
      <c r="H1559" s="128">
        <v>0</v>
      </c>
      <c r="I1559" s="128">
        <v>0</v>
      </c>
      <c r="J1559" s="128">
        <v>0</v>
      </c>
      <c r="K1559" s="128">
        <v>0</v>
      </c>
      <c r="L1559" s="128">
        <v>0</v>
      </c>
      <c r="M1559" s="128">
        <v>0</v>
      </c>
      <c r="N1559" s="128">
        <v>0</v>
      </c>
      <c r="O1559" s="110"/>
      <c r="P1559" s="110"/>
      <c r="Q1559" s="110"/>
    </row>
    <row r="1560" spans="1:17" x14ac:dyDescent="0.3">
      <c r="A1560" s="77" t="s">
        <v>3134</v>
      </c>
      <c r="B1560" s="127" t="s">
        <v>3135</v>
      </c>
      <c r="C1560" s="128">
        <v>0</v>
      </c>
      <c r="D1560" s="128">
        <v>0</v>
      </c>
      <c r="E1560" s="128">
        <v>0</v>
      </c>
      <c r="F1560" s="128">
        <v>0</v>
      </c>
      <c r="G1560" s="128">
        <v>0</v>
      </c>
      <c r="H1560" s="128">
        <v>0</v>
      </c>
      <c r="I1560" s="128">
        <v>0</v>
      </c>
      <c r="J1560" s="128">
        <v>0</v>
      </c>
      <c r="K1560" s="128">
        <v>0</v>
      </c>
      <c r="L1560" s="128">
        <v>0</v>
      </c>
      <c r="M1560" s="128">
        <v>0</v>
      </c>
      <c r="N1560" s="128">
        <v>0</v>
      </c>
      <c r="O1560" s="110"/>
      <c r="P1560" s="110"/>
      <c r="Q1560" s="110"/>
    </row>
    <row r="1561" spans="1:17" x14ac:dyDescent="0.3">
      <c r="A1561" s="77" t="s">
        <v>3136</v>
      </c>
      <c r="B1561" s="127" t="s">
        <v>3137</v>
      </c>
      <c r="C1561" s="128">
        <v>0</v>
      </c>
      <c r="D1561" s="128">
        <v>0</v>
      </c>
      <c r="E1561" s="128">
        <v>0</v>
      </c>
      <c r="F1561" s="128">
        <v>0</v>
      </c>
      <c r="G1561" s="128">
        <v>0</v>
      </c>
      <c r="H1561" s="128">
        <v>0</v>
      </c>
      <c r="I1561" s="128">
        <v>0</v>
      </c>
      <c r="J1561" s="128">
        <v>0</v>
      </c>
      <c r="K1561" s="128">
        <v>0</v>
      </c>
      <c r="L1561" s="128">
        <v>0</v>
      </c>
      <c r="M1561" s="128">
        <v>0</v>
      </c>
      <c r="N1561" s="128">
        <v>0</v>
      </c>
      <c r="O1561" s="110"/>
      <c r="P1561" s="110"/>
      <c r="Q1561" s="110"/>
    </row>
    <row r="1562" spans="1:17" x14ac:dyDescent="0.3">
      <c r="A1562" s="77" t="s">
        <v>3138</v>
      </c>
      <c r="B1562" s="127" t="s">
        <v>3139</v>
      </c>
      <c r="C1562" s="128">
        <v>0</v>
      </c>
      <c r="D1562" s="128">
        <v>0</v>
      </c>
      <c r="E1562" s="128">
        <v>0</v>
      </c>
      <c r="F1562" s="128">
        <v>0</v>
      </c>
      <c r="G1562" s="128">
        <v>0</v>
      </c>
      <c r="H1562" s="128">
        <v>0</v>
      </c>
      <c r="I1562" s="128">
        <v>0</v>
      </c>
      <c r="J1562" s="128">
        <v>0</v>
      </c>
      <c r="K1562" s="128">
        <v>0</v>
      </c>
      <c r="L1562" s="128">
        <v>0</v>
      </c>
      <c r="M1562" s="128">
        <v>0</v>
      </c>
      <c r="N1562" s="128">
        <v>0</v>
      </c>
      <c r="O1562" s="110"/>
      <c r="P1562" s="110"/>
      <c r="Q1562" s="110"/>
    </row>
    <row r="1563" spans="1:17" x14ac:dyDescent="0.3">
      <c r="A1563" s="77" t="s">
        <v>3140</v>
      </c>
      <c r="B1563" s="127" t="s">
        <v>3141</v>
      </c>
      <c r="C1563" s="128">
        <v>0</v>
      </c>
      <c r="D1563" s="128">
        <v>0</v>
      </c>
      <c r="E1563" s="128">
        <v>0</v>
      </c>
      <c r="F1563" s="128">
        <v>0</v>
      </c>
      <c r="G1563" s="128">
        <v>0</v>
      </c>
      <c r="H1563" s="128">
        <v>0</v>
      </c>
      <c r="I1563" s="128">
        <v>0</v>
      </c>
      <c r="J1563" s="128">
        <v>0</v>
      </c>
      <c r="K1563" s="128">
        <v>0</v>
      </c>
      <c r="L1563" s="128">
        <v>0</v>
      </c>
      <c r="M1563" s="128">
        <v>0</v>
      </c>
      <c r="N1563" s="128">
        <v>0</v>
      </c>
      <c r="O1563" s="110"/>
      <c r="P1563" s="110"/>
      <c r="Q1563" s="110"/>
    </row>
    <row r="1564" spans="1:17" x14ac:dyDescent="0.3">
      <c r="A1564" s="77" t="s">
        <v>3142</v>
      </c>
      <c r="B1564" s="127" t="s">
        <v>3143</v>
      </c>
      <c r="C1564" s="128">
        <v>0</v>
      </c>
      <c r="D1564" s="128">
        <v>0</v>
      </c>
      <c r="E1564" s="128">
        <v>0</v>
      </c>
      <c r="F1564" s="128">
        <v>0</v>
      </c>
      <c r="G1564" s="128">
        <v>0</v>
      </c>
      <c r="H1564" s="128">
        <v>0</v>
      </c>
      <c r="I1564" s="128">
        <v>0</v>
      </c>
      <c r="J1564" s="128">
        <v>0</v>
      </c>
      <c r="K1564" s="128">
        <v>0</v>
      </c>
      <c r="L1564" s="128">
        <v>0</v>
      </c>
      <c r="M1564" s="128">
        <v>0</v>
      </c>
      <c r="N1564" s="128">
        <v>0</v>
      </c>
      <c r="O1564" s="110"/>
      <c r="P1564" s="110"/>
      <c r="Q1564" s="110"/>
    </row>
    <row r="1565" spans="1:17" x14ac:dyDescent="0.3">
      <c r="A1565" s="77" t="s">
        <v>3144</v>
      </c>
      <c r="B1565" s="127" t="s">
        <v>3145</v>
      </c>
      <c r="C1565" s="128">
        <v>0</v>
      </c>
      <c r="D1565" s="128">
        <v>0</v>
      </c>
      <c r="E1565" s="128">
        <v>0</v>
      </c>
      <c r="F1565" s="128">
        <v>0</v>
      </c>
      <c r="G1565" s="128">
        <v>0</v>
      </c>
      <c r="H1565" s="128">
        <v>0</v>
      </c>
      <c r="I1565" s="128">
        <v>0</v>
      </c>
      <c r="J1565" s="128">
        <v>0</v>
      </c>
      <c r="K1565" s="128">
        <v>0</v>
      </c>
      <c r="L1565" s="128">
        <v>0</v>
      </c>
      <c r="M1565" s="128">
        <v>0</v>
      </c>
      <c r="N1565" s="128">
        <v>0</v>
      </c>
      <c r="O1565" s="110"/>
      <c r="P1565" s="110"/>
      <c r="Q1565" s="110"/>
    </row>
    <row r="1566" spans="1:17" x14ac:dyDescent="0.3">
      <c r="A1566" s="77" t="s">
        <v>3146</v>
      </c>
      <c r="B1566" s="127" t="s">
        <v>3147</v>
      </c>
      <c r="C1566" s="128">
        <v>0</v>
      </c>
      <c r="D1566" s="128">
        <v>0</v>
      </c>
      <c r="E1566" s="128">
        <v>0</v>
      </c>
      <c r="F1566" s="128">
        <v>0</v>
      </c>
      <c r="G1566" s="128">
        <v>0</v>
      </c>
      <c r="H1566" s="128">
        <v>0</v>
      </c>
      <c r="I1566" s="128">
        <v>0</v>
      </c>
      <c r="J1566" s="128">
        <v>0</v>
      </c>
      <c r="K1566" s="128">
        <v>0</v>
      </c>
      <c r="L1566" s="128">
        <v>0</v>
      </c>
      <c r="M1566" s="128">
        <v>0</v>
      </c>
      <c r="N1566" s="128">
        <v>0</v>
      </c>
      <c r="O1566" s="110"/>
      <c r="P1566" s="110"/>
      <c r="Q1566" s="110"/>
    </row>
    <row r="1567" spans="1:17" x14ac:dyDescent="0.3">
      <c r="A1567" s="77" t="s">
        <v>3148</v>
      </c>
      <c r="B1567" s="127" t="s">
        <v>3149</v>
      </c>
      <c r="C1567" s="128">
        <v>0</v>
      </c>
      <c r="D1567" s="128">
        <v>0</v>
      </c>
      <c r="E1567" s="128">
        <v>0</v>
      </c>
      <c r="F1567" s="128">
        <v>0</v>
      </c>
      <c r="G1567" s="128">
        <v>0</v>
      </c>
      <c r="H1567" s="128">
        <v>0</v>
      </c>
      <c r="I1567" s="128">
        <v>0</v>
      </c>
      <c r="J1567" s="128">
        <v>0</v>
      </c>
      <c r="K1567" s="128">
        <v>0</v>
      </c>
      <c r="L1567" s="128">
        <v>0</v>
      </c>
      <c r="M1567" s="128">
        <v>0</v>
      </c>
      <c r="N1567" s="128">
        <v>0</v>
      </c>
      <c r="O1567" s="110"/>
      <c r="P1567" s="110"/>
      <c r="Q1567" s="110"/>
    </row>
    <row r="1568" spans="1:17" x14ac:dyDescent="0.3">
      <c r="A1568" s="77" t="s">
        <v>3150</v>
      </c>
      <c r="B1568" s="127" t="s">
        <v>3151</v>
      </c>
      <c r="C1568" s="128">
        <v>0</v>
      </c>
      <c r="D1568" s="128">
        <v>0</v>
      </c>
      <c r="E1568" s="128">
        <v>0</v>
      </c>
      <c r="F1568" s="128">
        <v>0</v>
      </c>
      <c r="G1568" s="128">
        <v>0</v>
      </c>
      <c r="H1568" s="128">
        <v>0</v>
      </c>
      <c r="I1568" s="128">
        <v>0</v>
      </c>
      <c r="J1568" s="128">
        <v>0</v>
      </c>
      <c r="K1568" s="128">
        <v>0</v>
      </c>
      <c r="L1568" s="128">
        <v>0</v>
      </c>
      <c r="M1568" s="128">
        <v>0</v>
      </c>
      <c r="N1568" s="128">
        <v>0</v>
      </c>
      <c r="O1568" s="110"/>
      <c r="P1568" s="110"/>
      <c r="Q1568" s="110"/>
    </row>
    <row r="1569" spans="1:17" x14ac:dyDescent="0.3">
      <c r="A1569" s="77" t="s">
        <v>3152</v>
      </c>
      <c r="B1569" s="127" t="s">
        <v>3153</v>
      </c>
      <c r="C1569" s="128">
        <v>0</v>
      </c>
      <c r="D1569" s="128">
        <v>0</v>
      </c>
      <c r="E1569" s="128">
        <v>0</v>
      </c>
      <c r="F1569" s="128">
        <v>0</v>
      </c>
      <c r="G1569" s="128">
        <v>0</v>
      </c>
      <c r="H1569" s="128">
        <v>0</v>
      </c>
      <c r="I1569" s="128">
        <v>0</v>
      </c>
      <c r="J1569" s="128">
        <v>0</v>
      </c>
      <c r="K1569" s="128">
        <v>0</v>
      </c>
      <c r="L1569" s="128">
        <v>0</v>
      </c>
      <c r="M1569" s="128">
        <v>0</v>
      </c>
      <c r="N1569" s="128">
        <v>0</v>
      </c>
      <c r="O1569" s="110"/>
      <c r="P1569" s="110"/>
      <c r="Q1569" s="110"/>
    </row>
    <row r="1570" spans="1:17" x14ac:dyDescent="0.3">
      <c r="A1570" s="77" t="s">
        <v>3154</v>
      </c>
      <c r="B1570" s="127" t="s">
        <v>3155</v>
      </c>
      <c r="C1570" s="128">
        <v>0</v>
      </c>
      <c r="D1570" s="128">
        <v>0</v>
      </c>
      <c r="E1570" s="128">
        <v>0</v>
      </c>
      <c r="F1570" s="128">
        <v>0</v>
      </c>
      <c r="G1570" s="128">
        <v>0</v>
      </c>
      <c r="H1570" s="128">
        <v>0</v>
      </c>
      <c r="I1570" s="128">
        <v>0</v>
      </c>
      <c r="J1570" s="128">
        <v>0</v>
      </c>
      <c r="K1570" s="128">
        <v>0</v>
      </c>
      <c r="L1570" s="128">
        <v>0</v>
      </c>
      <c r="M1570" s="128">
        <v>0</v>
      </c>
      <c r="N1570" s="128">
        <v>0</v>
      </c>
      <c r="O1570" s="110"/>
      <c r="P1570" s="110"/>
      <c r="Q1570" s="110"/>
    </row>
    <row r="1571" spans="1:17" x14ac:dyDescent="0.3">
      <c r="A1571" s="77" t="s">
        <v>3156</v>
      </c>
      <c r="B1571" s="127" t="s">
        <v>3157</v>
      </c>
      <c r="C1571" s="128">
        <v>0</v>
      </c>
      <c r="D1571" s="128">
        <v>0</v>
      </c>
      <c r="E1571" s="128">
        <v>0</v>
      </c>
      <c r="F1571" s="128">
        <v>0</v>
      </c>
      <c r="G1571" s="128">
        <v>0</v>
      </c>
      <c r="H1571" s="128">
        <v>0</v>
      </c>
      <c r="I1571" s="128">
        <v>0</v>
      </c>
      <c r="J1571" s="128">
        <v>0</v>
      </c>
      <c r="K1571" s="128">
        <v>0</v>
      </c>
      <c r="L1571" s="128">
        <v>0</v>
      </c>
      <c r="M1571" s="128">
        <v>0</v>
      </c>
      <c r="N1571" s="128">
        <v>0</v>
      </c>
      <c r="O1571" s="110"/>
      <c r="P1571" s="110"/>
      <c r="Q1571" s="110"/>
    </row>
    <row r="1572" spans="1:17" x14ac:dyDescent="0.3">
      <c r="A1572" s="77" t="s">
        <v>3158</v>
      </c>
      <c r="B1572" s="127" t="s">
        <v>3159</v>
      </c>
      <c r="C1572" s="128">
        <v>0</v>
      </c>
      <c r="D1572" s="128">
        <v>0</v>
      </c>
      <c r="E1572" s="128">
        <v>0</v>
      </c>
      <c r="F1572" s="128">
        <v>0</v>
      </c>
      <c r="G1572" s="128">
        <v>0</v>
      </c>
      <c r="H1572" s="128">
        <v>0</v>
      </c>
      <c r="I1572" s="128">
        <v>0</v>
      </c>
      <c r="J1572" s="128">
        <v>0</v>
      </c>
      <c r="K1572" s="128">
        <v>0</v>
      </c>
      <c r="L1572" s="128">
        <v>0</v>
      </c>
      <c r="M1572" s="128">
        <v>0</v>
      </c>
      <c r="N1572" s="128">
        <v>0</v>
      </c>
      <c r="O1572" s="110"/>
      <c r="P1572" s="110"/>
      <c r="Q1572" s="110"/>
    </row>
    <row r="1573" spans="1:17" x14ac:dyDescent="0.3">
      <c r="A1573" s="77" t="s">
        <v>3160</v>
      </c>
      <c r="B1573" s="127" t="s">
        <v>3161</v>
      </c>
      <c r="C1573" s="128">
        <v>0</v>
      </c>
      <c r="D1573" s="128">
        <v>0</v>
      </c>
      <c r="E1573" s="128">
        <v>0</v>
      </c>
      <c r="F1573" s="128">
        <v>0</v>
      </c>
      <c r="G1573" s="128">
        <v>0</v>
      </c>
      <c r="H1573" s="128">
        <v>0</v>
      </c>
      <c r="I1573" s="128">
        <v>0</v>
      </c>
      <c r="J1573" s="128">
        <v>0</v>
      </c>
      <c r="K1573" s="128">
        <v>0</v>
      </c>
      <c r="L1573" s="128">
        <v>0</v>
      </c>
      <c r="M1573" s="128">
        <v>0</v>
      </c>
      <c r="N1573" s="128">
        <v>0</v>
      </c>
      <c r="O1573" s="110"/>
      <c r="P1573" s="110"/>
      <c r="Q1573" s="110"/>
    </row>
    <row r="1574" spans="1:17" x14ac:dyDescent="0.3">
      <c r="A1574" s="77" t="s">
        <v>3162</v>
      </c>
      <c r="B1574" s="127" t="s">
        <v>3163</v>
      </c>
      <c r="C1574" s="128">
        <v>0</v>
      </c>
      <c r="D1574" s="128">
        <v>0</v>
      </c>
      <c r="E1574" s="128">
        <v>0</v>
      </c>
      <c r="F1574" s="128">
        <v>0</v>
      </c>
      <c r="G1574" s="128">
        <v>0</v>
      </c>
      <c r="H1574" s="128">
        <v>0</v>
      </c>
      <c r="I1574" s="128">
        <v>0</v>
      </c>
      <c r="J1574" s="128">
        <v>0</v>
      </c>
      <c r="K1574" s="128">
        <v>0</v>
      </c>
      <c r="L1574" s="128">
        <v>0</v>
      </c>
      <c r="M1574" s="128">
        <v>0</v>
      </c>
      <c r="N1574" s="128">
        <v>0</v>
      </c>
      <c r="O1574" s="110"/>
      <c r="P1574" s="110"/>
      <c r="Q1574" s="110"/>
    </row>
    <row r="1575" spans="1:17" x14ac:dyDescent="0.3">
      <c r="A1575" s="77" t="s">
        <v>3164</v>
      </c>
      <c r="B1575" s="127" t="s">
        <v>3165</v>
      </c>
      <c r="C1575" s="128">
        <v>0</v>
      </c>
      <c r="D1575" s="128">
        <v>0</v>
      </c>
      <c r="E1575" s="128">
        <v>0</v>
      </c>
      <c r="F1575" s="128">
        <v>0</v>
      </c>
      <c r="G1575" s="128">
        <v>0</v>
      </c>
      <c r="H1575" s="128">
        <v>0</v>
      </c>
      <c r="I1575" s="128">
        <v>0</v>
      </c>
      <c r="J1575" s="128">
        <v>0</v>
      </c>
      <c r="K1575" s="128">
        <v>0</v>
      </c>
      <c r="L1575" s="128">
        <v>0</v>
      </c>
      <c r="M1575" s="128">
        <v>0</v>
      </c>
      <c r="N1575" s="128">
        <v>0</v>
      </c>
      <c r="O1575" s="110"/>
      <c r="P1575" s="110"/>
      <c r="Q1575" s="110"/>
    </row>
    <row r="1576" spans="1:17" x14ac:dyDescent="0.3">
      <c r="A1576" s="77" t="s">
        <v>3166</v>
      </c>
      <c r="B1576" s="127" t="s">
        <v>3167</v>
      </c>
      <c r="C1576" s="128">
        <v>0</v>
      </c>
      <c r="D1576" s="128">
        <v>0</v>
      </c>
      <c r="E1576" s="128">
        <v>0</v>
      </c>
      <c r="F1576" s="128">
        <v>0</v>
      </c>
      <c r="G1576" s="128">
        <v>0</v>
      </c>
      <c r="H1576" s="128">
        <v>0</v>
      </c>
      <c r="I1576" s="128">
        <v>0</v>
      </c>
      <c r="J1576" s="128">
        <v>0</v>
      </c>
      <c r="K1576" s="128">
        <v>0</v>
      </c>
      <c r="L1576" s="128">
        <v>0</v>
      </c>
      <c r="M1576" s="128">
        <v>0</v>
      </c>
      <c r="N1576" s="128">
        <v>0</v>
      </c>
      <c r="O1576" s="110"/>
      <c r="P1576" s="110"/>
      <c r="Q1576" s="110"/>
    </row>
    <row r="1577" spans="1:17" x14ac:dyDescent="0.3">
      <c r="A1577" s="77" t="s">
        <v>3168</v>
      </c>
      <c r="B1577" s="127" t="s">
        <v>3169</v>
      </c>
      <c r="C1577" s="128">
        <v>0</v>
      </c>
      <c r="D1577" s="128">
        <v>0</v>
      </c>
      <c r="E1577" s="128">
        <v>0</v>
      </c>
      <c r="F1577" s="128">
        <v>0</v>
      </c>
      <c r="G1577" s="128">
        <v>0</v>
      </c>
      <c r="H1577" s="128">
        <v>0</v>
      </c>
      <c r="I1577" s="128">
        <v>0</v>
      </c>
      <c r="J1577" s="128">
        <v>0</v>
      </c>
      <c r="K1577" s="128">
        <v>0</v>
      </c>
      <c r="L1577" s="128">
        <v>0</v>
      </c>
      <c r="M1577" s="128">
        <v>0</v>
      </c>
      <c r="N1577" s="128">
        <v>0</v>
      </c>
      <c r="O1577" s="110"/>
      <c r="P1577" s="110"/>
      <c r="Q1577" s="110"/>
    </row>
    <row r="1578" spans="1:17" x14ac:dyDescent="0.3">
      <c r="A1578" s="77" t="s">
        <v>3170</v>
      </c>
      <c r="B1578" s="127" t="s">
        <v>3171</v>
      </c>
      <c r="C1578" s="128">
        <v>0</v>
      </c>
      <c r="D1578" s="128">
        <v>0</v>
      </c>
      <c r="E1578" s="128">
        <v>0</v>
      </c>
      <c r="F1578" s="128">
        <v>0</v>
      </c>
      <c r="G1578" s="128">
        <v>0</v>
      </c>
      <c r="H1578" s="128">
        <v>0</v>
      </c>
      <c r="I1578" s="128">
        <v>0</v>
      </c>
      <c r="J1578" s="128">
        <v>0</v>
      </c>
      <c r="K1578" s="128">
        <v>0</v>
      </c>
      <c r="L1578" s="128">
        <v>0</v>
      </c>
      <c r="M1578" s="128">
        <v>0</v>
      </c>
      <c r="N1578" s="128">
        <v>0</v>
      </c>
      <c r="O1578" s="110"/>
      <c r="P1578" s="110"/>
      <c r="Q1578" s="110"/>
    </row>
    <row r="1579" spans="1:17" x14ac:dyDescent="0.3">
      <c r="A1579" s="77" t="s">
        <v>3172</v>
      </c>
      <c r="B1579" s="127" t="s">
        <v>3173</v>
      </c>
      <c r="C1579" s="128">
        <v>0</v>
      </c>
      <c r="D1579" s="128">
        <v>0</v>
      </c>
      <c r="E1579" s="128">
        <v>0</v>
      </c>
      <c r="F1579" s="128">
        <v>0</v>
      </c>
      <c r="G1579" s="128">
        <v>0</v>
      </c>
      <c r="H1579" s="128">
        <v>0</v>
      </c>
      <c r="I1579" s="128">
        <v>0</v>
      </c>
      <c r="J1579" s="128">
        <v>0</v>
      </c>
      <c r="K1579" s="128">
        <v>0</v>
      </c>
      <c r="L1579" s="128">
        <v>0</v>
      </c>
      <c r="M1579" s="128">
        <v>0</v>
      </c>
      <c r="N1579" s="128">
        <v>0</v>
      </c>
      <c r="O1579" s="110"/>
      <c r="P1579" s="110"/>
      <c r="Q1579" s="110"/>
    </row>
    <row r="1580" spans="1:17" x14ac:dyDescent="0.3">
      <c r="A1580" s="77" t="s">
        <v>3174</v>
      </c>
      <c r="B1580" s="127" t="s">
        <v>3175</v>
      </c>
      <c r="C1580" s="128">
        <v>0</v>
      </c>
      <c r="D1580" s="128">
        <v>0</v>
      </c>
      <c r="E1580" s="128">
        <v>0</v>
      </c>
      <c r="F1580" s="128">
        <v>0</v>
      </c>
      <c r="G1580" s="128">
        <v>0</v>
      </c>
      <c r="H1580" s="128">
        <v>0</v>
      </c>
      <c r="I1580" s="128">
        <v>0</v>
      </c>
      <c r="J1580" s="128">
        <v>0</v>
      </c>
      <c r="K1580" s="128">
        <v>0</v>
      </c>
      <c r="L1580" s="128">
        <v>0</v>
      </c>
      <c r="M1580" s="128">
        <v>0</v>
      </c>
      <c r="N1580" s="128">
        <v>0</v>
      </c>
      <c r="O1580" s="110"/>
      <c r="P1580" s="110"/>
      <c r="Q1580" s="110"/>
    </row>
    <row r="1581" spans="1:17" x14ac:dyDescent="0.3">
      <c r="A1581" s="77" t="s">
        <v>3176</v>
      </c>
      <c r="B1581" s="127" t="s">
        <v>3177</v>
      </c>
      <c r="C1581" s="128">
        <v>0</v>
      </c>
      <c r="D1581" s="128">
        <v>0</v>
      </c>
      <c r="E1581" s="128">
        <v>0</v>
      </c>
      <c r="F1581" s="128">
        <v>0</v>
      </c>
      <c r="G1581" s="128">
        <v>0</v>
      </c>
      <c r="H1581" s="128">
        <v>0</v>
      </c>
      <c r="I1581" s="128">
        <v>0</v>
      </c>
      <c r="J1581" s="128">
        <v>0</v>
      </c>
      <c r="K1581" s="128">
        <v>0</v>
      </c>
      <c r="L1581" s="128">
        <v>0</v>
      </c>
      <c r="M1581" s="128">
        <v>0</v>
      </c>
      <c r="N1581" s="128">
        <v>0</v>
      </c>
      <c r="O1581" s="110"/>
      <c r="P1581" s="110"/>
      <c r="Q1581" s="110"/>
    </row>
    <row r="1582" spans="1:17" x14ac:dyDescent="0.3">
      <c r="A1582" s="77" t="s">
        <v>3178</v>
      </c>
      <c r="B1582" s="127" t="s">
        <v>3179</v>
      </c>
      <c r="C1582" s="128">
        <v>0</v>
      </c>
      <c r="D1582" s="128">
        <v>0</v>
      </c>
      <c r="E1582" s="128">
        <v>0</v>
      </c>
      <c r="F1582" s="128">
        <v>0</v>
      </c>
      <c r="G1582" s="128">
        <v>0</v>
      </c>
      <c r="H1582" s="128">
        <v>0</v>
      </c>
      <c r="I1582" s="128">
        <v>0</v>
      </c>
      <c r="J1582" s="128">
        <v>0</v>
      </c>
      <c r="K1582" s="128">
        <v>0</v>
      </c>
      <c r="L1582" s="128">
        <v>0</v>
      </c>
      <c r="M1582" s="128">
        <v>0</v>
      </c>
      <c r="N1582" s="128">
        <v>0</v>
      </c>
      <c r="O1582" s="110"/>
      <c r="P1582" s="110"/>
      <c r="Q1582" s="110"/>
    </row>
    <row r="1583" spans="1:17" x14ac:dyDescent="0.3">
      <c r="A1583" s="77" t="s">
        <v>3180</v>
      </c>
      <c r="B1583" s="127" t="s">
        <v>3181</v>
      </c>
      <c r="C1583" s="128">
        <v>0</v>
      </c>
      <c r="D1583" s="128">
        <v>0</v>
      </c>
      <c r="E1583" s="128">
        <v>0</v>
      </c>
      <c r="F1583" s="128">
        <v>0</v>
      </c>
      <c r="G1583" s="128">
        <v>0</v>
      </c>
      <c r="H1583" s="128">
        <v>0</v>
      </c>
      <c r="I1583" s="128">
        <v>0</v>
      </c>
      <c r="J1583" s="128">
        <v>0</v>
      </c>
      <c r="K1583" s="128">
        <v>0</v>
      </c>
      <c r="L1583" s="128">
        <v>0</v>
      </c>
      <c r="M1583" s="128">
        <v>0</v>
      </c>
      <c r="N1583" s="128">
        <v>0</v>
      </c>
      <c r="O1583" s="110"/>
      <c r="P1583" s="110"/>
      <c r="Q1583" s="110"/>
    </row>
    <row r="1584" spans="1:17" x14ac:dyDescent="0.3">
      <c r="A1584" s="77" t="s">
        <v>3182</v>
      </c>
      <c r="B1584" s="127" t="s">
        <v>3183</v>
      </c>
      <c r="C1584" s="128">
        <v>0</v>
      </c>
      <c r="D1584" s="128">
        <v>0</v>
      </c>
      <c r="E1584" s="128">
        <v>0</v>
      </c>
      <c r="F1584" s="128">
        <v>0</v>
      </c>
      <c r="G1584" s="128">
        <v>0</v>
      </c>
      <c r="H1584" s="128">
        <v>0</v>
      </c>
      <c r="I1584" s="128">
        <v>0</v>
      </c>
      <c r="J1584" s="128">
        <v>0</v>
      </c>
      <c r="K1584" s="128">
        <v>0</v>
      </c>
      <c r="L1584" s="128">
        <v>0</v>
      </c>
      <c r="M1584" s="128">
        <v>0</v>
      </c>
      <c r="N1584" s="128">
        <v>0</v>
      </c>
      <c r="O1584" s="110"/>
      <c r="P1584" s="110"/>
      <c r="Q1584" s="110"/>
    </row>
    <row r="1585" spans="1:17" x14ac:dyDescent="0.3">
      <c r="A1585" s="77" t="s">
        <v>3184</v>
      </c>
      <c r="B1585" s="127" t="s">
        <v>3185</v>
      </c>
      <c r="C1585" s="128">
        <v>0</v>
      </c>
      <c r="D1585" s="128">
        <v>0</v>
      </c>
      <c r="E1585" s="128">
        <v>0</v>
      </c>
      <c r="F1585" s="128">
        <v>0</v>
      </c>
      <c r="G1585" s="128">
        <v>0</v>
      </c>
      <c r="H1585" s="128">
        <v>0</v>
      </c>
      <c r="I1585" s="128">
        <v>0</v>
      </c>
      <c r="J1585" s="128">
        <v>0</v>
      </c>
      <c r="K1585" s="128">
        <v>0</v>
      </c>
      <c r="L1585" s="128">
        <v>0</v>
      </c>
      <c r="M1585" s="128">
        <v>0</v>
      </c>
      <c r="N1585" s="128">
        <v>0</v>
      </c>
      <c r="O1585" s="110"/>
      <c r="P1585" s="110"/>
      <c r="Q1585" s="110"/>
    </row>
    <row r="1586" spans="1:17" x14ac:dyDescent="0.3">
      <c r="A1586" s="77" t="s">
        <v>3186</v>
      </c>
      <c r="B1586" s="127" t="s">
        <v>3187</v>
      </c>
      <c r="C1586" s="128">
        <v>0</v>
      </c>
      <c r="D1586" s="128">
        <v>0</v>
      </c>
      <c r="E1586" s="128">
        <v>0</v>
      </c>
      <c r="F1586" s="128">
        <v>0</v>
      </c>
      <c r="G1586" s="128">
        <v>0</v>
      </c>
      <c r="H1586" s="128">
        <v>0</v>
      </c>
      <c r="I1586" s="128">
        <v>0</v>
      </c>
      <c r="J1586" s="128">
        <v>0</v>
      </c>
      <c r="K1586" s="128">
        <v>0</v>
      </c>
      <c r="L1586" s="128">
        <v>0</v>
      </c>
      <c r="M1586" s="128">
        <v>0</v>
      </c>
      <c r="N1586" s="128">
        <v>0</v>
      </c>
      <c r="O1586" s="110"/>
      <c r="P1586" s="110"/>
      <c r="Q1586" s="110"/>
    </row>
    <row r="1587" spans="1:17" x14ac:dyDescent="0.3">
      <c r="A1587" s="77" t="s">
        <v>3188</v>
      </c>
      <c r="B1587" s="127" t="s">
        <v>3189</v>
      </c>
      <c r="C1587" s="128">
        <v>0</v>
      </c>
      <c r="D1587" s="128">
        <v>0</v>
      </c>
      <c r="E1587" s="128">
        <v>0</v>
      </c>
      <c r="F1587" s="128">
        <v>0</v>
      </c>
      <c r="G1587" s="128">
        <v>0</v>
      </c>
      <c r="H1587" s="128">
        <v>0</v>
      </c>
      <c r="I1587" s="128">
        <v>0</v>
      </c>
      <c r="J1587" s="128">
        <v>0</v>
      </c>
      <c r="K1587" s="128">
        <v>0</v>
      </c>
      <c r="L1587" s="128">
        <v>0</v>
      </c>
      <c r="M1587" s="128">
        <v>0</v>
      </c>
      <c r="N1587" s="128">
        <v>0</v>
      </c>
      <c r="O1587" s="110"/>
      <c r="P1587" s="110"/>
      <c r="Q1587" s="110"/>
    </row>
    <row r="1588" spans="1:17" x14ac:dyDescent="0.3">
      <c r="A1588" s="77" t="s">
        <v>3190</v>
      </c>
      <c r="B1588" s="127" t="s">
        <v>3191</v>
      </c>
      <c r="C1588" s="128">
        <v>0</v>
      </c>
      <c r="D1588" s="128">
        <v>0</v>
      </c>
      <c r="E1588" s="128">
        <v>0</v>
      </c>
      <c r="F1588" s="128">
        <v>0</v>
      </c>
      <c r="G1588" s="128">
        <v>0</v>
      </c>
      <c r="H1588" s="128">
        <v>0</v>
      </c>
      <c r="I1588" s="128">
        <v>0</v>
      </c>
      <c r="J1588" s="128">
        <v>0</v>
      </c>
      <c r="K1588" s="128">
        <v>0</v>
      </c>
      <c r="L1588" s="128">
        <v>0</v>
      </c>
      <c r="M1588" s="128">
        <v>0</v>
      </c>
      <c r="N1588" s="128">
        <v>0</v>
      </c>
      <c r="O1588" s="110"/>
      <c r="P1588" s="110"/>
      <c r="Q1588" s="110"/>
    </row>
    <row r="1589" spans="1:17" x14ac:dyDescent="0.3">
      <c r="A1589" s="77" t="s">
        <v>3192</v>
      </c>
      <c r="B1589" s="127" t="s">
        <v>3193</v>
      </c>
      <c r="C1589" s="128">
        <v>0</v>
      </c>
      <c r="D1589" s="128">
        <v>0</v>
      </c>
      <c r="E1589" s="128">
        <v>0</v>
      </c>
      <c r="F1589" s="128">
        <v>0</v>
      </c>
      <c r="G1589" s="128">
        <v>0</v>
      </c>
      <c r="H1589" s="128">
        <v>0</v>
      </c>
      <c r="I1589" s="128">
        <v>0</v>
      </c>
      <c r="J1589" s="128">
        <v>0</v>
      </c>
      <c r="K1589" s="128">
        <v>0</v>
      </c>
      <c r="L1589" s="128">
        <v>0</v>
      </c>
      <c r="M1589" s="128">
        <v>0</v>
      </c>
      <c r="N1589" s="128">
        <v>0</v>
      </c>
      <c r="O1589" s="110"/>
      <c r="P1589" s="110"/>
      <c r="Q1589" s="110"/>
    </row>
    <row r="1590" spans="1:17" x14ac:dyDescent="0.3">
      <c r="A1590" s="77" t="s">
        <v>3194</v>
      </c>
      <c r="B1590" s="127" t="s">
        <v>3195</v>
      </c>
      <c r="C1590" s="128">
        <v>0</v>
      </c>
      <c r="D1590" s="128">
        <v>0</v>
      </c>
      <c r="E1590" s="128">
        <v>0</v>
      </c>
      <c r="F1590" s="128">
        <v>0</v>
      </c>
      <c r="G1590" s="128">
        <v>0</v>
      </c>
      <c r="H1590" s="128">
        <v>0</v>
      </c>
      <c r="I1590" s="128">
        <v>0</v>
      </c>
      <c r="J1590" s="128">
        <v>0</v>
      </c>
      <c r="K1590" s="128">
        <v>0</v>
      </c>
      <c r="L1590" s="128">
        <v>0</v>
      </c>
      <c r="M1590" s="128">
        <v>0</v>
      </c>
      <c r="N1590" s="128">
        <v>0</v>
      </c>
      <c r="O1590" s="110"/>
      <c r="P1590" s="110"/>
      <c r="Q1590" s="110"/>
    </row>
    <row r="1591" spans="1:17" x14ac:dyDescent="0.3">
      <c r="A1591" s="77" t="s">
        <v>3196</v>
      </c>
      <c r="B1591" s="127" t="s">
        <v>3197</v>
      </c>
      <c r="C1591" s="128">
        <v>0</v>
      </c>
      <c r="D1591" s="128">
        <v>0</v>
      </c>
      <c r="E1591" s="128">
        <v>0</v>
      </c>
      <c r="F1591" s="128">
        <v>0</v>
      </c>
      <c r="G1591" s="128">
        <v>0</v>
      </c>
      <c r="H1591" s="128">
        <v>0</v>
      </c>
      <c r="I1591" s="128">
        <v>0</v>
      </c>
      <c r="J1591" s="128">
        <v>0</v>
      </c>
      <c r="K1591" s="128">
        <v>0</v>
      </c>
      <c r="L1591" s="128">
        <v>0</v>
      </c>
      <c r="M1591" s="128">
        <v>0</v>
      </c>
      <c r="N1591" s="128">
        <v>0</v>
      </c>
      <c r="O1591" s="110"/>
      <c r="P1591" s="110"/>
      <c r="Q1591" s="110"/>
    </row>
    <row r="1592" spans="1:17" x14ac:dyDescent="0.3">
      <c r="A1592" s="77" t="s">
        <v>3198</v>
      </c>
      <c r="B1592" s="127" t="s">
        <v>3199</v>
      </c>
      <c r="C1592" s="128">
        <v>0</v>
      </c>
      <c r="D1592" s="128">
        <v>0</v>
      </c>
      <c r="E1592" s="128">
        <v>0</v>
      </c>
      <c r="F1592" s="128">
        <v>0</v>
      </c>
      <c r="G1592" s="128">
        <v>0</v>
      </c>
      <c r="H1592" s="128">
        <v>0</v>
      </c>
      <c r="I1592" s="128">
        <v>0</v>
      </c>
      <c r="J1592" s="128">
        <v>0</v>
      </c>
      <c r="K1592" s="128">
        <v>0</v>
      </c>
      <c r="L1592" s="128">
        <v>0</v>
      </c>
      <c r="M1592" s="128">
        <v>0</v>
      </c>
      <c r="N1592" s="128">
        <v>0</v>
      </c>
      <c r="O1592" s="110"/>
      <c r="P1592" s="110"/>
      <c r="Q1592" s="110"/>
    </row>
    <row r="1593" spans="1:17" x14ac:dyDescent="0.3">
      <c r="A1593" s="77" t="s">
        <v>3200</v>
      </c>
      <c r="B1593" s="127" t="s">
        <v>3201</v>
      </c>
      <c r="C1593" s="128">
        <v>0</v>
      </c>
      <c r="D1593" s="128">
        <v>0</v>
      </c>
      <c r="E1593" s="128">
        <v>0</v>
      </c>
      <c r="F1593" s="128">
        <v>0</v>
      </c>
      <c r="G1593" s="128">
        <v>0</v>
      </c>
      <c r="H1593" s="128">
        <v>0</v>
      </c>
      <c r="I1593" s="128">
        <v>0</v>
      </c>
      <c r="J1593" s="128">
        <v>0</v>
      </c>
      <c r="K1593" s="128">
        <v>0</v>
      </c>
      <c r="L1593" s="128">
        <v>0</v>
      </c>
      <c r="M1593" s="128">
        <v>0</v>
      </c>
      <c r="N1593" s="128">
        <v>0</v>
      </c>
      <c r="O1593" s="110"/>
      <c r="P1593" s="110"/>
      <c r="Q1593" s="110"/>
    </row>
    <row r="1594" spans="1:17" x14ac:dyDescent="0.3">
      <c r="A1594" s="77" t="s">
        <v>3202</v>
      </c>
      <c r="B1594" s="127" t="s">
        <v>3203</v>
      </c>
      <c r="C1594" s="128">
        <v>0</v>
      </c>
      <c r="D1594" s="128">
        <v>0</v>
      </c>
      <c r="E1594" s="128">
        <v>0</v>
      </c>
      <c r="F1594" s="128">
        <v>0</v>
      </c>
      <c r="G1594" s="128">
        <v>0</v>
      </c>
      <c r="H1594" s="128">
        <v>0</v>
      </c>
      <c r="I1594" s="128">
        <v>0</v>
      </c>
      <c r="J1594" s="128">
        <v>0</v>
      </c>
      <c r="K1594" s="128">
        <v>0</v>
      </c>
      <c r="L1594" s="128">
        <v>0</v>
      </c>
      <c r="M1594" s="128">
        <v>0</v>
      </c>
      <c r="N1594" s="128">
        <v>0</v>
      </c>
      <c r="O1594" s="110"/>
      <c r="P1594" s="110"/>
      <c r="Q1594" s="110"/>
    </row>
    <row r="1595" spans="1:17" x14ac:dyDescent="0.3">
      <c r="A1595" s="77" t="s">
        <v>3204</v>
      </c>
      <c r="B1595" s="127" t="s">
        <v>3205</v>
      </c>
      <c r="C1595" s="128">
        <v>0</v>
      </c>
      <c r="D1595" s="128">
        <v>0</v>
      </c>
      <c r="E1595" s="128">
        <v>0</v>
      </c>
      <c r="F1595" s="128">
        <v>0</v>
      </c>
      <c r="G1595" s="128">
        <v>0</v>
      </c>
      <c r="H1595" s="128">
        <v>0</v>
      </c>
      <c r="I1595" s="128">
        <v>0</v>
      </c>
      <c r="J1595" s="128">
        <v>0</v>
      </c>
      <c r="K1595" s="128">
        <v>0</v>
      </c>
      <c r="L1595" s="128">
        <v>0</v>
      </c>
      <c r="M1595" s="128">
        <v>0</v>
      </c>
      <c r="N1595" s="128">
        <v>0</v>
      </c>
      <c r="O1595" s="110"/>
      <c r="P1595" s="110"/>
      <c r="Q1595" s="110"/>
    </row>
    <row r="1596" spans="1:17" x14ac:dyDescent="0.3">
      <c r="A1596" s="77" t="s">
        <v>3206</v>
      </c>
      <c r="B1596" s="127" t="s">
        <v>3207</v>
      </c>
      <c r="C1596" s="128">
        <v>0</v>
      </c>
      <c r="D1596" s="128">
        <v>0</v>
      </c>
      <c r="E1596" s="128">
        <v>0</v>
      </c>
      <c r="F1596" s="128">
        <v>0</v>
      </c>
      <c r="G1596" s="128">
        <v>0</v>
      </c>
      <c r="H1596" s="128">
        <v>0</v>
      </c>
      <c r="I1596" s="128">
        <v>0</v>
      </c>
      <c r="J1596" s="128">
        <v>0</v>
      </c>
      <c r="K1596" s="128">
        <v>0</v>
      </c>
      <c r="L1596" s="128">
        <v>0</v>
      </c>
      <c r="M1596" s="128">
        <v>0</v>
      </c>
      <c r="N1596" s="128">
        <v>0</v>
      </c>
      <c r="O1596" s="110"/>
      <c r="P1596" s="110"/>
      <c r="Q1596" s="110"/>
    </row>
    <row r="1597" spans="1:17" x14ac:dyDescent="0.3">
      <c r="A1597" s="77" t="s">
        <v>3208</v>
      </c>
      <c r="B1597" s="127" t="s">
        <v>3209</v>
      </c>
      <c r="C1597" s="128">
        <v>0</v>
      </c>
      <c r="D1597" s="128">
        <v>0</v>
      </c>
      <c r="E1597" s="128">
        <v>0</v>
      </c>
      <c r="F1597" s="128">
        <v>0</v>
      </c>
      <c r="G1597" s="128">
        <v>0</v>
      </c>
      <c r="H1597" s="128">
        <v>0</v>
      </c>
      <c r="I1597" s="128">
        <v>0</v>
      </c>
      <c r="J1597" s="128">
        <v>0</v>
      </c>
      <c r="K1597" s="128">
        <v>0</v>
      </c>
      <c r="L1597" s="128">
        <v>0</v>
      </c>
      <c r="M1597" s="128">
        <v>0</v>
      </c>
      <c r="N1597" s="128">
        <v>0</v>
      </c>
      <c r="O1597" s="110"/>
      <c r="P1597" s="110"/>
      <c r="Q1597" s="110"/>
    </row>
    <row r="1598" spans="1:17" x14ac:dyDescent="0.3">
      <c r="A1598" s="77" t="s">
        <v>3210</v>
      </c>
      <c r="B1598" s="127" t="s">
        <v>3211</v>
      </c>
      <c r="C1598" s="128">
        <v>0</v>
      </c>
      <c r="D1598" s="128">
        <v>0</v>
      </c>
      <c r="E1598" s="128">
        <v>0</v>
      </c>
      <c r="F1598" s="128">
        <v>0</v>
      </c>
      <c r="G1598" s="128">
        <v>0</v>
      </c>
      <c r="H1598" s="128">
        <v>0</v>
      </c>
      <c r="I1598" s="128">
        <v>0</v>
      </c>
      <c r="J1598" s="128">
        <v>0</v>
      </c>
      <c r="K1598" s="128">
        <v>0</v>
      </c>
      <c r="L1598" s="128">
        <v>0</v>
      </c>
      <c r="M1598" s="128">
        <v>0</v>
      </c>
      <c r="N1598" s="128">
        <v>0</v>
      </c>
      <c r="O1598" s="110"/>
      <c r="P1598" s="110"/>
      <c r="Q1598" s="110"/>
    </row>
    <row r="1599" spans="1:17" x14ac:dyDescent="0.3">
      <c r="A1599" s="77" t="s">
        <v>3212</v>
      </c>
      <c r="B1599" s="127" t="s">
        <v>3213</v>
      </c>
      <c r="C1599" s="128">
        <v>0</v>
      </c>
      <c r="D1599" s="128">
        <v>0</v>
      </c>
      <c r="E1599" s="128">
        <v>0</v>
      </c>
      <c r="F1599" s="128">
        <v>0</v>
      </c>
      <c r="G1599" s="128">
        <v>0</v>
      </c>
      <c r="H1599" s="128">
        <v>0</v>
      </c>
      <c r="I1599" s="128">
        <v>0</v>
      </c>
      <c r="J1599" s="128">
        <v>0</v>
      </c>
      <c r="K1599" s="128">
        <v>0</v>
      </c>
      <c r="L1599" s="128">
        <v>0</v>
      </c>
      <c r="M1599" s="128">
        <v>0</v>
      </c>
      <c r="N1599" s="128">
        <v>0</v>
      </c>
      <c r="O1599" s="110"/>
      <c r="P1599" s="110"/>
      <c r="Q1599" s="110"/>
    </row>
    <row r="1600" spans="1:17" x14ac:dyDescent="0.3">
      <c r="A1600" s="77" t="s">
        <v>3214</v>
      </c>
      <c r="B1600" s="127" t="s">
        <v>3215</v>
      </c>
      <c r="C1600" s="128">
        <v>0</v>
      </c>
      <c r="D1600" s="128">
        <v>0</v>
      </c>
      <c r="E1600" s="128">
        <v>0</v>
      </c>
      <c r="F1600" s="128">
        <v>0</v>
      </c>
      <c r="G1600" s="128">
        <v>0</v>
      </c>
      <c r="H1600" s="128">
        <v>0</v>
      </c>
      <c r="I1600" s="128">
        <v>0</v>
      </c>
      <c r="J1600" s="128">
        <v>0</v>
      </c>
      <c r="K1600" s="128">
        <v>0</v>
      </c>
      <c r="L1600" s="128">
        <v>0</v>
      </c>
      <c r="M1600" s="128">
        <v>0</v>
      </c>
      <c r="N1600" s="128">
        <v>0</v>
      </c>
      <c r="O1600" s="110"/>
      <c r="P1600" s="110"/>
      <c r="Q1600" s="110"/>
    </row>
    <row r="1601" spans="1:17" x14ac:dyDescent="0.3">
      <c r="A1601" s="77" t="s">
        <v>3216</v>
      </c>
      <c r="B1601" s="127" t="s">
        <v>3217</v>
      </c>
      <c r="C1601" s="128">
        <v>0</v>
      </c>
      <c r="D1601" s="128">
        <v>0</v>
      </c>
      <c r="E1601" s="128">
        <v>0</v>
      </c>
      <c r="F1601" s="128">
        <v>0</v>
      </c>
      <c r="G1601" s="128">
        <v>0</v>
      </c>
      <c r="H1601" s="128">
        <v>0</v>
      </c>
      <c r="I1601" s="128">
        <v>0</v>
      </c>
      <c r="J1601" s="128">
        <v>0</v>
      </c>
      <c r="K1601" s="128">
        <v>0</v>
      </c>
      <c r="L1601" s="128">
        <v>0</v>
      </c>
      <c r="M1601" s="128">
        <v>0</v>
      </c>
      <c r="N1601" s="128">
        <v>0</v>
      </c>
      <c r="O1601" s="110"/>
      <c r="P1601" s="110"/>
      <c r="Q1601" s="110"/>
    </row>
    <row r="1602" spans="1:17" x14ac:dyDescent="0.3">
      <c r="A1602" s="77" t="s">
        <v>3218</v>
      </c>
      <c r="B1602" s="127" t="s">
        <v>3219</v>
      </c>
      <c r="C1602" s="128">
        <v>0</v>
      </c>
      <c r="D1602" s="128">
        <v>0</v>
      </c>
      <c r="E1602" s="128">
        <v>0</v>
      </c>
      <c r="F1602" s="128">
        <v>0</v>
      </c>
      <c r="G1602" s="128">
        <v>0</v>
      </c>
      <c r="H1602" s="128">
        <v>0</v>
      </c>
      <c r="I1602" s="128">
        <v>0</v>
      </c>
      <c r="J1602" s="128">
        <v>0</v>
      </c>
      <c r="K1602" s="128">
        <v>0</v>
      </c>
      <c r="L1602" s="128">
        <v>0</v>
      </c>
      <c r="M1602" s="128">
        <v>0</v>
      </c>
      <c r="N1602" s="128">
        <v>0</v>
      </c>
      <c r="O1602" s="110"/>
      <c r="P1602" s="110"/>
      <c r="Q1602" s="110"/>
    </row>
    <row r="1603" spans="1:17" x14ac:dyDescent="0.3">
      <c r="A1603" s="77" t="s">
        <v>3220</v>
      </c>
      <c r="B1603" s="127" t="s">
        <v>3221</v>
      </c>
      <c r="C1603" s="128">
        <v>0</v>
      </c>
      <c r="D1603" s="128">
        <v>0</v>
      </c>
      <c r="E1603" s="128">
        <v>0</v>
      </c>
      <c r="F1603" s="128">
        <v>0</v>
      </c>
      <c r="G1603" s="128">
        <v>0</v>
      </c>
      <c r="H1603" s="128">
        <v>0</v>
      </c>
      <c r="I1603" s="128">
        <v>0</v>
      </c>
      <c r="J1603" s="128">
        <v>0</v>
      </c>
      <c r="K1603" s="128">
        <v>0</v>
      </c>
      <c r="L1603" s="128">
        <v>0</v>
      </c>
      <c r="M1603" s="128">
        <v>0</v>
      </c>
      <c r="N1603" s="128">
        <v>0</v>
      </c>
      <c r="O1603" s="110"/>
      <c r="P1603" s="110"/>
      <c r="Q1603" s="110"/>
    </row>
    <row r="1604" spans="1:17" x14ac:dyDescent="0.3">
      <c r="A1604" s="77" t="s">
        <v>3222</v>
      </c>
      <c r="B1604" s="127" t="s">
        <v>3223</v>
      </c>
      <c r="C1604" s="128">
        <v>0</v>
      </c>
      <c r="D1604" s="128">
        <v>0</v>
      </c>
      <c r="E1604" s="128">
        <v>0</v>
      </c>
      <c r="F1604" s="128">
        <v>0</v>
      </c>
      <c r="G1604" s="128">
        <v>0</v>
      </c>
      <c r="H1604" s="128">
        <v>0</v>
      </c>
      <c r="I1604" s="128">
        <v>0</v>
      </c>
      <c r="J1604" s="128">
        <v>0</v>
      </c>
      <c r="K1604" s="128">
        <v>0</v>
      </c>
      <c r="L1604" s="128">
        <v>0</v>
      </c>
      <c r="M1604" s="128">
        <v>0</v>
      </c>
      <c r="N1604" s="128">
        <v>0</v>
      </c>
      <c r="O1604" s="110"/>
      <c r="P1604" s="110"/>
      <c r="Q1604" s="110"/>
    </row>
    <row r="1605" spans="1:17" x14ac:dyDescent="0.3">
      <c r="A1605" s="77" t="s">
        <v>3224</v>
      </c>
      <c r="B1605" s="127" t="s">
        <v>3225</v>
      </c>
      <c r="C1605" s="128">
        <v>0</v>
      </c>
      <c r="D1605" s="128">
        <v>0</v>
      </c>
      <c r="E1605" s="128">
        <v>0</v>
      </c>
      <c r="F1605" s="128">
        <v>0</v>
      </c>
      <c r="G1605" s="128">
        <v>0</v>
      </c>
      <c r="H1605" s="128">
        <v>0</v>
      </c>
      <c r="I1605" s="128">
        <v>0</v>
      </c>
      <c r="J1605" s="128">
        <v>0</v>
      </c>
      <c r="K1605" s="128">
        <v>0</v>
      </c>
      <c r="L1605" s="128">
        <v>0</v>
      </c>
      <c r="M1605" s="128">
        <v>0</v>
      </c>
      <c r="N1605" s="128">
        <v>0</v>
      </c>
      <c r="O1605" s="110"/>
      <c r="P1605" s="110"/>
      <c r="Q1605" s="110"/>
    </row>
    <row r="1606" spans="1:17" x14ac:dyDescent="0.3">
      <c r="A1606" s="77" t="s">
        <v>3226</v>
      </c>
      <c r="B1606" s="127" t="s">
        <v>3227</v>
      </c>
      <c r="C1606" s="128">
        <v>0</v>
      </c>
      <c r="D1606" s="128">
        <v>0</v>
      </c>
      <c r="E1606" s="128">
        <v>0</v>
      </c>
      <c r="F1606" s="128">
        <v>0</v>
      </c>
      <c r="G1606" s="128">
        <v>0</v>
      </c>
      <c r="H1606" s="128">
        <v>0</v>
      </c>
      <c r="I1606" s="128">
        <v>0</v>
      </c>
      <c r="J1606" s="128">
        <v>0</v>
      </c>
      <c r="K1606" s="128">
        <v>0</v>
      </c>
      <c r="L1606" s="128">
        <v>0</v>
      </c>
      <c r="M1606" s="128">
        <v>0</v>
      </c>
      <c r="N1606" s="128">
        <v>0</v>
      </c>
      <c r="O1606" s="110"/>
      <c r="P1606" s="110"/>
      <c r="Q1606" s="110"/>
    </row>
    <row r="1607" spans="1:17" x14ac:dyDescent="0.3">
      <c r="A1607" s="77" t="s">
        <v>3228</v>
      </c>
      <c r="B1607" s="127" t="s">
        <v>3229</v>
      </c>
      <c r="C1607" s="128">
        <v>0</v>
      </c>
      <c r="D1607" s="128">
        <v>0</v>
      </c>
      <c r="E1607" s="128">
        <v>0</v>
      </c>
      <c r="F1607" s="128">
        <v>0</v>
      </c>
      <c r="G1607" s="128">
        <v>0</v>
      </c>
      <c r="H1607" s="128">
        <v>0</v>
      </c>
      <c r="I1607" s="128">
        <v>0</v>
      </c>
      <c r="J1607" s="128">
        <v>0</v>
      </c>
      <c r="K1607" s="128">
        <v>0</v>
      </c>
      <c r="L1607" s="128">
        <v>0</v>
      </c>
      <c r="M1607" s="128">
        <v>0</v>
      </c>
      <c r="N1607" s="128">
        <v>0</v>
      </c>
      <c r="O1607" s="110"/>
      <c r="P1607" s="110"/>
      <c r="Q1607" s="110"/>
    </row>
    <row r="1608" spans="1:17" x14ac:dyDescent="0.3">
      <c r="A1608" s="77" t="s">
        <v>3230</v>
      </c>
      <c r="B1608" s="127" t="s">
        <v>3231</v>
      </c>
      <c r="C1608" s="128">
        <v>0</v>
      </c>
      <c r="D1608" s="128">
        <v>0</v>
      </c>
      <c r="E1608" s="128">
        <v>0</v>
      </c>
      <c r="F1608" s="128">
        <v>0</v>
      </c>
      <c r="G1608" s="128">
        <v>0</v>
      </c>
      <c r="H1608" s="128">
        <v>0</v>
      </c>
      <c r="I1608" s="128">
        <v>0</v>
      </c>
      <c r="J1608" s="128">
        <v>0</v>
      </c>
      <c r="K1608" s="128">
        <v>0</v>
      </c>
      <c r="L1608" s="128">
        <v>0</v>
      </c>
      <c r="M1608" s="128">
        <v>0</v>
      </c>
      <c r="N1608" s="128">
        <v>0</v>
      </c>
      <c r="O1608" s="110"/>
      <c r="P1608" s="110"/>
      <c r="Q1608" s="110"/>
    </row>
    <row r="1609" spans="1:17" x14ac:dyDescent="0.3">
      <c r="A1609" s="77" t="s">
        <v>3232</v>
      </c>
      <c r="B1609" s="127" t="s">
        <v>3233</v>
      </c>
      <c r="C1609" s="128">
        <v>0</v>
      </c>
      <c r="D1609" s="128">
        <v>0</v>
      </c>
      <c r="E1609" s="128">
        <v>0</v>
      </c>
      <c r="F1609" s="128">
        <v>0</v>
      </c>
      <c r="G1609" s="128">
        <v>0</v>
      </c>
      <c r="H1609" s="128">
        <v>0</v>
      </c>
      <c r="I1609" s="128">
        <v>0</v>
      </c>
      <c r="J1609" s="128">
        <v>0</v>
      </c>
      <c r="K1609" s="128">
        <v>0</v>
      </c>
      <c r="L1609" s="128">
        <v>0</v>
      </c>
      <c r="M1609" s="128">
        <v>0</v>
      </c>
      <c r="N1609" s="128">
        <v>0</v>
      </c>
      <c r="O1609" s="110"/>
      <c r="P1609" s="110"/>
      <c r="Q1609" s="110"/>
    </row>
    <row r="1610" spans="1:17" x14ac:dyDescent="0.3">
      <c r="A1610" s="77" t="s">
        <v>3234</v>
      </c>
      <c r="B1610" s="127" t="s">
        <v>3235</v>
      </c>
      <c r="C1610" s="128">
        <v>0</v>
      </c>
      <c r="D1610" s="128">
        <v>0</v>
      </c>
      <c r="E1610" s="128">
        <v>0</v>
      </c>
      <c r="F1610" s="128">
        <v>0</v>
      </c>
      <c r="G1610" s="128">
        <v>0</v>
      </c>
      <c r="H1610" s="128">
        <v>0</v>
      </c>
      <c r="I1610" s="128">
        <v>0</v>
      </c>
      <c r="J1610" s="128">
        <v>0</v>
      </c>
      <c r="K1610" s="128">
        <v>0</v>
      </c>
      <c r="L1610" s="128">
        <v>0</v>
      </c>
      <c r="M1610" s="128">
        <v>0</v>
      </c>
      <c r="N1610" s="128">
        <v>0</v>
      </c>
      <c r="O1610" s="110"/>
      <c r="P1610" s="110"/>
      <c r="Q1610" s="110"/>
    </row>
    <row r="1611" spans="1:17" x14ac:dyDescent="0.3">
      <c r="A1611" s="77" t="s">
        <v>3236</v>
      </c>
      <c r="B1611" s="127" t="s">
        <v>3237</v>
      </c>
      <c r="C1611" s="128">
        <v>0</v>
      </c>
      <c r="D1611" s="128">
        <v>0</v>
      </c>
      <c r="E1611" s="128">
        <v>0</v>
      </c>
      <c r="F1611" s="128">
        <v>0</v>
      </c>
      <c r="G1611" s="128">
        <v>0</v>
      </c>
      <c r="H1611" s="128">
        <v>0</v>
      </c>
      <c r="I1611" s="128">
        <v>0</v>
      </c>
      <c r="J1611" s="128">
        <v>0</v>
      </c>
      <c r="K1611" s="128">
        <v>0</v>
      </c>
      <c r="L1611" s="128">
        <v>0</v>
      </c>
      <c r="M1611" s="128">
        <v>0</v>
      </c>
      <c r="N1611" s="128">
        <v>0</v>
      </c>
      <c r="O1611" s="110"/>
      <c r="P1611" s="110"/>
      <c r="Q1611" s="110"/>
    </row>
    <row r="1612" spans="1:17" x14ac:dyDescent="0.3">
      <c r="A1612" s="77" t="s">
        <v>3238</v>
      </c>
      <c r="B1612" s="127" t="s">
        <v>3239</v>
      </c>
      <c r="C1612" s="128">
        <v>0</v>
      </c>
      <c r="D1612" s="128">
        <v>0</v>
      </c>
      <c r="E1612" s="128">
        <v>0</v>
      </c>
      <c r="F1612" s="128">
        <v>0</v>
      </c>
      <c r="G1612" s="128">
        <v>0</v>
      </c>
      <c r="H1612" s="128">
        <v>0</v>
      </c>
      <c r="I1612" s="128">
        <v>0</v>
      </c>
      <c r="J1612" s="128">
        <v>0</v>
      </c>
      <c r="K1612" s="128">
        <v>0</v>
      </c>
      <c r="L1612" s="128">
        <v>0</v>
      </c>
      <c r="M1612" s="128">
        <v>0</v>
      </c>
      <c r="N1612" s="128">
        <v>0</v>
      </c>
      <c r="O1612" s="110"/>
      <c r="P1612" s="110"/>
      <c r="Q1612" s="110"/>
    </row>
    <row r="1613" spans="1:17" x14ac:dyDescent="0.3">
      <c r="A1613" s="77" t="s">
        <v>3240</v>
      </c>
      <c r="B1613" s="127" t="s">
        <v>3241</v>
      </c>
      <c r="C1613" s="128">
        <v>0</v>
      </c>
      <c r="D1613" s="128">
        <v>0</v>
      </c>
      <c r="E1613" s="128">
        <v>0</v>
      </c>
      <c r="F1613" s="128">
        <v>0</v>
      </c>
      <c r="G1613" s="128">
        <v>0</v>
      </c>
      <c r="H1613" s="128">
        <v>0</v>
      </c>
      <c r="I1613" s="128">
        <v>0</v>
      </c>
      <c r="J1613" s="128">
        <v>0</v>
      </c>
      <c r="K1613" s="128">
        <v>0</v>
      </c>
      <c r="L1613" s="128">
        <v>0</v>
      </c>
      <c r="M1613" s="128">
        <v>0</v>
      </c>
      <c r="N1613" s="128">
        <v>0</v>
      </c>
      <c r="O1613" s="110"/>
      <c r="P1613" s="110"/>
      <c r="Q1613" s="110"/>
    </row>
    <row r="1614" spans="1:17" x14ac:dyDescent="0.3">
      <c r="A1614" s="77" t="s">
        <v>3242</v>
      </c>
      <c r="B1614" s="127" t="s">
        <v>3243</v>
      </c>
      <c r="C1614" s="128">
        <v>0</v>
      </c>
      <c r="D1614" s="128">
        <v>0</v>
      </c>
      <c r="E1614" s="128">
        <v>0</v>
      </c>
      <c r="F1614" s="128">
        <v>0</v>
      </c>
      <c r="G1614" s="128">
        <v>0</v>
      </c>
      <c r="H1614" s="128">
        <v>0</v>
      </c>
      <c r="I1614" s="128">
        <v>0</v>
      </c>
      <c r="J1614" s="128">
        <v>0</v>
      </c>
      <c r="K1614" s="128">
        <v>0</v>
      </c>
      <c r="L1614" s="128">
        <v>0</v>
      </c>
      <c r="M1614" s="128">
        <v>0</v>
      </c>
      <c r="N1614" s="128">
        <v>0</v>
      </c>
      <c r="O1614" s="110"/>
      <c r="P1614" s="110"/>
      <c r="Q1614" s="110"/>
    </row>
    <row r="1615" spans="1:17" x14ac:dyDescent="0.3">
      <c r="A1615" s="77" t="s">
        <v>3244</v>
      </c>
      <c r="B1615" s="127" t="s">
        <v>3245</v>
      </c>
      <c r="C1615" s="128">
        <v>0</v>
      </c>
      <c r="D1615" s="128">
        <v>0</v>
      </c>
      <c r="E1615" s="128">
        <v>0</v>
      </c>
      <c r="F1615" s="128">
        <v>0</v>
      </c>
      <c r="G1615" s="128">
        <v>0</v>
      </c>
      <c r="H1615" s="128">
        <v>0</v>
      </c>
      <c r="I1615" s="128">
        <v>0</v>
      </c>
      <c r="J1615" s="128">
        <v>0</v>
      </c>
      <c r="K1615" s="128">
        <v>0</v>
      </c>
      <c r="L1615" s="128">
        <v>0</v>
      </c>
      <c r="M1615" s="128">
        <v>0</v>
      </c>
      <c r="N1615" s="128">
        <v>0</v>
      </c>
      <c r="O1615" s="110"/>
      <c r="P1615" s="110"/>
      <c r="Q1615" s="110"/>
    </row>
    <row r="1616" spans="1:17" x14ac:dyDescent="0.3">
      <c r="A1616" s="77" t="s">
        <v>3246</v>
      </c>
      <c r="B1616" s="127" t="s">
        <v>3247</v>
      </c>
      <c r="C1616" s="128">
        <v>0</v>
      </c>
      <c r="D1616" s="128">
        <v>0</v>
      </c>
      <c r="E1616" s="128">
        <v>0</v>
      </c>
      <c r="F1616" s="128">
        <v>0</v>
      </c>
      <c r="G1616" s="128">
        <v>0</v>
      </c>
      <c r="H1616" s="128">
        <v>0</v>
      </c>
      <c r="I1616" s="128">
        <v>0</v>
      </c>
      <c r="J1616" s="128">
        <v>0</v>
      </c>
      <c r="K1616" s="128">
        <v>0</v>
      </c>
      <c r="L1616" s="128">
        <v>0</v>
      </c>
      <c r="M1616" s="128">
        <v>0</v>
      </c>
      <c r="N1616" s="128">
        <v>0</v>
      </c>
      <c r="O1616" s="110"/>
      <c r="P1616" s="110"/>
      <c r="Q1616" s="110"/>
    </row>
    <row r="1617" spans="1:17" x14ac:dyDescent="0.3">
      <c r="A1617" s="77" t="s">
        <v>3248</v>
      </c>
      <c r="B1617" s="127" t="s">
        <v>3249</v>
      </c>
      <c r="C1617" s="128">
        <v>0</v>
      </c>
      <c r="D1617" s="128">
        <v>0</v>
      </c>
      <c r="E1617" s="128">
        <v>0</v>
      </c>
      <c r="F1617" s="128">
        <v>0</v>
      </c>
      <c r="G1617" s="128">
        <v>0</v>
      </c>
      <c r="H1617" s="128">
        <v>0</v>
      </c>
      <c r="I1617" s="128">
        <v>0</v>
      </c>
      <c r="J1617" s="128">
        <v>0</v>
      </c>
      <c r="K1617" s="128">
        <v>0</v>
      </c>
      <c r="L1617" s="128">
        <v>0</v>
      </c>
      <c r="M1617" s="128">
        <v>0</v>
      </c>
      <c r="N1617" s="128">
        <v>0</v>
      </c>
      <c r="O1617" s="110"/>
      <c r="P1617" s="110"/>
      <c r="Q1617" s="110"/>
    </row>
    <row r="1618" spans="1:17" x14ac:dyDescent="0.3">
      <c r="A1618" s="77" t="s">
        <v>3250</v>
      </c>
      <c r="B1618" s="127" t="s">
        <v>3251</v>
      </c>
      <c r="C1618" s="128">
        <v>0</v>
      </c>
      <c r="D1618" s="128">
        <v>0</v>
      </c>
      <c r="E1618" s="128">
        <v>0</v>
      </c>
      <c r="F1618" s="128">
        <v>0</v>
      </c>
      <c r="G1618" s="128">
        <v>0</v>
      </c>
      <c r="H1618" s="128">
        <v>0</v>
      </c>
      <c r="I1618" s="128">
        <v>0</v>
      </c>
      <c r="J1618" s="128">
        <v>0</v>
      </c>
      <c r="K1618" s="128">
        <v>0</v>
      </c>
      <c r="L1618" s="128">
        <v>0</v>
      </c>
      <c r="M1618" s="128">
        <v>0</v>
      </c>
      <c r="N1618" s="128">
        <v>0</v>
      </c>
      <c r="O1618" s="110"/>
      <c r="P1618" s="110"/>
      <c r="Q1618" s="110"/>
    </row>
    <row r="1619" spans="1:17" x14ac:dyDescent="0.3">
      <c r="A1619" s="77" t="s">
        <v>3252</v>
      </c>
      <c r="B1619" s="127" t="s">
        <v>3253</v>
      </c>
      <c r="C1619" s="128">
        <v>0</v>
      </c>
      <c r="D1619" s="128">
        <v>0</v>
      </c>
      <c r="E1619" s="128">
        <v>0</v>
      </c>
      <c r="F1619" s="128">
        <v>0</v>
      </c>
      <c r="G1619" s="128">
        <v>0</v>
      </c>
      <c r="H1619" s="128">
        <v>0</v>
      </c>
      <c r="I1619" s="128">
        <v>0</v>
      </c>
      <c r="J1619" s="128">
        <v>0</v>
      </c>
      <c r="K1619" s="128">
        <v>0</v>
      </c>
      <c r="L1619" s="128">
        <v>0</v>
      </c>
      <c r="M1619" s="128">
        <v>0</v>
      </c>
      <c r="N1619" s="128">
        <v>0</v>
      </c>
      <c r="O1619" s="110"/>
      <c r="P1619" s="110"/>
      <c r="Q1619" s="110"/>
    </row>
    <row r="1620" spans="1:17" x14ac:dyDescent="0.3">
      <c r="A1620" s="77" t="s">
        <v>3254</v>
      </c>
      <c r="B1620" s="127" t="s">
        <v>3255</v>
      </c>
      <c r="C1620" s="128">
        <v>0</v>
      </c>
      <c r="D1620" s="128">
        <v>0</v>
      </c>
      <c r="E1620" s="128">
        <v>0</v>
      </c>
      <c r="F1620" s="128">
        <v>0</v>
      </c>
      <c r="G1620" s="128">
        <v>0</v>
      </c>
      <c r="H1620" s="128">
        <v>0</v>
      </c>
      <c r="I1620" s="128">
        <v>0</v>
      </c>
      <c r="J1620" s="128">
        <v>0</v>
      </c>
      <c r="K1620" s="128">
        <v>0</v>
      </c>
      <c r="L1620" s="128">
        <v>0</v>
      </c>
      <c r="M1620" s="128">
        <v>0</v>
      </c>
      <c r="N1620" s="128">
        <v>0</v>
      </c>
      <c r="O1620" s="110"/>
      <c r="P1620" s="110"/>
      <c r="Q1620" s="110"/>
    </row>
    <row r="1621" spans="1:17" x14ac:dyDescent="0.3">
      <c r="A1621" s="77" t="s">
        <v>3256</v>
      </c>
      <c r="B1621" s="127" t="s">
        <v>3257</v>
      </c>
      <c r="C1621" s="128">
        <v>0</v>
      </c>
      <c r="D1621" s="128">
        <v>0</v>
      </c>
      <c r="E1621" s="128">
        <v>0</v>
      </c>
      <c r="F1621" s="128">
        <v>0</v>
      </c>
      <c r="G1621" s="128">
        <v>0</v>
      </c>
      <c r="H1621" s="128">
        <v>0</v>
      </c>
      <c r="I1621" s="128">
        <v>0</v>
      </c>
      <c r="J1621" s="128">
        <v>0</v>
      </c>
      <c r="K1621" s="128">
        <v>0</v>
      </c>
      <c r="L1621" s="128">
        <v>0</v>
      </c>
      <c r="M1621" s="128">
        <v>0</v>
      </c>
      <c r="N1621" s="128">
        <v>0</v>
      </c>
      <c r="O1621" s="110"/>
      <c r="P1621" s="110"/>
      <c r="Q1621" s="110"/>
    </row>
    <row r="1622" spans="1:17" x14ac:dyDescent="0.3">
      <c r="A1622" s="77" t="s">
        <v>3258</v>
      </c>
      <c r="B1622" s="127" t="s">
        <v>3259</v>
      </c>
      <c r="C1622" s="128">
        <v>0</v>
      </c>
      <c r="D1622" s="128">
        <v>0</v>
      </c>
      <c r="E1622" s="128">
        <v>0</v>
      </c>
      <c r="F1622" s="128">
        <v>0</v>
      </c>
      <c r="G1622" s="128">
        <v>0</v>
      </c>
      <c r="H1622" s="128">
        <v>0</v>
      </c>
      <c r="I1622" s="128">
        <v>0</v>
      </c>
      <c r="J1622" s="128">
        <v>0</v>
      </c>
      <c r="K1622" s="128">
        <v>0</v>
      </c>
      <c r="L1622" s="128">
        <v>0</v>
      </c>
      <c r="M1622" s="128">
        <v>0</v>
      </c>
      <c r="N1622" s="128">
        <v>0</v>
      </c>
      <c r="O1622" s="110"/>
      <c r="P1622" s="110"/>
      <c r="Q1622" s="110"/>
    </row>
    <row r="1623" spans="1:17" x14ac:dyDescent="0.3">
      <c r="A1623" s="77" t="s">
        <v>3260</v>
      </c>
      <c r="B1623" s="127" t="s">
        <v>3261</v>
      </c>
      <c r="C1623" s="128">
        <v>0</v>
      </c>
      <c r="D1623" s="128">
        <v>0</v>
      </c>
      <c r="E1623" s="128">
        <v>0</v>
      </c>
      <c r="F1623" s="128">
        <v>0</v>
      </c>
      <c r="G1623" s="128">
        <v>0</v>
      </c>
      <c r="H1623" s="128">
        <v>0</v>
      </c>
      <c r="I1623" s="128">
        <v>0</v>
      </c>
      <c r="J1623" s="128">
        <v>0</v>
      </c>
      <c r="K1623" s="128">
        <v>0</v>
      </c>
      <c r="L1623" s="128">
        <v>0</v>
      </c>
      <c r="M1623" s="128">
        <v>0</v>
      </c>
      <c r="N1623" s="128">
        <v>0</v>
      </c>
      <c r="O1623" s="110"/>
      <c r="P1623" s="110"/>
      <c r="Q1623" s="110"/>
    </row>
    <row r="1624" spans="1:17" x14ac:dyDescent="0.3">
      <c r="A1624" s="77" t="s">
        <v>3262</v>
      </c>
      <c r="B1624" s="127" t="s">
        <v>3263</v>
      </c>
      <c r="C1624" s="128">
        <v>0</v>
      </c>
      <c r="D1624" s="128">
        <v>0</v>
      </c>
      <c r="E1624" s="128">
        <v>0</v>
      </c>
      <c r="F1624" s="128">
        <v>0</v>
      </c>
      <c r="G1624" s="128">
        <v>0</v>
      </c>
      <c r="H1624" s="128">
        <v>0</v>
      </c>
      <c r="I1624" s="128">
        <v>0</v>
      </c>
      <c r="J1624" s="128">
        <v>0</v>
      </c>
      <c r="K1624" s="128">
        <v>0</v>
      </c>
      <c r="L1624" s="128">
        <v>0</v>
      </c>
      <c r="M1624" s="128">
        <v>0</v>
      </c>
      <c r="N1624" s="128">
        <v>0</v>
      </c>
      <c r="O1624" s="110"/>
      <c r="P1624" s="110"/>
      <c r="Q1624" s="110"/>
    </row>
    <row r="1625" spans="1:17" x14ac:dyDescent="0.3">
      <c r="A1625" s="77" t="s">
        <v>3264</v>
      </c>
      <c r="B1625" s="127" t="s">
        <v>3265</v>
      </c>
      <c r="C1625" s="128">
        <v>0</v>
      </c>
      <c r="D1625" s="128">
        <v>0</v>
      </c>
      <c r="E1625" s="128">
        <v>0</v>
      </c>
      <c r="F1625" s="128">
        <v>0</v>
      </c>
      <c r="G1625" s="128">
        <v>0</v>
      </c>
      <c r="H1625" s="128">
        <v>0</v>
      </c>
      <c r="I1625" s="128">
        <v>0</v>
      </c>
      <c r="J1625" s="128">
        <v>0</v>
      </c>
      <c r="K1625" s="128">
        <v>0</v>
      </c>
      <c r="L1625" s="128">
        <v>0</v>
      </c>
      <c r="M1625" s="128">
        <v>0</v>
      </c>
      <c r="N1625" s="128">
        <v>0</v>
      </c>
      <c r="O1625" s="110"/>
      <c r="P1625" s="110"/>
      <c r="Q1625" s="110"/>
    </row>
    <row r="1626" spans="1:17" x14ac:dyDescent="0.3">
      <c r="A1626" s="77" t="s">
        <v>3266</v>
      </c>
      <c r="B1626" s="127" t="s">
        <v>3267</v>
      </c>
      <c r="C1626" s="128">
        <v>0</v>
      </c>
      <c r="D1626" s="128">
        <v>0</v>
      </c>
      <c r="E1626" s="128">
        <v>0</v>
      </c>
      <c r="F1626" s="128">
        <v>0</v>
      </c>
      <c r="G1626" s="128">
        <v>0</v>
      </c>
      <c r="H1626" s="128">
        <v>0</v>
      </c>
      <c r="I1626" s="128">
        <v>0</v>
      </c>
      <c r="J1626" s="128">
        <v>0</v>
      </c>
      <c r="K1626" s="128">
        <v>0</v>
      </c>
      <c r="L1626" s="128">
        <v>0</v>
      </c>
      <c r="M1626" s="128">
        <v>0</v>
      </c>
      <c r="N1626" s="128">
        <v>0</v>
      </c>
      <c r="O1626" s="110"/>
      <c r="P1626" s="110"/>
      <c r="Q1626" s="110"/>
    </row>
    <row r="1627" spans="1:17" x14ac:dyDescent="0.3">
      <c r="A1627" s="77" t="s">
        <v>3268</v>
      </c>
      <c r="B1627" s="127" t="s">
        <v>3269</v>
      </c>
      <c r="C1627" s="128">
        <v>0</v>
      </c>
      <c r="D1627" s="128">
        <v>0</v>
      </c>
      <c r="E1627" s="128">
        <v>0</v>
      </c>
      <c r="F1627" s="128">
        <v>0</v>
      </c>
      <c r="G1627" s="128">
        <v>0</v>
      </c>
      <c r="H1627" s="128">
        <v>0</v>
      </c>
      <c r="I1627" s="128">
        <v>0</v>
      </c>
      <c r="J1627" s="128">
        <v>0</v>
      </c>
      <c r="K1627" s="128">
        <v>0</v>
      </c>
      <c r="L1627" s="128">
        <v>0</v>
      </c>
      <c r="M1627" s="128">
        <v>0</v>
      </c>
      <c r="N1627" s="128">
        <v>0</v>
      </c>
      <c r="O1627" s="110"/>
      <c r="P1627" s="110"/>
      <c r="Q1627" s="110"/>
    </row>
    <row r="1628" spans="1:17" x14ac:dyDescent="0.3">
      <c r="A1628" s="77" t="s">
        <v>3270</v>
      </c>
      <c r="B1628" s="127" t="s">
        <v>3271</v>
      </c>
      <c r="C1628" s="128">
        <v>0</v>
      </c>
      <c r="D1628" s="128">
        <v>0</v>
      </c>
      <c r="E1628" s="128">
        <v>0</v>
      </c>
      <c r="F1628" s="128">
        <v>0</v>
      </c>
      <c r="G1628" s="128">
        <v>0</v>
      </c>
      <c r="H1628" s="128">
        <v>0</v>
      </c>
      <c r="I1628" s="128">
        <v>0</v>
      </c>
      <c r="J1628" s="128">
        <v>0</v>
      </c>
      <c r="K1628" s="128">
        <v>0</v>
      </c>
      <c r="L1628" s="128">
        <v>0</v>
      </c>
      <c r="M1628" s="128">
        <v>0</v>
      </c>
      <c r="N1628" s="128">
        <v>0</v>
      </c>
      <c r="O1628" s="110"/>
      <c r="P1628" s="110"/>
      <c r="Q1628" s="110"/>
    </row>
    <row r="1629" spans="1:17" x14ac:dyDescent="0.3">
      <c r="A1629" s="77" t="s">
        <v>3272</v>
      </c>
      <c r="B1629" s="127" t="s">
        <v>3273</v>
      </c>
      <c r="C1629" s="128">
        <v>0</v>
      </c>
      <c r="D1629" s="128">
        <v>0</v>
      </c>
      <c r="E1629" s="128">
        <v>0</v>
      </c>
      <c r="F1629" s="128">
        <v>0</v>
      </c>
      <c r="G1629" s="128">
        <v>0</v>
      </c>
      <c r="H1629" s="128">
        <v>0</v>
      </c>
      <c r="I1629" s="128">
        <v>0</v>
      </c>
      <c r="J1629" s="128">
        <v>0</v>
      </c>
      <c r="K1629" s="128">
        <v>0</v>
      </c>
      <c r="L1629" s="128">
        <v>0</v>
      </c>
      <c r="M1629" s="128">
        <v>0</v>
      </c>
      <c r="N1629" s="128">
        <v>0</v>
      </c>
      <c r="O1629" s="110"/>
      <c r="P1629" s="110"/>
      <c r="Q1629" s="110"/>
    </row>
    <row r="1630" spans="1:17" x14ac:dyDescent="0.3">
      <c r="A1630" s="77" t="s">
        <v>3274</v>
      </c>
      <c r="B1630" s="127" t="s">
        <v>3275</v>
      </c>
      <c r="C1630" s="128">
        <v>0</v>
      </c>
      <c r="D1630" s="128">
        <v>0</v>
      </c>
      <c r="E1630" s="128">
        <v>0</v>
      </c>
      <c r="F1630" s="128">
        <v>0</v>
      </c>
      <c r="G1630" s="128">
        <v>0</v>
      </c>
      <c r="H1630" s="128">
        <v>0</v>
      </c>
      <c r="I1630" s="128">
        <v>0</v>
      </c>
      <c r="J1630" s="128">
        <v>0</v>
      </c>
      <c r="K1630" s="128">
        <v>0</v>
      </c>
      <c r="L1630" s="128">
        <v>0</v>
      </c>
      <c r="M1630" s="128">
        <v>0</v>
      </c>
      <c r="N1630" s="128">
        <v>0</v>
      </c>
      <c r="O1630" s="110"/>
      <c r="P1630" s="110"/>
      <c r="Q1630" s="110"/>
    </row>
    <row r="1631" spans="1:17" x14ac:dyDescent="0.3">
      <c r="A1631" s="77" t="s">
        <v>3276</v>
      </c>
      <c r="B1631" s="127" t="s">
        <v>3277</v>
      </c>
      <c r="C1631" s="128">
        <v>0</v>
      </c>
      <c r="D1631" s="128">
        <v>0</v>
      </c>
      <c r="E1631" s="128">
        <v>0</v>
      </c>
      <c r="F1631" s="128">
        <v>0</v>
      </c>
      <c r="G1631" s="128">
        <v>0</v>
      </c>
      <c r="H1631" s="128">
        <v>0</v>
      </c>
      <c r="I1631" s="128">
        <v>0</v>
      </c>
      <c r="J1631" s="128">
        <v>0</v>
      </c>
      <c r="K1631" s="128">
        <v>0</v>
      </c>
      <c r="L1631" s="128">
        <v>0</v>
      </c>
      <c r="M1631" s="128">
        <v>0</v>
      </c>
      <c r="N1631" s="128">
        <v>0</v>
      </c>
      <c r="O1631" s="110"/>
      <c r="P1631" s="110"/>
      <c r="Q1631" s="110"/>
    </row>
    <row r="1632" spans="1:17" x14ac:dyDescent="0.3">
      <c r="A1632" s="77" t="s">
        <v>3278</v>
      </c>
      <c r="B1632" s="127" t="s">
        <v>2905</v>
      </c>
      <c r="C1632" s="128">
        <v>0</v>
      </c>
      <c r="D1632" s="128">
        <v>0</v>
      </c>
      <c r="E1632" s="128">
        <v>0</v>
      </c>
      <c r="F1632" s="128">
        <v>0</v>
      </c>
      <c r="G1632" s="128">
        <v>0</v>
      </c>
      <c r="H1632" s="128">
        <v>0</v>
      </c>
      <c r="I1632" s="128">
        <v>0</v>
      </c>
      <c r="J1632" s="128">
        <v>0</v>
      </c>
      <c r="K1632" s="128">
        <v>0</v>
      </c>
      <c r="L1632" s="128">
        <v>0</v>
      </c>
      <c r="M1632" s="128">
        <v>0</v>
      </c>
      <c r="N1632" s="128">
        <v>0</v>
      </c>
      <c r="O1632" s="110"/>
      <c r="P1632" s="110"/>
      <c r="Q1632" s="110"/>
    </row>
    <row r="1633" spans="1:17" x14ac:dyDescent="0.3">
      <c r="A1633" s="77" t="s">
        <v>3279</v>
      </c>
      <c r="B1633" s="127" t="s">
        <v>3280</v>
      </c>
      <c r="C1633" s="128">
        <v>0</v>
      </c>
      <c r="D1633" s="128">
        <v>0</v>
      </c>
      <c r="E1633" s="128">
        <v>0</v>
      </c>
      <c r="F1633" s="128">
        <v>0</v>
      </c>
      <c r="G1633" s="128">
        <v>0</v>
      </c>
      <c r="H1633" s="128">
        <v>0</v>
      </c>
      <c r="I1633" s="128">
        <v>0</v>
      </c>
      <c r="J1633" s="128">
        <v>0</v>
      </c>
      <c r="K1633" s="128">
        <v>0</v>
      </c>
      <c r="L1633" s="128">
        <v>0</v>
      </c>
      <c r="M1633" s="128">
        <v>0</v>
      </c>
      <c r="N1633" s="128">
        <v>0</v>
      </c>
      <c r="O1633" s="110"/>
      <c r="P1633" s="110"/>
      <c r="Q1633" s="110"/>
    </row>
    <row r="1634" spans="1:17" x14ac:dyDescent="0.3">
      <c r="A1634" s="77" t="s">
        <v>3281</v>
      </c>
      <c r="B1634" s="127" t="s">
        <v>3282</v>
      </c>
      <c r="C1634" s="128">
        <v>0</v>
      </c>
      <c r="D1634" s="128">
        <v>0</v>
      </c>
      <c r="E1634" s="128">
        <v>0</v>
      </c>
      <c r="F1634" s="128">
        <v>0</v>
      </c>
      <c r="G1634" s="128">
        <v>0</v>
      </c>
      <c r="H1634" s="128">
        <v>0</v>
      </c>
      <c r="I1634" s="128">
        <v>0</v>
      </c>
      <c r="J1634" s="128">
        <v>0</v>
      </c>
      <c r="K1634" s="128">
        <v>0</v>
      </c>
      <c r="L1634" s="128">
        <v>0</v>
      </c>
      <c r="M1634" s="128">
        <v>0</v>
      </c>
      <c r="N1634" s="128">
        <v>0</v>
      </c>
      <c r="O1634" s="110"/>
      <c r="P1634" s="110"/>
      <c r="Q1634" s="110"/>
    </row>
    <row r="1635" spans="1:17" x14ac:dyDescent="0.3">
      <c r="A1635" s="77" t="s">
        <v>3283</v>
      </c>
      <c r="B1635" s="127" t="s">
        <v>3284</v>
      </c>
      <c r="C1635" s="128">
        <v>0</v>
      </c>
      <c r="D1635" s="128">
        <v>0</v>
      </c>
      <c r="E1635" s="128">
        <v>0</v>
      </c>
      <c r="F1635" s="128">
        <v>0</v>
      </c>
      <c r="G1635" s="128">
        <v>0</v>
      </c>
      <c r="H1635" s="128">
        <v>0</v>
      </c>
      <c r="I1635" s="128">
        <v>0</v>
      </c>
      <c r="J1635" s="128">
        <v>0</v>
      </c>
      <c r="K1635" s="128">
        <v>0</v>
      </c>
      <c r="L1635" s="128">
        <v>0</v>
      </c>
      <c r="M1635" s="128">
        <v>0</v>
      </c>
      <c r="N1635" s="128">
        <v>0</v>
      </c>
      <c r="O1635" s="110"/>
      <c r="P1635" s="110"/>
      <c r="Q1635" s="110"/>
    </row>
    <row r="1636" spans="1:17" x14ac:dyDescent="0.3">
      <c r="A1636" s="77" t="s">
        <v>3285</v>
      </c>
      <c r="B1636" s="127" t="s">
        <v>3286</v>
      </c>
      <c r="C1636" s="128">
        <v>0</v>
      </c>
      <c r="D1636" s="128">
        <v>0</v>
      </c>
      <c r="E1636" s="128">
        <v>0</v>
      </c>
      <c r="F1636" s="128">
        <v>0</v>
      </c>
      <c r="G1636" s="128">
        <v>0</v>
      </c>
      <c r="H1636" s="128">
        <v>0</v>
      </c>
      <c r="I1636" s="128">
        <v>0</v>
      </c>
      <c r="J1636" s="128">
        <v>0</v>
      </c>
      <c r="K1636" s="128">
        <v>0</v>
      </c>
      <c r="L1636" s="128">
        <v>0</v>
      </c>
      <c r="M1636" s="128">
        <v>0</v>
      </c>
      <c r="N1636" s="128">
        <v>0</v>
      </c>
      <c r="O1636" s="110"/>
      <c r="P1636" s="110"/>
      <c r="Q1636" s="110"/>
    </row>
    <row r="1637" spans="1:17" x14ac:dyDescent="0.3">
      <c r="A1637" s="77" t="s">
        <v>3287</v>
      </c>
      <c r="B1637" s="127" t="s">
        <v>3288</v>
      </c>
      <c r="C1637" s="128">
        <v>0</v>
      </c>
      <c r="D1637" s="128">
        <v>0</v>
      </c>
      <c r="E1637" s="128">
        <v>0</v>
      </c>
      <c r="F1637" s="128">
        <v>0</v>
      </c>
      <c r="G1637" s="128">
        <v>0</v>
      </c>
      <c r="H1637" s="128">
        <v>0</v>
      </c>
      <c r="I1637" s="128">
        <v>0</v>
      </c>
      <c r="J1637" s="128">
        <v>0</v>
      </c>
      <c r="K1637" s="128">
        <v>0</v>
      </c>
      <c r="L1637" s="128">
        <v>0</v>
      </c>
      <c r="M1637" s="128">
        <v>0</v>
      </c>
      <c r="N1637" s="128">
        <v>0</v>
      </c>
      <c r="O1637" s="110"/>
      <c r="P1637" s="110"/>
      <c r="Q1637" s="110"/>
    </row>
    <row r="1638" spans="1:17" x14ac:dyDescent="0.3">
      <c r="A1638" s="77" t="s">
        <v>3289</v>
      </c>
      <c r="B1638" s="127" t="s">
        <v>3290</v>
      </c>
      <c r="C1638" s="128">
        <v>0</v>
      </c>
      <c r="D1638" s="128">
        <v>0</v>
      </c>
      <c r="E1638" s="128">
        <v>0</v>
      </c>
      <c r="F1638" s="128">
        <v>0</v>
      </c>
      <c r="G1638" s="128">
        <v>0</v>
      </c>
      <c r="H1638" s="128">
        <v>0</v>
      </c>
      <c r="I1638" s="128">
        <v>0</v>
      </c>
      <c r="J1638" s="128">
        <v>0</v>
      </c>
      <c r="K1638" s="128">
        <v>0</v>
      </c>
      <c r="L1638" s="128">
        <v>0</v>
      </c>
      <c r="M1638" s="128">
        <v>0</v>
      </c>
      <c r="N1638" s="128">
        <v>0</v>
      </c>
      <c r="O1638" s="110"/>
      <c r="P1638" s="110"/>
      <c r="Q1638" s="110"/>
    </row>
    <row r="1639" spans="1:17" x14ac:dyDescent="0.3">
      <c r="A1639" s="77" t="s">
        <v>3291</v>
      </c>
      <c r="B1639" s="127" t="s">
        <v>3292</v>
      </c>
      <c r="C1639" s="128">
        <v>0</v>
      </c>
      <c r="D1639" s="128">
        <v>0</v>
      </c>
      <c r="E1639" s="128">
        <v>0</v>
      </c>
      <c r="F1639" s="128">
        <v>0</v>
      </c>
      <c r="G1639" s="128">
        <v>0</v>
      </c>
      <c r="H1639" s="128">
        <v>0</v>
      </c>
      <c r="I1639" s="128">
        <v>0</v>
      </c>
      <c r="J1639" s="128">
        <v>0</v>
      </c>
      <c r="K1639" s="128">
        <v>0</v>
      </c>
      <c r="L1639" s="128">
        <v>0</v>
      </c>
      <c r="M1639" s="128">
        <v>0</v>
      </c>
      <c r="N1639" s="128">
        <v>0</v>
      </c>
      <c r="O1639" s="110"/>
      <c r="P1639" s="110"/>
      <c r="Q1639" s="110"/>
    </row>
    <row r="1640" spans="1:17" x14ac:dyDescent="0.3">
      <c r="A1640" s="77" t="s">
        <v>3293</v>
      </c>
      <c r="B1640" s="127" t="s">
        <v>3294</v>
      </c>
      <c r="C1640" s="128">
        <v>0</v>
      </c>
      <c r="D1640" s="128">
        <v>0</v>
      </c>
      <c r="E1640" s="128">
        <v>0</v>
      </c>
      <c r="F1640" s="128">
        <v>0</v>
      </c>
      <c r="G1640" s="128">
        <v>0</v>
      </c>
      <c r="H1640" s="128">
        <v>0</v>
      </c>
      <c r="I1640" s="128">
        <v>0</v>
      </c>
      <c r="J1640" s="128">
        <v>0</v>
      </c>
      <c r="K1640" s="128">
        <v>0</v>
      </c>
      <c r="L1640" s="128">
        <v>0</v>
      </c>
      <c r="M1640" s="128">
        <v>0</v>
      </c>
      <c r="N1640" s="128">
        <v>0</v>
      </c>
      <c r="O1640" s="110"/>
      <c r="P1640" s="110"/>
      <c r="Q1640" s="110"/>
    </row>
    <row r="1641" spans="1:17" x14ac:dyDescent="0.3">
      <c r="A1641" s="77" t="s">
        <v>3295</v>
      </c>
      <c r="B1641" s="127" t="s">
        <v>3296</v>
      </c>
      <c r="C1641" s="128">
        <v>0</v>
      </c>
      <c r="D1641" s="128">
        <v>0</v>
      </c>
      <c r="E1641" s="128">
        <v>0</v>
      </c>
      <c r="F1641" s="128">
        <v>0</v>
      </c>
      <c r="G1641" s="128">
        <v>0</v>
      </c>
      <c r="H1641" s="128">
        <v>0</v>
      </c>
      <c r="I1641" s="128">
        <v>0</v>
      </c>
      <c r="J1641" s="128">
        <v>0</v>
      </c>
      <c r="K1641" s="128">
        <v>0</v>
      </c>
      <c r="L1641" s="128">
        <v>0</v>
      </c>
      <c r="M1641" s="128">
        <v>0</v>
      </c>
      <c r="N1641" s="128">
        <v>0</v>
      </c>
      <c r="O1641" s="110"/>
      <c r="P1641" s="110"/>
      <c r="Q1641" s="110"/>
    </row>
    <row r="1642" spans="1:17" x14ac:dyDescent="0.3">
      <c r="A1642" s="77" t="s">
        <v>3297</v>
      </c>
      <c r="B1642" s="127" t="s">
        <v>2935</v>
      </c>
      <c r="C1642" s="128">
        <v>0</v>
      </c>
      <c r="D1642" s="128">
        <v>0</v>
      </c>
      <c r="E1642" s="128">
        <v>0</v>
      </c>
      <c r="F1642" s="128">
        <v>0</v>
      </c>
      <c r="G1642" s="128">
        <v>0</v>
      </c>
      <c r="H1642" s="128">
        <v>0</v>
      </c>
      <c r="I1642" s="128">
        <v>0</v>
      </c>
      <c r="J1642" s="128">
        <v>0</v>
      </c>
      <c r="K1642" s="128">
        <v>0</v>
      </c>
      <c r="L1642" s="128">
        <v>0</v>
      </c>
      <c r="M1642" s="128">
        <v>0</v>
      </c>
      <c r="N1642" s="128">
        <v>0</v>
      </c>
      <c r="O1642" s="110"/>
      <c r="P1642" s="110"/>
      <c r="Q1642" s="110"/>
    </row>
    <row r="1643" spans="1:17" x14ac:dyDescent="0.3">
      <c r="A1643" s="77" t="s">
        <v>3298</v>
      </c>
      <c r="B1643" s="127" t="s">
        <v>3299</v>
      </c>
      <c r="C1643" s="128">
        <v>0</v>
      </c>
      <c r="D1643" s="128">
        <v>0</v>
      </c>
      <c r="E1643" s="128">
        <v>0</v>
      </c>
      <c r="F1643" s="128">
        <v>0</v>
      </c>
      <c r="G1643" s="128">
        <v>0</v>
      </c>
      <c r="H1643" s="128">
        <v>0</v>
      </c>
      <c r="I1643" s="128">
        <v>0</v>
      </c>
      <c r="J1643" s="128">
        <v>0</v>
      </c>
      <c r="K1643" s="128">
        <v>0</v>
      </c>
      <c r="L1643" s="128">
        <v>0</v>
      </c>
      <c r="M1643" s="128">
        <v>0</v>
      </c>
      <c r="N1643" s="128">
        <v>0</v>
      </c>
      <c r="O1643" s="110"/>
      <c r="P1643" s="110"/>
      <c r="Q1643" s="110"/>
    </row>
    <row r="1644" spans="1:17" x14ac:dyDescent="0.3">
      <c r="A1644" s="77" t="s">
        <v>3300</v>
      </c>
      <c r="B1644" s="127" t="s">
        <v>3301</v>
      </c>
      <c r="C1644" s="128">
        <v>0</v>
      </c>
      <c r="D1644" s="128">
        <v>0</v>
      </c>
      <c r="E1644" s="128">
        <v>0</v>
      </c>
      <c r="F1644" s="128">
        <v>0</v>
      </c>
      <c r="G1644" s="128">
        <v>0</v>
      </c>
      <c r="H1644" s="128">
        <v>0</v>
      </c>
      <c r="I1644" s="128">
        <v>0</v>
      </c>
      <c r="J1644" s="128">
        <v>0</v>
      </c>
      <c r="K1644" s="128">
        <v>0</v>
      </c>
      <c r="L1644" s="128">
        <v>0</v>
      </c>
      <c r="M1644" s="128">
        <v>0</v>
      </c>
      <c r="N1644" s="128">
        <v>0</v>
      </c>
      <c r="O1644" s="110"/>
      <c r="P1644" s="110"/>
      <c r="Q1644" s="110"/>
    </row>
    <row r="1645" spans="1:17" x14ac:dyDescent="0.3">
      <c r="A1645" s="77" t="s">
        <v>3302</v>
      </c>
      <c r="B1645" s="127" t="s">
        <v>3303</v>
      </c>
      <c r="C1645" s="128">
        <v>0</v>
      </c>
      <c r="D1645" s="128">
        <v>0</v>
      </c>
      <c r="E1645" s="128">
        <v>0</v>
      </c>
      <c r="F1645" s="128">
        <v>0</v>
      </c>
      <c r="G1645" s="128">
        <v>0</v>
      </c>
      <c r="H1645" s="128">
        <v>0</v>
      </c>
      <c r="I1645" s="128">
        <v>0</v>
      </c>
      <c r="J1645" s="128">
        <v>0</v>
      </c>
      <c r="K1645" s="128">
        <v>0</v>
      </c>
      <c r="L1645" s="128">
        <v>0</v>
      </c>
      <c r="M1645" s="128">
        <v>0</v>
      </c>
      <c r="N1645" s="128">
        <v>0</v>
      </c>
      <c r="O1645" s="110"/>
      <c r="P1645" s="110"/>
      <c r="Q1645" s="110"/>
    </row>
    <row r="1646" spans="1:17" x14ac:dyDescent="0.3">
      <c r="A1646" s="77" t="s">
        <v>3304</v>
      </c>
      <c r="B1646" s="127" t="s">
        <v>3305</v>
      </c>
      <c r="C1646" s="128">
        <v>0</v>
      </c>
      <c r="D1646" s="128">
        <v>0</v>
      </c>
      <c r="E1646" s="128">
        <v>0</v>
      </c>
      <c r="F1646" s="128">
        <v>0</v>
      </c>
      <c r="G1646" s="128">
        <v>0</v>
      </c>
      <c r="H1646" s="128">
        <v>0</v>
      </c>
      <c r="I1646" s="128">
        <v>0</v>
      </c>
      <c r="J1646" s="128">
        <v>0</v>
      </c>
      <c r="K1646" s="128">
        <v>0</v>
      </c>
      <c r="L1646" s="128">
        <v>0</v>
      </c>
      <c r="M1646" s="128">
        <v>0</v>
      </c>
      <c r="N1646" s="128">
        <v>0</v>
      </c>
      <c r="O1646" s="110"/>
      <c r="P1646" s="110"/>
      <c r="Q1646" s="110"/>
    </row>
    <row r="1647" spans="1:17" x14ac:dyDescent="0.3">
      <c r="A1647" s="77" t="s">
        <v>3306</v>
      </c>
      <c r="B1647" s="127" t="s">
        <v>3307</v>
      </c>
      <c r="C1647" s="128">
        <v>0</v>
      </c>
      <c r="D1647" s="128">
        <v>0</v>
      </c>
      <c r="E1647" s="128">
        <v>0</v>
      </c>
      <c r="F1647" s="128">
        <v>0</v>
      </c>
      <c r="G1647" s="128">
        <v>0</v>
      </c>
      <c r="H1647" s="128">
        <v>0</v>
      </c>
      <c r="I1647" s="128">
        <v>0</v>
      </c>
      <c r="J1647" s="128">
        <v>0</v>
      </c>
      <c r="K1647" s="128">
        <v>0</v>
      </c>
      <c r="L1647" s="128">
        <v>0</v>
      </c>
      <c r="M1647" s="128">
        <v>0</v>
      </c>
      <c r="N1647" s="128">
        <v>0</v>
      </c>
      <c r="O1647" s="110"/>
      <c r="P1647" s="110"/>
      <c r="Q1647" s="110"/>
    </row>
    <row r="1648" spans="1:17" x14ac:dyDescent="0.3">
      <c r="A1648" s="77" t="s">
        <v>3308</v>
      </c>
      <c r="B1648" s="127" t="s">
        <v>3309</v>
      </c>
      <c r="C1648" s="128">
        <v>0</v>
      </c>
      <c r="D1648" s="128">
        <v>0</v>
      </c>
      <c r="E1648" s="128">
        <v>0</v>
      </c>
      <c r="F1648" s="128">
        <v>0</v>
      </c>
      <c r="G1648" s="128">
        <v>0</v>
      </c>
      <c r="H1648" s="128">
        <v>0</v>
      </c>
      <c r="I1648" s="128">
        <v>0</v>
      </c>
      <c r="J1648" s="128">
        <v>0</v>
      </c>
      <c r="K1648" s="128">
        <v>0</v>
      </c>
      <c r="L1648" s="128">
        <v>0</v>
      </c>
      <c r="M1648" s="128">
        <v>0</v>
      </c>
      <c r="N1648" s="128">
        <v>0</v>
      </c>
      <c r="O1648" s="110"/>
      <c r="P1648" s="110"/>
      <c r="Q1648" s="110"/>
    </row>
    <row r="1649" spans="1:17" x14ac:dyDescent="0.3">
      <c r="A1649" s="77" t="s">
        <v>3310</v>
      </c>
      <c r="B1649" s="127" t="s">
        <v>3311</v>
      </c>
      <c r="C1649" s="128">
        <v>0</v>
      </c>
      <c r="D1649" s="128">
        <v>0</v>
      </c>
      <c r="E1649" s="128">
        <v>0</v>
      </c>
      <c r="F1649" s="128">
        <v>0</v>
      </c>
      <c r="G1649" s="128">
        <v>0</v>
      </c>
      <c r="H1649" s="128">
        <v>0</v>
      </c>
      <c r="I1649" s="128">
        <v>0</v>
      </c>
      <c r="J1649" s="128">
        <v>0</v>
      </c>
      <c r="K1649" s="128">
        <v>0</v>
      </c>
      <c r="L1649" s="128">
        <v>0</v>
      </c>
      <c r="M1649" s="128">
        <v>0</v>
      </c>
      <c r="N1649" s="128">
        <v>0</v>
      </c>
      <c r="O1649" s="110"/>
      <c r="P1649" s="110"/>
      <c r="Q1649" s="110"/>
    </row>
    <row r="1650" spans="1:17" x14ac:dyDescent="0.3">
      <c r="A1650" s="77" t="s">
        <v>3312</v>
      </c>
      <c r="B1650" s="127" t="s">
        <v>3313</v>
      </c>
      <c r="C1650" s="128">
        <v>0</v>
      </c>
      <c r="D1650" s="128">
        <v>0</v>
      </c>
      <c r="E1650" s="128">
        <v>0</v>
      </c>
      <c r="F1650" s="128">
        <v>0</v>
      </c>
      <c r="G1650" s="128">
        <v>0</v>
      </c>
      <c r="H1650" s="128">
        <v>0</v>
      </c>
      <c r="I1650" s="128">
        <v>0</v>
      </c>
      <c r="J1650" s="128">
        <v>0</v>
      </c>
      <c r="K1650" s="128">
        <v>0</v>
      </c>
      <c r="L1650" s="128">
        <v>0</v>
      </c>
      <c r="M1650" s="128">
        <v>0</v>
      </c>
      <c r="N1650" s="128">
        <v>0</v>
      </c>
      <c r="O1650" s="110"/>
      <c r="P1650" s="110"/>
      <c r="Q1650" s="110"/>
    </row>
    <row r="1651" spans="1:17" x14ac:dyDescent="0.3">
      <c r="A1651" s="77" t="s">
        <v>3314</v>
      </c>
      <c r="B1651" s="127" t="s">
        <v>3315</v>
      </c>
      <c r="C1651" s="128">
        <v>0</v>
      </c>
      <c r="D1651" s="128">
        <v>0</v>
      </c>
      <c r="E1651" s="128">
        <v>0</v>
      </c>
      <c r="F1651" s="128">
        <v>0</v>
      </c>
      <c r="G1651" s="128">
        <v>0</v>
      </c>
      <c r="H1651" s="128">
        <v>0</v>
      </c>
      <c r="I1651" s="128">
        <v>0</v>
      </c>
      <c r="J1651" s="128">
        <v>0</v>
      </c>
      <c r="K1651" s="128">
        <v>0</v>
      </c>
      <c r="L1651" s="128">
        <v>0</v>
      </c>
      <c r="M1651" s="128">
        <v>0</v>
      </c>
      <c r="N1651" s="128">
        <v>0</v>
      </c>
      <c r="O1651" s="110"/>
      <c r="P1651" s="110"/>
      <c r="Q1651" s="110"/>
    </row>
    <row r="1652" spans="1:17" x14ac:dyDescent="0.3">
      <c r="A1652" s="77" t="s">
        <v>3316</v>
      </c>
      <c r="B1652" s="127" t="s">
        <v>3317</v>
      </c>
      <c r="C1652" s="128">
        <v>0</v>
      </c>
      <c r="D1652" s="128">
        <v>0</v>
      </c>
      <c r="E1652" s="128">
        <v>0</v>
      </c>
      <c r="F1652" s="128">
        <v>0</v>
      </c>
      <c r="G1652" s="128">
        <v>0</v>
      </c>
      <c r="H1652" s="128">
        <v>0</v>
      </c>
      <c r="I1652" s="128">
        <v>0</v>
      </c>
      <c r="J1652" s="128">
        <v>0</v>
      </c>
      <c r="K1652" s="128">
        <v>0</v>
      </c>
      <c r="L1652" s="128">
        <v>0</v>
      </c>
      <c r="M1652" s="128">
        <v>0</v>
      </c>
      <c r="N1652" s="128">
        <v>0</v>
      </c>
      <c r="O1652" s="110"/>
      <c r="P1652" s="110"/>
      <c r="Q1652" s="110"/>
    </row>
    <row r="1653" spans="1:17" x14ac:dyDescent="0.3">
      <c r="A1653" s="77" t="s">
        <v>3318</v>
      </c>
      <c r="B1653" s="127" t="s">
        <v>3319</v>
      </c>
      <c r="C1653" s="128">
        <v>0</v>
      </c>
      <c r="D1653" s="128">
        <v>0</v>
      </c>
      <c r="E1653" s="128">
        <v>0</v>
      </c>
      <c r="F1653" s="128">
        <v>0</v>
      </c>
      <c r="G1653" s="128">
        <v>0</v>
      </c>
      <c r="H1653" s="128">
        <v>0</v>
      </c>
      <c r="I1653" s="128">
        <v>0</v>
      </c>
      <c r="J1653" s="128">
        <v>0</v>
      </c>
      <c r="K1653" s="128">
        <v>0</v>
      </c>
      <c r="L1653" s="128">
        <v>0</v>
      </c>
      <c r="M1653" s="128">
        <v>0</v>
      </c>
      <c r="N1653" s="128">
        <v>0</v>
      </c>
      <c r="O1653" s="110"/>
      <c r="P1653" s="110"/>
      <c r="Q1653" s="110"/>
    </row>
    <row r="1654" spans="1:17" x14ac:dyDescent="0.3">
      <c r="A1654" s="77" t="s">
        <v>3320</v>
      </c>
      <c r="B1654" s="127" t="s">
        <v>3321</v>
      </c>
      <c r="C1654" s="128">
        <v>0</v>
      </c>
      <c r="D1654" s="128">
        <v>0</v>
      </c>
      <c r="E1654" s="128">
        <v>0</v>
      </c>
      <c r="F1654" s="128">
        <v>0</v>
      </c>
      <c r="G1654" s="128">
        <v>0</v>
      </c>
      <c r="H1654" s="128">
        <v>0</v>
      </c>
      <c r="I1654" s="128">
        <v>0</v>
      </c>
      <c r="J1654" s="128">
        <v>0</v>
      </c>
      <c r="K1654" s="128">
        <v>0</v>
      </c>
      <c r="L1654" s="128">
        <v>0</v>
      </c>
      <c r="M1654" s="128">
        <v>0</v>
      </c>
      <c r="N1654" s="128">
        <v>0</v>
      </c>
      <c r="O1654" s="110"/>
      <c r="P1654" s="110"/>
      <c r="Q1654" s="110"/>
    </row>
    <row r="1655" spans="1:17" x14ac:dyDescent="0.3">
      <c r="A1655" s="77" t="s">
        <v>3322</v>
      </c>
      <c r="B1655" s="127" t="s">
        <v>3323</v>
      </c>
      <c r="C1655" s="128">
        <v>0</v>
      </c>
      <c r="D1655" s="128">
        <v>0</v>
      </c>
      <c r="E1655" s="128">
        <v>0</v>
      </c>
      <c r="F1655" s="128">
        <v>0</v>
      </c>
      <c r="G1655" s="128">
        <v>0</v>
      </c>
      <c r="H1655" s="128">
        <v>0</v>
      </c>
      <c r="I1655" s="128">
        <v>0</v>
      </c>
      <c r="J1655" s="128">
        <v>0</v>
      </c>
      <c r="K1655" s="128">
        <v>0</v>
      </c>
      <c r="L1655" s="128">
        <v>0</v>
      </c>
      <c r="M1655" s="128">
        <v>0</v>
      </c>
      <c r="N1655" s="128">
        <v>0</v>
      </c>
      <c r="O1655" s="110"/>
      <c r="P1655" s="110"/>
      <c r="Q1655" s="110"/>
    </row>
    <row r="1656" spans="1:17" x14ac:dyDescent="0.3">
      <c r="A1656" s="77" t="s">
        <v>3324</v>
      </c>
      <c r="B1656" s="127" t="s">
        <v>3325</v>
      </c>
      <c r="C1656" s="128">
        <v>0</v>
      </c>
      <c r="D1656" s="128">
        <v>0</v>
      </c>
      <c r="E1656" s="128">
        <v>0</v>
      </c>
      <c r="F1656" s="128">
        <v>0</v>
      </c>
      <c r="G1656" s="128">
        <v>0</v>
      </c>
      <c r="H1656" s="128">
        <v>0</v>
      </c>
      <c r="I1656" s="128">
        <v>0</v>
      </c>
      <c r="J1656" s="128">
        <v>0</v>
      </c>
      <c r="K1656" s="128">
        <v>0</v>
      </c>
      <c r="L1656" s="128">
        <v>0</v>
      </c>
      <c r="M1656" s="128">
        <v>0</v>
      </c>
      <c r="N1656" s="128">
        <v>0</v>
      </c>
      <c r="O1656" s="110"/>
      <c r="P1656" s="110"/>
      <c r="Q1656" s="110"/>
    </row>
    <row r="1657" spans="1:17" x14ac:dyDescent="0.3">
      <c r="A1657" s="77" t="s">
        <v>3326</v>
      </c>
      <c r="B1657" s="127" t="s">
        <v>3327</v>
      </c>
      <c r="C1657" s="128">
        <v>0</v>
      </c>
      <c r="D1657" s="128">
        <v>0</v>
      </c>
      <c r="E1657" s="128">
        <v>0</v>
      </c>
      <c r="F1657" s="128">
        <v>0</v>
      </c>
      <c r="G1657" s="128">
        <v>0</v>
      </c>
      <c r="H1657" s="128">
        <v>0</v>
      </c>
      <c r="I1657" s="128">
        <v>0</v>
      </c>
      <c r="J1657" s="128">
        <v>0</v>
      </c>
      <c r="K1657" s="128">
        <v>0</v>
      </c>
      <c r="L1657" s="128">
        <v>0</v>
      </c>
      <c r="M1657" s="128">
        <v>0</v>
      </c>
      <c r="N1657" s="128">
        <v>0</v>
      </c>
      <c r="O1657" s="110"/>
      <c r="P1657" s="110"/>
      <c r="Q1657" s="110"/>
    </row>
    <row r="1658" spans="1:17" x14ac:dyDescent="0.3">
      <c r="A1658" s="77" t="s">
        <v>3328</v>
      </c>
      <c r="B1658" s="127" t="s">
        <v>3329</v>
      </c>
      <c r="C1658" s="128">
        <v>0</v>
      </c>
      <c r="D1658" s="128">
        <v>0</v>
      </c>
      <c r="E1658" s="128">
        <v>0</v>
      </c>
      <c r="F1658" s="128">
        <v>0</v>
      </c>
      <c r="G1658" s="128">
        <v>0</v>
      </c>
      <c r="H1658" s="128">
        <v>0</v>
      </c>
      <c r="I1658" s="128">
        <v>0</v>
      </c>
      <c r="J1658" s="128">
        <v>0</v>
      </c>
      <c r="K1658" s="128">
        <v>0</v>
      </c>
      <c r="L1658" s="128">
        <v>0</v>
      </c>
      <c r="M1658" s="128">
        <v>0</v>
      </c>
      <c r="N1658" s="128">
        <v>0</v>
      </c>
      <c r="O1658" s="110"/>
      <c r="P1658" s="110"/>
      <c r="Q1658" s="110"/>
    </row>
    <row r="1659" spans="1:17" x14ac:dyDescent="0.3">
      <c r="A1659" s="77" t="s">
        <v>3330</v>
      </c>
      <c r="B1659" s="127" t="s">
        <v>3331</v>
      </c>
      <c r="C1659" s="128">
        <v>0</v>
      </c>
      <c r="D1659" s="128">
        <v>0</v>
      </c>
      <c r="E1659" s="128">
        <v>0</v>
      </c>
      <c r="F1659" s="128">
        <v>0</v>
      </c>
      <c r="G1659" s="128">
        <v>0</v>
      </c>
      <c r="H1659" s="128">
        <v>0</v>
      </c>
      <c r="I1659" s="128">
        <v>0</v>
      </c>
      <c r="J1659" s="128">
        <v>0</v>
      </c>
      <c r="K1659" s="128">
        <v>0</v>
      </c>
      <c r="L1659" s="128">
        <v>0</v>
      </c>
      <c r="M1659" s="128">
        <v>0</v>
      </c>
      <c r="N1659" s="128">
        <v>0</v>
      </c>
      <c r="O1659" s="110"/>
      <c r="P1659" s="110"/>
      <c r="Q1659" s="110"/>
    </row>
    <row r="1660" spans="1:17" x14ac:dyDescent="0.3">
      <c r="A1660" s="77" t="s">
        <v>3332</v>
      </c>
      <c r="B1660" s="127" t="s">
        <v>3333</v>
      </c>
      <c r="C1660" s="128">
        <v>0</v>
      </c>
      <c r="D1660" s="128">
        <v>0</v>
      </c>
      <c r="E1660" s="128">
        <v>0</v>
      </c>
      <c r="F1660" s="128">
        <v>0</v>
      </c>
      <c r="G1660" s="128">
        <v>0</v>
      </c>
      <c r="H1660" s="128">
        <v>0</v>
      </c>
      <c r="I1660" s="128">
        <v>0</v>
      </c>
      <c r="J1660" s="128">
        <v>0</v>
      </c>
      <c r="K1660" s="128">
        <v>0</v>
      </c>
      <c r="L1660" s="128">
        <v>0</v>
      </c>
      <c r="M1660" s="128">
        <v>0</v>
      </c>
      <c r="N1660" s="128">
        <v>0</v>
      </c>
      <c r="O1660" s="110"/>
      <c r="P1660" s="110"/>
      <c r="Q1660" s="110"/>
    </row>
    <row r="1661" spans="1:17" x14ac:dyDescent="0.3">
      <c r="A1661" s="77" t="s">
        <v>3334</v>
      </c>
      <c r="B1661" s="127" t="s">
        <v>3335</v>
      </c>
      <c r="C1661" s="128">
        <v>0</v>
      </c>
      <c r="D1661" s="128">
        <v>0</v>
      </c>
      <c r="E1661" s="128">
        <v>0</v>
      </c>
      <c r="F1661" s="128">
        <v>0</v>
      </c>
      <c r="G1661" s="128">
        <v>0</v>
      </c>
      <c r="H1661" s="128">
        <v>0</v>
      </c>
      <c r="I1661" s="128">
        <v>0</v>
      </c>
      <c r="J1661" s="128">
        <v>0</v>
      </c>
      <c r="K1661" s="128">
        <v>0</v>
      </c>
      <c r="L1661" s="128">
        <v>0</v>
      </c>
      <c r="M1661" s="128">
        <v>0</v>
      </c>
      <c r="N1661" s="128">
        <v>0</v>
      </c>
      <c r="O1661" s="110"/>
      <c r="P1661" s="110"/>
      <c r="Q1661" s="110"/>
    </row>
    <row r="1662" spans="1:17" x14ac:dyDescent="0.3">
      <c r="A1662" s="77" t="s">
        <v>3336</v>
      </c>
      <c r="B1662" s="127" t="s">
        <v>3337</v>
      </c>
      <c r="C1662" s="128">
        <v>0</v>
      </c>
      <c r="D1662" s="128">
        <v>0</v>
      </c>
      <c r="E1662" s="128">
        <v>0</v>
      </c>
      <c r="F1662" s="128">
        <v>0</v>
      </c>
      <c r="G1662" s="128">
        <v>0</v>
      </c>
      <c r="H1662" s="128">
        <v>0</v>
      </c>
      <c r="I1662" s="128">
        <v>0</v>
      </c>
      <c r="J1662" s="128">
        <v>0</v>
      </c>
      <c r="K1662" s="128">
        <v>0</v>
      </c>
      <c r="L1662" s="128">
        <v>0</v>
      </c>
      <c r="M1662" s="128">
        <v>0</v>
      </c>
      <c r="N1662" s="128">
        <v>0</v>
      </c>
      <c r="O1662" s="110"/>
      <c r="P1662" s="110"/>
      <c r="Q1662" s="110"/>
    </row>
    <row r="1663" spans="1:17" x14ac:dyDescent="0.3">
      <c r="A1663" s="77" t="s">
        <v>3338</v>
      </c>
      <c r="B1663" s="127" t="s">
        <v>3339</v>
      </c>
      <c r="C1663" s="128">
        <v>0</v>
      </c>
      <c r="D1663" s="128">
        <v>0</v>
      </c>
      <c r="E1663" s="128">
        <v>0</v>
      </c>
      <c r="F1663" s="128">
        <v>0</v>
      </c>
      <c r="G1663" s="128">
        <v>0</v>
      </c>
      <c r="H1663" s="128">
        <v>0</v>
      </c>
      <c r="I1663" s="128">
        <v>0</v>
      </c>
      <c r="J1663" s="128">
        <v>0</v>
      </c>
      <c r="K1663" s="128">
        <v>0</v>
      </c>
      <c r="L1663" s="128">
        <v>0</v>
      </c>
      <c r="M1663" s="128">
        <v>0</v>
      </c>
      <c r="N1663" s="128">
        <v>0</v>
      </c>
      <c r="O1663" s="110"/>
      <c r="P1663" s="110"/>
      <c r="Q1663" s="110"/>
    </row>
    <row r="1664" spans="1:17" x14ac:dyDescent="0.3">
      <c r="A1664" s="77" t="s">
        <v>3340</v>
      </c>
      <c r="B1664" s="127" t="s">
        <v>3341</v>
      </c>
      <c r="C1664" s="128">
        <v>0</v>
      </c>
      <c r="D1664" s="128">
        <v>0</v>
      </c>
      <c r="E1664" s="128">
        <v>0</v>
      </c>
      <c r="F1664" s="128">
        <v>0</v>
      </c>
      <c r="G1664" s="128">
        <v>0</v>
      </c>
      <c r="H1664" s="128">
        <v>0</v>
      </c>
      <c r="I1664" s="128">
        <v>0</v>
      </c>
      <c r="J1664" s="128">
        <v>0</v>
      </c>
      <c r="K1664" s="128">
        <v>0</v>
      </c>
      <c r="L1664" s="128">
        <v>0</v>
      </c>
      <c r="M1664" s="128">
        <v>0</v>
      </c>
      <c r="N1664" s="128">
        <v>0</v>
      </c>
      <c r="O1664" s="110"/>
      <c r="P1664" s="110"/>
      <c r="Q1664" s="110"/>
    </row>
    <row r="1665" spans="1:17" x14ac:dyDescent="0.3">
      <c r="A1665" s="77" t="s">
        <v>3342</v>
      </c>
      <c r="B1665" s="127" t="s">
        <v>3343</v>
      </c>
      <c r="C1665" s="128">
        <v>0</v>
      </c>
      <c r="D1665" s="128">
        <v>0</v>
      </c>
      <c r="E1665" s="128">
        <v>0</v>
      </c>
      <c r="F1665" s="128">
        <v>0</v>
      </c>
      <c r="G1665" s="128">
        <v>0</v>
      </c>
      <c r="H1665" s="128">
        <v>0</v>
      </c>
      <c r="I1665" s="128">
        <v>0</v>
      </c>
      <c r="J1665" s="128">
        <v>0</v>
      </c>
      <c r="K1665" s="128">
        <v>0</v>
      </c>
      <c r="L1665" s="128">
        <v>0</v>
      </c>
      <c r="M1665" s="128">
        <v>0</v>
      </c>
      <c r="N1665" s="128">
        <v>0</v>
      </c>
      <c r="O1665" s="110"/>
      <c r="P1665" s="110"/>
      <c r="Q1665" s="110"/>
    </row>
    <row r="1666" spans="1:17" x14ac:dyDescent="0.3">
      <c r="A1666" s="77" t="s">
        <v>3344</v>
      </c>
      <c r="B1666" s="127" t="s">
        <v>3345</v>
      </c>
      <c r="C1666" s="128">
        <v>0</v>
      </c>
      <c r="D1666" s="128">
        <v>0</v>
      </c>
      <c r="E1666" s="128">
        <v>0</v>
      </c>
      <c r="F1666" s="128">
        <v>0</v>
      </c>
      <c r="G1666" s="128">
        <v>0</v>
      </c>
      <c r="H1666" s="128">
        <v>0</v>
      </c>
      <c r="I1666" s="128">
        <v>0</v>
      </c>
      <c r="J1666" s="128">
        <v>0</v>
      </c>
      <c r="K1666" s="128">
        <v>0</v>
      </c>
      <c r="L1666" s="128">
        <v>0</v>
      </c>
      <c r="M1666" s="128">
        <v>0</v>
      </c>
      <c r="N1666" s="128">
        <v>0</v>
      </c>
      <c r="O1666" s="110"/>
      <c r="P1666" s="110"/>
      <c r="Q1666" s="110"/>
    </row>
    <row r="1667" spans="1:17" x14ac:dyDescent="0.3">
      <c r="A1667" s="77" t="s">
        <v>3346</v>
      </c>
      <c r="B1667" s="127" t="s">
        <v>3347</v>
      </c>
      <c r="C1667" s="128">
        <v>0</v>
      </c>
      <c r="D1667" s="128">
        <v>0</v>
      </c>
      <c r="E1667" s="128">
        <v>0</v>
      </c>
      <c r="F1667" s="128">
        <v>0</v>
      </c>
      <c r="G1667" s="128">
        <v>0</v>
      </c>
      <c r="H1667" s="128">
        <v>0</v>
      </c>
      <c r="I1667" s="128">
        <v>0</v>
      </c>
      <c r="J1667" s="128">
        <v>0</v>
      </c>
      <c r="K1667" s="128">
        <v>0</v>
      </c>
      <c r="L1667" s="128">
        <v>0</v>
      </c>
      <c r="M1667" s="128">
        <v>0</v>
      </c>
      <c r="N1667" s="128">
        <v>0</v>
      </c>
      <c r="O1667" s="110"/>
      <c r="P1667" s="110"/>
      <c r="Q1667" s="110"/>
    </row>
    <row r="1668" spans="1:17" x14ac:dyDescent="0.3">
      <c r="A1668" s="77" t="s">
        <v>3348</v>
      </c>
      <c r="B1668" s="127" t="s">
        <v>3349</v>
      </c>
      <c r="C1668" s="128">
        <v>0</v>
      </c>
      <c r="D1668" s="128">
        <v>0</v>
      </c>
      <c r="E1668" s="128">
        <v>0</v>
      </c>
      <c r="F1668" s="128">
        <v>0</v>
      </c>
      <c r="G1668" s="128">
        <v>0</v>
      </c>
      <c r="H1668" s="128">
        <v>0</v>
      </c>
      <c r="I1668" s="128">
        <v>0</v>
      </c>
      <c r="J1668" s="128">
        <v>0</v>
      </c>
      <c r="K1668" s="128">
        <v>0</v>
      </c>
      <c r="L1668" s="128">
        <v>0</v>
      </c>
      <c r="M1668" s="128">
        <v>0</v>
      </c>
      <c r="N1668" s="128">
        <v>0</v>
      </c>
      <c r="O1668" s="110"/>
      <c r="P1668" s="110"/>
      <c r="Q1668" s="110"/>
    </row>
    <row r="1669" spans="1:17" x14ac:dyDescent="0.3">
      <c r="A1669" s="77" t="s">
        <v>3350</v>
      </c>
      <c r="B1669" s="127" t="s">
        <v>3351</v>
      </c>
      <c r="C1669" s="128">
        <v>0</v>
      </c>
      <c r="D1669" s="128">
        <v>0</v>
      </c>
      <c r="E1669" s="128">
        <v>0</v>
      </c>
      <c r="F1669" s="128">
        <v>0</v>
      </c>
      <c r="G1669" s="128">
        <v>0</v>
      </c>
      <c r="H1669" s="128">
        <v>0</v>
      </c>
      <c r="I1669" s="128">
        <v>0</v>
      </c>
      <c r="J1669" s="128">
        <v>0</v>
      </c>
      <c r="K1669" s="128">
        <v>0</v>
      </c>
      <c r="L1669" s="128">
        <v>0</v>
      </c>
      <c r="M1669" s="128">
        <v>0</v>
      </c>
      <c r="N1669" s="128">
        <v>0</v>
      </c>
      <c r="O1669" s="110"/>
      <c r="P1669" s="110"/>
      <c r="Q1669" s="110"/>
    </row>
    <row r="1670" spans="1:17" x14ac:dyDescent="0.3">
      <c r="A1670" s="77" t="s">
        <v>3352</v>
      </c>
      <c r="B1670" s="127" t="s">
        <v>3353</v>
      </c>
      <c r="C1670" s="128">
        <v>0</v>
      </c>
      <c r="D1670" s="128">
        <v>0</v>
      </c>
      <c r="E1670" s="128">
        <v>0</v>
      </c>
      <c r="F1670" s="128">
        <v>0</v>
      </c>
      <c r="G1670" s="128">
        <v>0</v>
      </c>
      <c r="H1670" s="128">
        <v>0</v>
      </c>
      <c r="I1670" s="128">
        <v>0</v>
      </c>
      <c r="J1670" s="128">
        <v>0</v>
      </c>
      <c r="K1670" s="128">
        <v>0</v>
      </c>
      <c r="L1670" s="128">
        <v>0</v>
      </c>
      <c r="M1670" s="128">
        <v>0</v>
      </c>
      <c r="N1670" s="128">
        <v>0</v>
      </c>
      <c r="O1670" s="110"/>
      <c r="P1670" s="110"/>
      <c r="Q1670" s="110"/>
    </row>
    <row r="1671" spans="1:17" x14ac:dyDescent="0.3">
      <c r="A1671" s="77" t="s">
        <v>3354</v>
      </c>
      <c r="B1671" s="127" t="s">
        <v>3355</v>
      </c>
      <c r="C1671" s="128">
        <v>0</v>
      </c>
      <c r="D1671" s="128">
        <v>0</v>
      </c>
      <c r="E1671" s="128">
        <v>0</v>
      </c>
      <c r="F1671" s="128">
        <v>0</v>
      </c>
      <c r="G1671" s="128">
        <v>0</v>
      </c>
      <c r="H1671" s="128">
        <v>0</v>
      </c>
      <c r="I1671" s="128">
        <v>0</v>
      </c>
      <c r="J1671" s="128">
        <v>0</v>
      </c>
      <c r="K1671" s="128">
        <v>0</v>
      </c>
      <c r="L1671" s="128">
        <v>0</v>
      </c>
      <c r="M1671" s="128">
        <v>0</v>
      </c>
      <c r="N1671" s="128">
        <v>0</v>
      </c>
      <c r="O1671" s="110"/>
      <c r="P1671" s="110"/>
      <c r="Q1671" s="110"/>
    </row>
    <row r="1672" spans="1:17" x14ac:dyDescent="0.3">
      <c r="A1672" s="77" t="s">
        <v>3356</v>
      </c>
      <c r="B1672" s="127" t="s">
        <v>3357</v>
      </c>
      <c r="C1672" s="128">
        <v>0</v>
      </c>
      <c r="D1672" s="128">
        <v>0</v>
      </c>
      <c r="E1672" s="128">
        <v>0</v>
      </c>
      <c r="F1672" s="128">
        <v>0</v>
      </c>
      <c r="G1672" s="128">
        <v>0</v>
      </c>
      <c r="H1672" s="128">
        <v>0</v>
      </c>
      <c r="I1672" s="128">
        <v>0</v>
      </c>
      <c r="J1672" s="128">
        <v>0</v>
      </c>
      <c r="K1672" s="128">
        <v>0</v>
      </c>
      <c r="L1672" s="128">
        <v>0</v>
      </c>
      <c r="M1672" s="128">
        <v>0</v>
      </c>
      <c r="N1672" s="128">
        <v>0</v>
      </c>
      <c r="O1672" s="110"/>
      <c r="P1672" s="110"/>
      <c r="Q1672" s="110"/>
    </row>
    <row r="1673" spans="1:17" x14ac:dyDescent="0.3">
      <c r="A1673" s="77" t="s">
        <v>3358</v>
      </c>
      <c r="B1673" s="127" t="s">
        <v>3359</v>
      </c>
      <c r="C1673" s="128">
        <v>0</v>
      </c>
      <c r="D1673" s="128">
        <v>0</v>
      </c>
      <c r="E1673" s="128">
        <v>0</v>
      </c>
      <c r="F1673" s="128">
        <v>0</v>
      </c>
      <c r="G1673" s="128">
        <v>0</v>
      </c>
      <c r="H1673" s="128">
        <v>0</v>
      </c>
      <c r="I1673" s="128">
        <v>0</v>
      </c>
      <c r="J1673" s="128">
        <v>0</v>
      </c>
      <c r="K1673" s="128">
        <v>0</v>
      </c>
      <c r="L1673" s="128">
        <v>0</v>
      </c>
      <c r="M1673" s="128">
        <v>0</v>
      </c>
      <c r="N1673" s="128">
        <v>0</v>
      </c>
      <c r="O1673" s="110"/>
      <c r="P1673" s="110"/>
      <c r="Q1673" s="110"/>
    </row>
    <row r="1674" spans="1:17" x14ac:dyDescent="0.3">
      <c r="A1674" s="77" t="s">
        <v>3360</v>
      </c>
      <c r="B1674" s="127" t="s">
        <v>3361</v>
      </c>
      <c r="C1674" s="128">
        <v>0</v>
      </c>
      <c r="D1674" s="128">
        <v>0</v>
      </c>
      <c r="E1674" s="128">
        <v>0</v>
      </c>
      <c r="F1674" s="128">
        <v>0</v>
      </c>
      <c r="G1674" s="128">
        <v>0</v>
      </c>
      <c r="H1674" s="128">
        <v>0</v>
      </c>
      <c r="I1674" s="128">
        <v>0</v>
      </c>
      <c r="J1674" s="128">
        <v>0</v>
      </c>
      <c r="K1674" s="128">
        <v>0</v>
      </c>
      <c r="L1674" s="128">
        <v>0</v>
      </c>
      <c r="M1674" s="128">
        <v>0</v>
      </c>
      <c r="N1674" s="128">
        <v>0</v>
      </c>
      <c r="O1674" s="110"/>
      <c r="P1674" s="110"/>
      <c r="Q1674" s="110"/>
    </row>
    <row r="1675" spans="1:17" x14ac:dyDescent="0.3">
      <c r="A1675" s="77" t="s">
        <v>3362</v>
      </c>
      <c r="B1675" s="127" t="s">
        <v>3363</v>
      </c>
      <c r="C1675" s="128">
        <v>0</v>
      </c>
      <c r="D1675" s="128">
        <v>0</v>
      </c>
      <c r="E1675" s="128">
        <v>0</v>
      </c>
      <c r="F1675" s="128">
        <v>0</v>
      </c>
      <c r="G1675" s="128">
        <v>0</v>
      </c>
      <c r="H1675" s="128">
        <v>0</v>
      </c>
      <c r="I1675" s="128">
        <v>0</v>
      </c>
      <c r="J1675" s="128">
        <v>0</v>
      </c>
      <c r="K1675" s="128">
        <v>0</v>
      </c>
      <c r="L1675" s="128">
        <v>0</v>
      </c>
      <c r="M1675" s="128">
        <v>0</v>
      </c>
      <c r="N1675" s="128">
        <v>0</v>
      </c>
      <c r="O1675" s="110"/>
      <c r="P1675" s="110"/>
      <c r="Q1675" s="110"/>
    </row>
    <row r="1676" spans="1:17" x14ac:dyDescent="0.3">
      <c r="A1676" s="77" t="s">
        <v>3364</v>
      </c>
      <c r="B1676" s="127" t="s">
        <v>3365</v>
      </c>
      <c r="C1676" s="128">
        <v>0</v>
      </c>
      <c r="D1676" s="128">
        <v>0</v>
      </c>
      <c r="E1676" s="128">
        <v>0</v>
      </c>
      <c r="F1676" s="128">
        <v>0</v>
      </c>
      <c r="G1676" s="128">
        <v>0</v>
      </c>
      <c r="H1676" s="128">
        <v>0</v>
      </c>
      <c r="I1676" s="128">
        <v>0</v>
      </c>
      <c r="J1676" s="128">
        <v>0</v>
      </c>
      <c r="K1676" s="128">
        <v>0</v>
      </c>
      <c r="L1676" s="128">
        <v>0</v>
      </c>
      <c r="M1676" s="128">
        <v>0</v>
      </c>
      <c r="N1676" s="128">
        <v>0</v>
      </c>
      <c r="O1676" s="110"/>
      <c r="P1676" s="110"/>
      <c r="Q1676" s="110"/>
    </row>
    <row r="1677" spans="1:17" x14ac:dyDescent="0.3">
      <c r="A1677" s="77" t="s">
        <v>3366</v>
      </c>
      <c r="B1677" s="127" t="s">
        <v>3367</v>
      </c>
      <c r="C1677" s="128">
        <v>0</v>
      </c>
      <c r="D1677" s="128">
        <v>0</v>
      </c>
      <c r="E1677" s="128">
        <v>0</v>
      </c>
      <c r="F1677" s="128">
        <v>0</v>
      </c>
      <c r="G1677" s="128">
        <v>0</v>
      </c>
      <c r="H1677" s="128">
        <v>0</v>
      </c>
      <c r="I1677" s="128">
        <v>0</v>
      </c>
      <c r="J1677" s="128">
        <v>0</v>
      </c>
      <c r="K1677" s="128">
        <v>0</v>
      </c>
      <c r="L1677" s="128">
        <v>0</v>
      </c>
      <c r="M1677" s="128">
        <v>0</v>
      </c>
      <c r="N1677" s="128">
        <v>0</v>
      </c>
      <c r="O1677" s="110"/>
      <c r="P1677" s="110"/>
      <c r="Q1677" s="110"/>
    </row>
    <row r="1678" spans="1:17" x14ac:dyDescent="0.3">
      <c r="A1678" s="77" t="s">
        <v>3368</v>
      </c>
      <c r="B1678" s="127" t="s">
        <v>3369</v>
      </c>
      <c r="C1678" s="128">
        <v>0</v>
      </c>
      <c r="D1678" s="128">
        <v>0</v>
      </c>
      <c r="E1678" s="128">
        <v>0</v>
      </c>
      <c r="F1678" s="128">
        <v>0</v>
      </c>
      <c r="G1678" s="128">
        <v>0</v>
      </c>
      <c r="H1678" s="128">
        <v>0</v>
      </c>
      <c r="I1678" s="128">
        <v>0</v>
      </c>
      <c r="J1678" s="128">
        <v>0</v>
      </c>
      <c r="K1678" s="128">
        <v>0</v>
      </c>
      <c r="L1678" s="128">
        <v>0</v>
      </c>
      <c r="M1678" s="128">
        <v>0</v>
      </c>
      <c r="N1678" s="128">
        <v>0</v>
      </c>
      <c r="O1678" s="110"/>
      <c r="P1678" s="110"/>
      <c r="Q1678" s="110"/>
    </row>
    <row r="1679" spans="1:17" x14ac:dyDescent="0.3">
      <c r="A1679" s="77" t="s">
        <v>3370</v>
      </c>
      <c r="B1679" s="127" t="s">
        <v>3371</v>
      </c>
      <c r="C1679" s="128">
        <v>0</v>
      </c>
      <c r="D1679" s="128">
        <v>0</v>
      </c>
      <c r="E1679" s="128">
        <v>0</v>
      </c>
      <c r="F1679" s="128">
        <v>0</v>
      </c>
      <c r="G1679" s="128">
        <v>0</v>
      </c>
      <c r="H1679" s="128">
        <v>0</v>
      </c>
      <c r="I1679" s="128">
        <v>0</v>
      </c>
      <c r="J1679" s="128">
        <v>0</v>
      </c>
      <c r="K1679" s="128">
        <v>0</v>
      </c>
      <c r="L1679" s="128">
        <v>0</v>
      </c>
      <c r="M1679" s="128">
        <v>0</v>
      </c>
      <c r="N1679" s="128">
        <v>0</v>
      </c>
      <c r="O1679" s="110"/>
      <c r="P1679" s="110"/>
      <c r="Q1679" s="110"/>
    </row>
    <row r="1680" spans="1:17" x14ac:dyDescent="0.3">
      <c r="A1680" s="77" t="s">
        <v>3372</v>
      </c>
      <c r="B1680" s="127" t="s">
        <v>3373</v>
      </c>
      <c r="C1680" s="128">
        <v>0</v>
      </c>
      <c r="D1680" s="128">
        <v>0</v>
      </c>
      <c r="E1680" s="128">
        <v>0</v>
      </c>
      <c r="F1680" s="128">
        <v>0</v>
      </c>
      <c r="G1680" s="128">
        <v>0</v>
      </c>
      <c r="H1680" s="128">
        <v>0</v>
      </c>
      <c r="I1680" s="128">
        <v>0</v>
      </c>
      <c r="J1680" s="128">
        <v>0</v>
      </c>
      <c r="K1680" s="128">
        <v>0</v>
      </c>
      <c r="L1680" s="128">
        <v>0</v>
      </c>
      <c r="M1680" s="128">
        <v>0</v>
      </c>
      <c r="N1680" s="128">
        <v>0</v>
      </c>
      <c r="O1680" s="110"/>
      <c r="P1680" s="110"/>
      <c r="Q1680" s="110"/>
    </row>
    <row r="1681" spans="1:17" x14ac:dyDescent="0.3">
      <c r="A1681" s="77" t="s">
        <v>3374</v>
      </c>
      <c r="B1681" s="127" t="s">
        <v>3375</v>
      </c>
      <c r="C1681" s="128">
        <v>0</v>
      </c>
      <c r="D1681" s="128">
        <v>0</v>
      </c>
      <c r="E1681" s="128">
        <v>0</v>
      </c>
      <c r="F1681" s="128">
        <v>0</v>
      </c>
      <c r="G1681" s="128">
        <v>0</v>
      </c>
      <c r="H1681" s="128">
        <v>0</v>
      </c>
      <c r="I1681" s="128">
        <v>0</v>
      </c>
      <c r="J1681" s="128">
        <v>0</v>
      </c>
      <c r="K1681" s="128">
        <v>0</v>
      </c>
      <c r="L1681" s="128">
        <v>0</v>
      </c>
      <c r="M1681" s="128">
        <v>0</v>
      </c>
      <c r="N1681" s="128">
        <v>0</v>
      </c>
      <c r="O1681" s="110"/>
      <c r="P1681" s="110"/>
      <c r="Q1681" s="110"/>
    </row>
    <row r="1682" spans="1:17" x14ac:dyDescent="0.3">
      <c r="A1682" s="77" t="s">
        <v>3376</v>
      </c>
      <c r="B1682" s="127" t="s">
        <v>3377</v>
      </c>
      <c r="C1682" s="128">
        <v>0</v>
      </c>
      <c r="D1682" s="128">
        <v>0</v>
      </c>
      <c r="E1682" s="128">
        <v>0</v>
      </c>
      <c r="F1682" s="128">
        <v>0</v>
      </c>
      <c r="G1682" s="128">
        <v>0</v>
      </c>
      <c r="H1682" s="128">
        <v>0</v>
      </c>
      <c r="I1682" s="128">
        <v>0</v>
      </c>
      <c r="J1682" s="128">
        <v>0</v>
      </c>
      <c r="K1682" s="128">
        <v>0</v>
      </c>
      <c r="L1682" s="128">
        <v>0</v>
      </c>
      <c r="M1682" s="128">
        <v>0</v>
      </c>
      <c r="N1682" s="128">
        <v>0</v>
      </c>
      <c r="O1682" s="110"/>
      <c r="P1682" s="110"/>
      <c r="Q1682" s="110"/>
    </row>
    <row r="1683" spans="1:17" x14ac:dyDescent="0.3">
      <c r="A1683" s="77" t="s">
        <v>3378</v>
      </c>
      <c r="B1683" s="127" t="s">
        <v>3379</v>
      </c>
      <c r="C1683" s="128">
        <v>0</v>
      </c>
      <c r="D1683" s="128">
        <v>0</v>
      </c>
      <c r="E1683" s="128">
        <v>0</v>
      </c>
      <c r="F1683" s="128">
        <v>0</v>
      </c>
      <c r="G1683" s="128">
        <v>0</v>
      </c>
      <c r="H1683" s="128">
        <v>0</v>
      </c>
      <c r="I1683" s="128">
        <v>0</v>
      </c>
      <c r="J1683" s="128">
        <v>0</v>
      </c>
      <c r="K1683" s="128">
        <v>0</v>
      </c>
      <c r="L1683" s="128">
        <v>0</v>
      </c>
      <c r="M1683" s="128">
        <v>0</v>
      </c>
      <c r="N1683" s="128">
        <v>0</v>
      </c>
      <c r="O1683" s="110"/>
      <c r="P1683" s="110"/>
      <c r="Q1683" s="110"/>
    </row>
    <row r="1684" spans="1:17" x14ac:dyDescent="0.3">
      <c r="A1684" s="77" t="s">
        <v>3380</v>
      </c>
      <c r="B1684" s="127" t="s">
        <v>3381</v>
      </c>
      <c r="C1684" s="128">
        <v>0</v>
      </c>
      <c r="D1684" s="128">
        <v>0</v>
      </c>
      <c r="E1684" s="128">
        <v>0</v>
      </c>
      <c r="F1684" s="128">
        <v>0</v>
      </c>
      <c r="G1684" s="128">
        <v>0</v>
      </c>
      <c r="H1684" s="128">
        <v>0</v>
      </c>
      <c r="I1684" s="128">
        <v>0</v>
      </c>
      <c r="J1684" s="128">
        <v>0</v>
      </c>
      <c r="K1684" s="128">
        <v>0</v>
      </c>
      <c r="L1684" s="128">
        <v>0</v>
      </c>
      <c r="M1684" s="128">
        <v>0</v>
      </c>
      <c r="N1684" s="128">
        <v>0</v>
      </c>
      <c r="O1684" s="110"/>
      <c r="P1684" s="110"/>
      <c r="Q1684" s="110"/>
    </row>
    <row r="1685" spans="1:17" x14ac:dyDescent="0.3">
      <c r="A1685" s="77" t="s">
        <v>3382</v>
      </c>
      <c r="B1685" s="127" t="s">
        <v>3383</v>
      </c>
      <c r="C1685" s="128">
        <v>0</v>
      </c>
      <c r="D1685" s="128">
        <v>0</v>
      </c>
      <c r="E1685" s="128">
        <v>0</v>
      </c>
      <c r="F1685" s="128">
        <v>0</v>
      </c>
      <c r="G1685" s="128">
        <v>0</v>
      </c>
      <c r="H1685" s="128">
        <v>0</v>
      </c>
      <c r="I1685" s="128">
        <v>0</v>
      </c>
      <c r="J1685" s="128">
        <v>0</v>
      </c>
      <c r="K1685" s="128">
        <v>0</v>
      </c>
      <c r="L1685" s="128">
        <v>0</v>
      </c>
      <c r="M1685" s="128">
        <v>0</v>
      </c>
      <c r="N1685" s="128">
        <v>0</v>
      </c>
      <c r="O1685" s="110"/>
      <c r="P1685" s="110"/>
      <c r="Q1685" s="110"/>
    </row>
    <row r="1686" spans="1:17" x14ac:dyDescent="0.3">
      <c r="A1686" s="77" t="s">
        <v>3384</v>
      </c>
      <c r="B1686" s="127" t="s">
        <v>3385</v>
      </c>
      <c r="C1686" s="128">
        <v>0</v>
      </c>
      <c r="D1686" s="128">
        <v>0</v>
      </c>
      <c r="E1686" s="128">
        <v>0</v>
      </c>
      <c r="F1686" s="128">
        <v>0</v>
      </c>
      <c r="G1686" s="128">
        <v>0</v>
      </c>
      <c r="H1686" s="128">
        <v>0</v>
      </c>
      <c r="I1686" s="128">
        <v>0</v>
      </c>
      <c r="J1686" s="128">
        <v>0</v>
      </c>
      <c r="K1686" s="128">
        <v>0</v>
      </c>
      <c r="L1686" s="128">
        <v>0</v>
      </c>
      <c r="M1686" s="128">
        <v>0</v>
      </c>
      <c r="N1686" s="128">
        <v>0</v>
      </c>
      <c r="O1686" s="110"/>
      <c r="P1686" s="110"/>
      <c r="Q1686" s="110"/>
    </row>
    <row r="1687" spans="1:17" x14ac:dyDescent="0.3">
      <c r="A1687" s="77" t="s">
        <v>3386</v>
      </c>
      <c r="B1687" s="127" t="s">
        <v>3387</v>
      </c>
      <c r="C1687" s="128">
        <v>0</v>
      </c>
      <c r="D1687" s="128">
        <v>0</v>
      </c>
      <c r="E1687" s="128">
        <v>0</v>
      </c>
      <c r="F1687" s="128">
        <v>0</v>
      </c>
      <c r="G1687" s="128">
        <v>0</v>
      </c>
      <c r="H1687" s="128">
        <v>0</v>
      </c>
      <c r="I1687" s="128">
        <v>0</v>
      </c>
      <c r="J1687" s="128">
        <v>0</v>
      </c>
      <c r="K1687" s="128">
        <v>0</v>
      </c>
      <c r="L1687" s="128">
        <v>0</v>
      </c>
      <c r="M1687" s="128">
        <v>0</v>
      </c>
      <c r="N1687" s="128">
        <v>0</v>
      </c>
      <c r="O1687" s="110"/>
      <c r="P1687" s="110"/>
      <c r="Q1687" s="110"/>
    </row>
    <row r="1688" spans="1:17" x14ac:dyDescent="0.3">
      <c r="A1688" s="77" t="s">
        <v>3388</v>
      </c>
      <c r="B1688" s="127" t="s">
        <v>3389</v>
      </c>
      <c r="C1688" s="128">
        <v>0</v>
      </c>
      <c r="D1688" s="128">
        <v>0</v>
      </c>
      <c r="E1688" s="128">
        <v>0</v>
      </c>
      <c r="F1688" s="128">
        <v>0</v>
      </c>
      <c r="G1688" s="128">
        <v>0</v>
      </c>
      <c r="H1688" s="128">
        <v>0</v>
      </c>
      <c r="I1688" s="128">
        <v>0</v>
      </c>
      <c r="J1688" s="128">
        <v>0</v>
      </c>
      <c r="K1688" s="128">
        <v>0</v>
      </c>
      <c r="L1688" s="128">
        <v>0</v>
      </c>
      <c r="M1688" s="128">
        <v>0</v>
      </c>
      <c r="N1688" s="128">
        <v>0</v>
      </c>
      <c r="O1688" s="110"/>
      <c r="P1688" s="110"/>
      <c r="Q1688" s="110"/>
    </row>
    <row r="1689" spans="1:17" x14ac:dyDescent="0.3">
      <c r="A1689" s="77" t="s">
        <v>3390</v>
      </c>
      <c r="B1689" s="127" t="s">
        <v>3391</v>
      </c>
      <c r="C1689" s="128">
        <v>0</v>
      </c>
      <c r="D1689" s="128">
        <v>0</v>
      </c>
      <c r="E1689" s="128">
        <v>0</v>
      </c>
      <c r="F1689" s="128">
        <v>0</v>
      </c>
      <c r="G1689" s="128">
        <v>0</v>
      </c>
      <c r="H1689" s="128">
        <v>0</v>
      </c>
      <c r="I1689" s="128">
        <v>0</v>
      </c>
      <c r="J1689" s="128">
        <v>0</v>
      </c>
      <c r="K1689" s="128">
        <v>0</v>
      </c>
      <c r="L1689" s="128">
        <v>0</v>
      </c>
      <c r="M1689" s="128">
        <v>0</v>
      </c>
      <c r="N1689" s="128">
        <v>0</v>
      </c>
      <c r="O1689" s="110"/>
      <c r="P1689" s="110"/>
      <c r="Q1689" s="110"/>
    </row>
    <row r="1690" spans="1:17" x14ac:dyDescent="0.3">
      <c r="A1690" s="77" t="s">
        <v>3392</v>
      </c>
      <c r="B1690" s="127" t="s">
        <v>3393</v>
      </c>
      <c r="C1690" s="128">
        <v>0</v>
      </c>
      <c r="D1690" s="128">
        <v>0</v>
      </c>
      <c r="E1690" s="128">
        <v>0</v>
      </c>
      <c r="F1690" s="128">
        <v>0</v>
      </c>
      <c r="G1690" s="128">
        <v>0</v>
      </c>
      <c r="H1690" s="128">
        <v>0</v>
      </c>
      <c r="I1690" s="128">
        <v>0</v>
      </c>
      <c r="J1690" s="128">
        <v>0</v>
      </c>
      <c r="K1690" s="128">
        <v>0</v>
      </c>
      <c r="L1690" s="128">
        <v>0</v>
      </c>
      <c r="M1690" s="128">
        <v>0</v>
      </c>
      <c r="N1690" s="128">
        <v>0</v>
      </c>
      <c r="O1690" s="110"/>
      <c r="P1690" s="110"/>
      <c r="Q1690" s="110"/>
    </row>
    <row r="1691" spans="1:17" x14ac:dyDescent="0.3">
      <c r="A1691" s="77" t="s">
        <v>3394</v>
      </c>
      <c r="B1691" s="127" t="s">
        <v>3395</v>
      </c>
      <c r="C1691" s="128">
        <v>0</v>
      </c>
      <c r="D1691" s="128">
        <v>0</v>
      </c>
      <c r="E1691" s="128">
        <v>0</v>
      </c>
      <c r="F1691" s="128">
        <v>0</v>
      </c>
      <c r="G1691" s="128">
        <v>0</v>
      </c>
      <c r="H1691" s="128">
        <v>0</v>
      </c>
      <c r="I1691" s="128">
        <v>0</v>
      </c>
      <c r="J1691" s="128">
        <v>0</v>
      </c>
      <c r="K1691" s="128">
        <v>0</v>
      </c>
      <c r="L1691" s="128">
        <v>0</v>
      </c>
      <c r="M1691" s="128">
        <v>0</v>
      </c>
      <c r="N1691" s="128">
        <v>0</v>
      </c>
      <c r="O1691" s="110"/>
      <c r="P1691" s="110"/>
      <c r="Q1691" s="110"/>
    </row>
    <row r="1692" spans="1:17" x14ac:dyDescent="0.3">
      <c r="A1692" s="77" t="s">
        <v>3396</v>
      </c>
      <c r="B1692" s="127" t="s">
        <v>3397</v>
      </c>
      <c r="C1692" s="128">
        <v>0</v>
      </c>
      <c r="D1692" s="128">
        <v>0</v>
      </c>
      <c r="E1692" s="128">
        <v>0</v>
      </c>
      <c r="F1692" s="128">
        <v>0</v>
      </c>
      <c r="G1692" s="128">
        <v>0</v>
      </c>
      <c r="H1692" s="128">
        <v>0</v>
      </c>
      <c r="I1692" s="128">
        <v>0</v>
      </c>
      <c r="J1692" s="128">
        <v>0</v>
      </c>
      <c r="K1692" s="128">
        <v>0</v>
      </c>
      <c r="L1692" s="128">
        <v>0</v>
      </c>
      <c r="M1692" s="128">
        <v>0</v>
      </c>
      <c r="N1692" s="128">
        <v>0</v>
      </c>
      <c r="O1692" s="110"/>
      <c r="P1692" s="110"/>
      <c r="Q1692" s="110"/>
    </row>
    <row r="1693" spans="1:17" x14ac:dyDescent="0.3">
      <c r="A1693" s="77" t="s">
        <v>3398</v>
      </c>
      <c r="B1693" s="127" t="s">
        <v>3399</v>
      </c>
      <c r="C1693" s="128">
        <v>0</v>
      </c>
      <c r="D1693" s="128">
        <v>0</v>
      </c>
      <c r="E1693" s="128">
        <v>0</v>
      </c>
      <c r="F1693" s="128">
        <v>0</v>
      </c>
      <c r="G1693" s="128">
        <v>0</v>
      </c>
      <c r="H1693" s="128">
        <v>0</v>
      </c>
      <c r="I1693" s="128">
        <v>0</v>
      </c>
      <c r="J1693" s="128">
        <v>0</v>
      </c>
      <c r="K1693" s="128">
        <v>0</v>
      </c>
      <c r="L1693" s="128">
        <v>0</v>
      </c>
      <c r="M1693" s="128">
        <v>0</v>
      </c>
      <c r="N1693" s="128">
        <v>0</v>
      </c>
      <c r="O1693" s="110"/>
      <c r="P1693" s="110"/>
      <c r="Q1693" s="110"/>
    </row>
    <row r="1694" spans="1:17" x14ac:dyDescent="0.3">
      <c r="A1694" s="77" t="s">
        <v>3400</v>
      </c>
      <c r="B1694" s="127" t="s">
        <v>3401</v>
      </c>
      <c r="C1694" s="128">
        <v>0</v>
      </c>
      <c r="D1694" s="128">
        <v>0</v>
      </c>
      <c r="E1694" s="128">
        <v>0</v>
      </c>
      <c r="F1694" s="128">
        <v>0</v>
      </c>
      <c r="G1694" s="128">
        <v>0</v>
      </c>
      <c r="H1694" s="128">
        <v>0</v>
      </c>
      <c r="I1694" s="128">
        <v>0</v>
      </c>
      <c r="J1694" s="128">
        <v>0</v>
      </c>
      <c r="K1694" s="128">
        <v>0</v>
      </c>
      <c r="L1694" s="128">
        <v>0</v>
      </c>
      <c r="M1694" s="128">
        <v>0</v>
      </c>
      <c r="N1694" s="128">
        <v>0</v>
      </c>
      <c r="O1694" s="110"/>
      <c r="P1694" s="110"/>
      <c r="Q1694" s="110"/>
    </row>
    <row r="1695" spans="1:17" x14ac:dyDescent="0.3">
      <c r="A1695" s="77" t="s">
        <v>3402</v>
      </c>
      <c r="B1695" s="127" t="s">
        <v>3403</v>
      </c>
      <c r="C1695" s="128">
        <v>0</v>
      </c>
      <c r="D1695" s="128">
        <v>0</v>
      </c>
      <c r="E1695" s="128">
        <v>0</v>
      </c>
      <c r="F1695" s="128">
        <v>0</v>
      </c>
      <c r="G1695" s="128">
        <v>0</v>
      </c>
      <c r="H1695" s="128">
        <v>0</v>
      </c>
      <c r="I1695" s="128">
        <v>0</v>
      </c>
      <c r="J1695" s="128">
        <v>0</v>
      </c>
      <c r="K1695" s="128">
        <v>0</v>
      </c>
      <c r="L1695" s="128">
        <v>0</v>
      </c>
      <c r="M1695" s="128">
        <v>0</v>
      </c>
      <c r="N1695" s="128">
        <v>0</v>
      </c>
      <c r="O1695" s="110"/>
      <c r="P1695" s="110"/>
      <c r="Q1695" s="110"/>
    </row>
    <row r="1696" spans="1:17" x14ac:dyDescent="0.3">
      <c r="A1696" s="77" t="s">
        <v>3404</v>
      </c>
      <c r="B1696" s="127" t="s">
        <v>3405</v>
      </c>
      <c r="C1696" s="128">
        <v>0</v>
      </c>
      <c r="D1696" s="128">
        <v>0</v>
      </c>
      <c r="E1696" s="128">
        <v>0</v>
      </c>
      <c r="F1696" s="128">
        <v>0</v>
      </c>
      <c r="G1696" s="128">
        <v>0</v>
      </c>
      <c r="H1696" s="128">
        <v>0</v>
      </c>
      <c r="I1696" s="128">
        <v>0</v>
      </c>
      <c r="J1696" s="128">
        <v>0</v>
      </c>
      <c r="K1696" s="128">
        <v>0</v>
      </c>
      <c r="L1696" s="128">
        <v>0</v>
      </c>
      <c r="M1696" s="128">
        <v>0</v>
      </c>
      <c r="N1696" s="128">
        <v>0</v>
      </c>
      <c r="O1696" s="110"/>
      <c r="P1696" s="110"/>
      <c r="Q1696" s="110"/>
    </row>
    <row r="1697" spans="1:17" x14ac:dyDescent="0.3">
      <c r="A1697" s="77" t="s">
        <v>3406</v>
      </c>
      <c r="B1697" s="127" t="s">
        <v>3407</v>
      </c>
      <c r="C1697" s="128">
        <v>0</v>
      </c>
      <c r="D1697" s="128">
        <v>0</v>
      </c>
      <c r="E1697" s="128">
        <v>0</v>
      </c>
      <c r="F1697" s="128">
        <v>0</v>
      </c>
      <c r="G1697" s="128">
        <v>0</v>
      </c>
      <c r="H1697" s="128">
        <v>0</v>
      </c>
      <c r="I1697" s="128">
        <v>0</v>
      </c>
      <c r="J1697" s="128">
        <v>0</v>
      </c>
      <c r="K1697" s="128">
        <v>0</v>
      </c>
      <c r="L1697" s="128">
        <v>0</v>
      </c>
      <c r="M1697" s="128">
        <v>0</v>
      </c>
      <c r="N1697" s="128">
        <v>0</v>
      </c>
      <c r="O1697" s="110"/>
      <c r="P1697" s="110"/>
      <c r="Q1697" s="110"/>
    </row>
    <row r="1698" spans="1:17" x14ac:dyDescent="0.3">
      <c r="A1698" s="77" t="s">
        <v>3408</v>
      </c>
      <c r="B1698" s="127" t="s">
        <v>3409</v>
      </c>
      <c r="C1698" s="128">
        <v>0</v>
      </c>
      <c r="D1698" s="128">
        <v>0</v>
      </c>
      <c r="E1698" s="128">
        <v>0</v>
      </c>
      <c r="F1698" s="128">
        <v>0</v>
      </c>
      <c r="G1698" s="128">
        <v>0</v>
      </c>
      <c r="H1698" s="128">
        <v>0</v>
      </c>
      <c r="I1698" s="128">
        <v>0</v>
      </c>
      <c r="J1698" s="128">
        <v>0</v>
      </c>
      <c r="K1698" s="128">
        <v>0</v>
      </c>
      <c r="L1698" s="128">
        <v>0</v>
      </c>
      <c r="M1698" s="128">
        <v>0</v>
      </c>
      <c r="N1698" s="128">
        <v>0</v>
      </c>
      <c r="O1698" s="110"/>
      <c r="P1698" s="110"/>
      <c r="Q1698" s="110"/>
    </row>
    <row r="1699" spans="1:17" x14ac:dyDescent="0.3">
      <c r="A1699" s="77" t="s">
        <v>3410</v>
      </c>
      <c r="B1699" s="127" t="s">
        <v>3411</v>
      </c>
      <c r="C1699" s="128">
        <v>0</v>
      </c>
      <c r="D1699" s="128">
        <v>0</v>
      </c>
      <c r="E1699" s="128">
        <v>0</v>
      </c>
      <c r="F1699" s="128">
        <v>0</v>
      </c>
      <c r="G1699" s="128">
        <v>0</v>
      </c>
      <c r="H1699" s="128">
        <v>0</v>
      </c>
      <c r="I1699" s="128">
        <v>0</v>
      </c>
      <c r="J1699" s="128">
        <v>0</v>
      </c>
      <c r="K1699" s="128">
        <v>0</v>
      </c>
      <c r="L1699" s="128">
        <v>0</v>
      </c>
      <c r="M1699" s="128">
        <v>0</v>
      </c>
      <c r="N1699" s="128">
        <v>0</v>
      </c>
      <c r="O1699" s="110"/>
      <c r="P1699" s="110"/>
      <c r="Q1699" s="110"/>
    </row>
    <row r="1700" spans="1:17" x14ac:dyDescent="0.3">
      <c r="A1700" s="77" t="s">
        <v>3412</v>
      </c>
      <c r="B1700" s="127" t="s">
        <v>3413</v>
      </c>
      <c r="C1700" s="128">
        <v>0</v>
      </c>
      <c r="D1700" s="128">
        <v>0</v>
      </c>
      <c r="E1700" s="128">
        <v>0</v>
      </c>
      <c r="F1700" s="128">
        <v>0</v>
      </c>
      <c r="G1700" s="128">
        <v>0</v>
      </c>
      <c r="H1700" s="128">
        <v>0</v>
      </c>
      <c r="I1700" s="128">
        <v>0</v>
      </c>
      <c r="J1700" s="128">
        <v>0</v>
      </c>
      <c r="K1700" s="128">
        <v>0</v>
      </c>
      <c r="L1700" s="128">
        <v>0</v>
      </c>
      <c r="M1700" s="128">
        <v>0</v>
      </c>
      <c r="N1700" s="128">
        <v>0</v>
      </c>
      <c r="O1700" s="110"/>
      <c r="P1700" s="110"/>
      <c r="Q1700" s="110"/>
    </row>
    <row r="1701" spans="1:17" x14ac:dyDescent="0.3">
      <c r="A1701" s="77" t="s">
        <v>3414</v>
      </c>
      <c r="B1701" s="127" t="s">
        <v>3415</v>
      </c>
      <c r="C1701" s="128">
        <v>0</v>
      </c>
      <c r="D1701" s="128">
        <v>0</v>
      </c>
      <c r="E1701" s="128">
        <v>0</v>
      </c>
      <c r="F1701" s="128">
        <v>0</v>
      </c>
      <c r="G1701" s="128">
        <v>0</v>
      </c>
      <c r="H1701" s="128">
        <v>0</v>
      </c>
      <c r="I1701" s="128">
        <v>0</v>
      </c>
      <c r="J1701" s="128">
        <v>0</v>
      </c>
      <c r="K1701" s="128">
        <v>0</v>
      </c>
      <c r="L1701" s="128">
        <v>0</v>
      </c>
      <c r="M1701" s="128">
        <v>0</v>
      </c>
      <c r="N1701" s="128">
        <v>0</v>
      </c>
      <c r="O1701" s="110"/>
      <c r="P1701" s="110"/>
      <c r="Q1701" s="110"/>
    </row>
    <row r="1702" spans="1:17" x14ac:dyDescent="0.3">
      <c r="A1702" s="77" t="s">
        <v>3416</v>
      </c>
      <c r="B1702" s="127" t="s">
        <v>3417</v>
      </c>
      <c r="C1702" s="128">
        <v>0</v>
      </c>
      <c r="D1702" s="128">
        <v>0</v>
      </c>
      <c r="E1702" s="128">
        <v>0</v>
      </c>
      <c r="F1702" s="128">
        <v>0</v>
      </c>
      <c r="G1702" s="128">
        <v>0</v>
      </c>
      <c r="H1702" s="128">
        <v>0</v>
      </c>
      <c r="I1702" s="128">
        <v>0</v>
      </c>
      <c r="J1702" s="128">
        <v>0</v>
      </c>
      <c r="K1702" s="128">
        <v>0</v>
      </c>
      <c r="L1702" s="128">
        <v>0</v>
      </c>
      <c r="M1702" s="128">
        <v>0</v>
      </c>
      <c r="N1702" s="128">
        <v>0</v>
      </c>
      <c r="O1702" s="110"/>
      <c r="P1702" s="110"/>
      <c r="Q1702" s="110"/>
    </row>
    <row r="1703" spans="1:17" x14ac:dyDescent="0.3">
      <c r="A1703" s="77" t="s">
        <v>3418</v>
      </c>
      <c r="B1703" s="127" t="s">
        <v>3419</v>
      </c>
      <c r="C1703" s="128">
        <v>0</v>
      </c>
      <c r="D1703" s="128">
        <v>0</v>
      </c>
      <c r="E1703" s="128">
        <v>0</v>
      </c>
      <c r="F1703" s="128">
        <v>0</v>
      </c>
      <c r="G1703" s="128">
        <v>0</v>
      </c>
      <c r="H1703" s="128">
        <v>0</v>
      </c>
      <c r="I1703" s="128">
        <v>0</v>
      </c>
      <c r="J1703" s="128">
        <v>0</v>
      </c>
      <c r="K1703" s="128">
        <v>0</v>
      </c>
      <c r="L1703" s="128">
        <v>0</v>
      </c>
      <c r="M1703" s="128">
        <v>0</v>
      </c>
      <c r="N1703" s="128">
        <v>0</v>
      </c>
      <c r="O1703" s="110"/>
      <c r="P1703" s="110"/>
      <c r="Q1703" s="110"/>
    </row>
    <row r="1704" spans="1:17" x14ac:dyDescent="0.3">
      <c r="A1704" s="77" t="s">
        <v>3420</v>
      </c>
      <c r="B1704" s="127" t="s">
        <v>3421</v>
      </c>
      <c r="C1704" s="128">
        <v>0</v>
      </c>
      <c r="D1704" s="128">
        <v>0</v>
      </c>
      <c r="E1704" s="128">
        <v>0</v>
      </c>
      <c r="F1704" s="128">
        <v>0</v>
      </c>
      <c r="G1704" s="128">
        <v>0</v>
      </c>
      <c r="H1704" s="128">
        <v>0</v>
      </c>
      <c r="I1704" s="128">
        <v>0</v>
      </c>
      <c r="J1704" s="128">
        <v>0</v>
      </c>
      <c r="K1704" s="128">
        <v>0</v>
      </c>
      <c r="L1704" s="128">
        <v>0</v>
      </c>
      <c r="M1704" s="128">
        <v>0</v>
      </c>
      <c r="N1704" s="128">
        <v>0</v>
      </c>
      <c r="O1704" s="110"/>
      <c r="P1704" s="110"/>
      <c r="Q1704" s="110"/>
    </row>
    <row r="1705" spans="1:17" x14ac:dyDescent="0.3">
      <c r="A1705" s="77" t="s">
        <v>3422</v>
      </c>
      <c r="B1705" s="127" t="s">
        <v>3423</v>
      </c>
      <c r="C1705" s="128">
        <v>0</v>
      </c>
      <c r="D1705" s="128">
        <v>0</v>
      </c>
      <c r="E1705" s="128">
        <v>0</v>
      </c>
      <c r="F1705" s="128">
        <v>0</v>
      </c>
      <c r="G1705" s="128">
        <v>0</v>
      </c>
      <c r="H1705" s="128">
        <v>0</v>
      </c>
      <c r="I1705" s="128">
        <v>0</v>
      </c>
      <c r="J1705" s="128">
        <v>0</v>
      </c>
      <c r="K1705" s="128">
        <v>0</v>
      </c>
      <c r="L1705" s="128">
        <v>0</v>
      </c>
      <c r="M1705" s="128">
        <v>0</v>
      </c>
      <c r="N1705" s="128">
        <v>0</v>
      </c>
      <c r="O1705" s="110"/>
      <c r="P1705" s="110"/>
      <c r="Q1705" s="110"/>
    </row>
    <row r="1706" spans="1:17" x14ac:dyDescent="0.3">
      <c r="A1706" s="77" t="s">
        <v>3424</v>
      </c>
      <c r="B1706" s="127" t="s">
        <v>3425</v>
      </c>
      <c r="C1706" s="128">
        <v>0</v>
      </c>
      <c r="D1706" s="128">
        <v>0</v>
      </c>
      <c r="E1706" s="128">
        <v>0</v>
      </c>
      <c r="F1706" s="128">
        <v>0</v>
      </c>
      <c r="G1706" s="128">
        <v>0</v>
      </c>
      <c r="H1706" s="128">
        <v>0</v>
      </c>
      <c r="I1706" s="128">
        <v>0</v>
      </c>
      <c r="J1706" s="128">
        <v>0</v>
      </c>
      <c r="K1706" s="128">
        <v>0</v>
      </c>
      <c r="L1706" s="128">
        <v>0</v>
      </c>
      <c r="M1706" s="128">
        <v>0</v>
      </c>
      <c r="N1706" s="128">
        <v>0</v>
      </c>
      <c r="O1706" s="110"/>
      <c r="P1706" s="110"/>
      <c r="Q1706" s="110"/>
    </row>
    <row r="1707" spans="1:17" x14ac:dyDescent="0.3">
      <c r="A1707" s="77" t="s">
        <v>3426</v>
      </c>
      <c r="B1707" s="127" t="s">
        <v>3427</v>
      </c>
      <c r="C1707" s="128">
        <v>0</v>
      </c>
      <c r="D1707" s="128">
        <v>0</v>
      </c>
      <c r="E1707" s="128">
        <v>0</v>
      </c>
      <c r="F1707" s="128">
        <v>0</v>
      </c>
      <c r="G1707" s="128">
        <v>0</v>
      </c>
      <c r="H1707" s="128">
        <v>0</v>
      </c>
      <c r="I1707" s="128">
        <v>0</v>
      </c>
      <c r="J1707" s="128">
        <v>0</v>
      </c>
      <c r="K1707" s="128">
        <v>0</v>
      </c>
      <c r="L1707" s="128">
        <v>0</v>
      </c>
      <c r="M1707" s="128">
        <v>0</v>
      </c>
      <c r="N1707" s="128">
        <v>0</v>
      </c>
      <c r="O1707" s="110"/>
      <c r="P1707" s="110"/>
      <c r="Q1707" s="110"/>
    </row>
    <row r="1708" spans="1:17" x14ac:dyDescent="0.3">
      <c r="A1708" s="77" t="s">
        <v>3428</v>
      </c>
      <c r="B1708" s="127" t="s">
        <v>3429</v>
      </c>
      <c r="C1708" s="128">
        <v>0</v>
      </c>
      <c r="D1708" s="128">
        <v>0</v>
      </c>
      <c r="E1708" s="128">
        <v>0</v>
      </c>
      <c r="F1708" s="128">
        <v>0</v>
      </c>
      <c r="G1708" s="128">
        <v>0</v>
      </c>
      <c r="H1708" s="128">
        <v>0</v>
      </c>
      <c r="I1708" s="128">
        <v>0</v>
      </c>
      <c r="J1708" s="128">
        <v>0</v>
      </c>
      <c r="K1708" s="128">
        <v>0</v>
      </c>
      <c r="L1708" s="128">
        <v>0</v>
      </c>
      <c r="M1708" s="128">
        <v>0</v>
      </c>
      <c r="N1708" s="128">
        <v>0</v>
      </c>
      <c r="O1708" s="110"/>
      <c r="P1708" s="110"/>
      <c r="Q1708" s="110"/>
    </row>
    <row r="1709" spans="1:17" x14ac:dyDescent="0.3">
      <c r="A1709" s="77" t="s">
        <v>3430</v>
      </c>
      <c r="B1709" s="127" t="s">
        <v>3431</v>
      </c>
      <c r="C1709" s="128">
        <v>0</v>
      </c>
      <c r="D1709" s="128">
        <v>0</v>
      </c>
      <c r="E1709" s="128">
        <v>0</v>
      </c>
      <c r="F1709" s="128">
        <v>0</v>
      </c>
      <c r="G1709" s="128">
        <v>0</v>
      </c>
      <c r="H1709" s="128">
        <v>0</v>
      </c>
      <c r="I1709" s="128">
        <v>0</v>
      </c>
      <c r="J1709" s="128">
        <v>0</v>
      </c>
      <c r="K1709" s="128">
        <v>0</v>
      </c>
      <c r="L1709" s="128">
        <v>0</v>
      </c>
      <c r="M1709" s="128">
        <v>0</v>
      </c>
      <c r="N1709" s="128">
        <v>0</v>
      </c>
      <c r="O1709" s="110"/>
      <c r="P1709" s="110"/>
      <c r="Q1709" s="110"/>
    </row>
    <row r="1710" spans="1:17" x14ac:dyDescent="0.3">
      <c r="A1710" s="77" t="s">
        <v>3432</v>
      </c>
      <c r="B1710" s="127" t="s">
        <v>3433</v>
      </c>
      <c r="C1710" s="128">
        <v>0</v>
      </c>
      <c r="D1710" s="128">
        <v>0</v>
      </c>
      <c r="E1710" s="128">
        <v>0</v>
      </c>
      <c r="F1710" s="128">
        <v>0</v>
      </c>
      <c r="G1710" s="128">
        <v>0</v>
      </c>
      <c r="H1710" s="128">
        <v>0</v>
      </c>
      <c r="I1710" s="128">
        <v>0</v>
      </c>
      <c r="J1710" s="128">
        <v>0</v>
      </c>
      <c r="K1710" s="128">
        <v>0</v>
      </c>
      <c r="L1710" s="128">
        <v>0</v>
      </c>
      <c r="M1710" s="128">
        <v>0</v>
      </c>
      <c r="N1710" s="128">
        <v>0</v>
      </c>
      <c r="O1710" s="110"/>
      <c r="P1710" s="110"/>
      <c r="Q1710" s="110"/>
    </row>
    <row r="1711" spans="1:17" x14ac:dyDescent="0.3">
      <c r="A1711" s="77" t="s">
        <v>3434</v>
      </c>
      <c r="B1711" s="127" t="s">
        <v>3435</v>
      </c>
      <c r="C1711" s="128">
        <v>0</v>
      </c>
      <c r="D1711" s="128">
        <v>0</v>
      </c>
      <c r="E1711" s="128">
        <v>0</v>
      </c>
      <c r="F1711" s="128">
        <v>0</v>
      </c>
      <c r="G1711" s="128">
        <v>0</v>
      </c>
      <c r="H1711" s="128">
        <v>0</v>
      </c>
      <c r="I1711" s="128">
        <v>0</v>
      </c>
      <c r="J1711" s="128">
        <v>0</v>
      </c>
      <c r="K1711" s="128">
        <v>0</v>
      </c>
      <c r="L1711" s="128">
        <v>0</v>
      </c>
      <c r="M1711" s="128">
        <v>0</v>
      </c>
      <c r="N1711" s="128">
        <v>0</v>
      </c>
      <c r="O1711" s="110"/>
      <c r="P1711" s="110"/>
      <c r="Q1711" s="110"/>
    </row>
    <row r="1712" spans="1:17" x14ac:dyDescent="0.3">
      <c r="A1712" s="77" t="s">
        <v>3436</v>
      </c>
      <c r="B1712" s="127" t="s">
        <v>3437</v>
      </c>
      <c r="C1712" s="128">
        <v>0</v>
      </c>
      <c r="D1712" s="128">
        <v>0</v>
      </c>
      <c r="E1712" s="128">
        <v>0</v>
      </c>
      <c r="F1712" s="128">
        <v>0</v>
      </c>
      <c r="G1712" s="128">
        <v>0</v>
      </c>
      <c r="H1712" s="128">
        <v>0</v>
      </c>
      <c r="I1712" s="128">
        <v>0</v>
      </c>
      <c r="J1712" s="128">
        <v>0</v>
      </c>
      <c r="K1712" s="128">
        <v>0</v>
      </c>
      <c r="L1712" s="128">
        <v>0</v>
      </c>
      <c r="M1712" s="128">
        <v>0</v>
      </c>
      <c r="N1712" s="128">
        <v>0</v>
      </c>
      <c r="O1712" s="110"/>
      <c r="P1712" s="110"/>
      <c r="Q1712" s="110"/>
    </row>
    <row r="1713" spans="1:17" x14ac:dyDescent="0.3">
      <c r="A1713" s="77" t="s">
        <v>3438</v>
      </c>
      <c r="B1713" s="127" t="s">
        <v>3439</v>
      </c>
      <c r="C1713" s="128">
        <v>0</v>
      </c>
      <c r="D1713" s="128">
        <v>0</v>
      </c>
      <c r="E1713" s="128">
        <v>0</v>
      </c>
      <c r="F1713" s="128">
        <v>0</v>
      </c>
      <c r="G1713" s="128">
        <v>0</v>
      </c>
      <c r="H1713" s="128">
        <v>0</v>
      </c>
      <c r="I1713" s="128">
        <v>0</v>
      </c>
      <c r="J1713" s="128">
        <v>0</v>
      </c>
      <c r="K1713" s="128">
        <v>0</v>
      </c>
      <c r="L1713" s="128">
        <v>0</v>
      </c>
      <c r="M1713" s="128">
        <v>0</v>
      </c>
      <c r="N1713" s="128">
        <v>0</v>
      </c>
      <c r="O1713" s="110"/>
      <c r="P1713" s="110"/>
      <c r="Q1713" s="110"/>
    </row>
    <row r="1714" spans="1:17" x14ac:dyDescent="0.3">
      <c r="A1714" s="77" t="s">
        <v>3440</v>
      </c>
      <c r="B1714" s="127" t="s">
        <v>3441</v>
      </c>
      <c r="C1714" s="128">
        <v>0</v>
      </c>
      <c r="D1714" s="128">
        <v>0</v>
      </c>
      <c r="E1714" s="128">
        <v>0</v>
      </c>
      <c r="F1714" s="128">
        <v>0</v>
      </c>
      <c r="G1714" s="128">
        <v>0</v>
      </c>
      <c r="H1714" s="128">
        <v>0</v>
      </c>
      <c r="I1714" s="128">
        <v>0</v>
      </c>
      <c r="J1714" s="128">
        <v>0</v>
      </c>
      <c r="K1714" s="128">
        <v>0</v>
      </c>
      <c r="L1714" s="128">
        <v>0</v>
      </c>
      <c r="M1714" s="128">
        <v>0</v>
      </c>
      <c r="N1714" s="128">
        <v>0</v>
      </c>
      <c r="O1714" s="110"/>
      <c r="P1714" s="110"/>
      <c r="Q1714" s="110"/>
    </row>
    <row r="1715" spans="1:17" x14ac:dyDescent="0.3">
      <c r="A1715" s="77" t="s">
        <v>3442</v>
      </c>
      <c r="B1715" s="127" t="s">
        <v>3443</v>
      </c>
      <c r="C1715" s="128">
        <v>0</v>
      </c>
      <c r="D1715" s="128">
        <v>0</v>
      </c>
      <c r="E1715" s="128">
        <v>0</v>
      </c>
      <c r="F1715" s="128">
        <v>0</v>
      </c>
      <c r="G1715" s="128">
        <v>0</v>
      </c>
      <c r="H1715" s="128">
        <v>0</v>
      </c>
      <c r="I1715" s="128">
        <v>0</v>
      </c>
      <c r="J1715" s="128">
        <v>0</v>
      </c>
      <c r="K1715" s="128">
        <v>0</v>
      </c>
      <c r="L1715" s="128">
        <v>0</v>
      </c>
      <c r="M1715" s="128">
        <v>0</v>
      </c>
      <c r="N1715" s="128">
        <v>0</v>
      </c>
      <c r="O1715" s="110"/>
      <c r="P1715" s="110"/>
      <c r="Q1715" s="110"/>
    </row>
    <row r="1716" spans="1:17" x14ac:dyDescent="0.3">
      <c r="A1716" s="77" t="s">
        <v>3444</v>
      </c>
      <c r="B1716" s="127" t="s">
        <v>3445</v>
      </c>
      <c r="C1716" s="128">
        <v>0</v>
      </c>
      <c r="D1716" s="128">
        <v>0</v>
      </c>
      <c r="E1716" s="128">
        <v>0</v>
      </c>
      <c r="F1716" s="128">
        <v>0</v>
      </c>
      <c r="G1716" s="128">
        <v>0</v>
      </c>
      <c r="H1716" s="128">
        <v>0</v>
      </c>
      <c r="I1716" s="128">
        <v>0</v>
      </c>
      <c r="J1716" s="128">
        <v>0</v>
      </c>
      <c r="K1716" s="128">
        <v>0</v>
      </c>
      <c r="L1716" s="128">
        <v>0</v>
      </c>
      <c r="M1716" s="128">
        <v>0</v>
      </c>
      <c r="N1716" s="128">
        <v>0</v>
      </c>
      <c r="O1716" s="110"/>
      <c r="P1716" s="110"/>
      <c r="Q1716" s="110"/>
    </row>
    <row r="1717" spans="1:17" x14ac:dyDescent="0.3">
      <c r="A1717" s="77" t="s">
        <v>3446</v>
      </c>
      <c r="B1717" s="127" t="s">
        <v>3447</v>
      </c>
      <c r="C1717" s="128">
        <v>0</v>
      </c>
      <c r="D1717" s="128">
        <v>0</v>
      </c>
      <c r="E1717" s="128">
        <v>0</v>
      </c>
      <c r="F1717" s="128">
        <v>0</v>
      </c>
      <c r="G1717" s="128">
        <v>0</v>
      </c>
      <c r="H1717" s="128">
        <v>0</v>
      </c>
      <c r="I1717" s="128">
        <v>0</v>
      </c>
      <c r="J1717" s="128">
        <v>0</v>
      </c>
      <c r="K1717" s="128">
        <v>0</v>
      </c>
      <c r="L1717" s="128">
        <v>0</v>
      </c>
      <c r="M1717" s="128">
        <v>0</v>
      </c>
      <c r="N1717" s="128">
        <v>0</v>
      </c>
      <c r="O1717" s="110"/>
      <c r="P1717" s="110"/>
      <c r="Q1717" s="110"/>
    </row>
    <row r="1718" spans="1:17" x14ac:dyDescent="0.3">
      <c r="A1718" s="77" t="s">
        <v>3448</v>
      </c>
      <c r="B1718" s="127" t="s">
        <v>3449</v>
      </c>
      <c r="C1718" s="128">
        <v>0</v>
      </c>
      <c r="D1718" s="128">
        <v>0</v>
      </c>
      <c r="E1718" s="128">
        <v>0</v>
      </c>
      <c r="F1718" s="128">
        <v>0</v>
      </c>
      <c r="G1718" s="128">
        <v>0</v>
      </c>
      <c r="H1718" s="128">
        <v>0</v>
      </c>
      <c r="I1718" s="128">
        <v>0</v>
      </c>
      <c r="J1718" s="128">
        <v>0</v>
      </c>
      <c r="K1718" s="128">
        <v>0</v>
      </c>
      <c r="L1718" s="128">
        <v>0</v>
      </c>
      <c r="M1718" s="128">
        <v>0</v>
      </c>
      <c r="N1718" s="128">
        <v>0</v>
      </c>
      <c r="O1718" s="110"/>
      <c r="P1718" s="110"/>
      <c r="Q1718" s="110"/>
    </row>
    <row r="1719" spans="1:17" x14ac:dyDescent="0.3">
      <c r="A1719" s="77" t="s">
        <v>3450</v>
      </c>
      <c r="B1719" s="127" t="s">
        <v>3451</v>
      </c>
      <c r="C1719" s="128">
        <v>0</v>
      </c>
      <c r="D1719" s="128">
        <v>0</v>
      </c>
      <c r="E1719" s="128">
        <v>0</v>
      </c>
      <c r="F1719" s="128">
        <v>0</v>
      </c>
      <c r="G1719" s="128">
        <v>0</v>
      </c>
      <c r="H1719" s="128">
        <v>0</v>
      </c>
      <c r="I1719" s="128">
        <v>0</v>
      </c>
      <c r="J1719" s="128">
        <v>0</v>
      </c>
      <c r="K1719" s="128">
        <v>0</v>
      </c>
      <c r="L1719" s="128">
        <v>0</v>
      </c>
      <c r="M1719" s="128">
        <v>0</v>
      </c>
      <c r="N1719" s="128">
        <v>0</v>
      </c>
      <c r="O1719" s="110"/>
      <c r="P1719" s="110"/>
      <c r="Q1719" s="110"/>
    </row>
    <row r="1720" spans="1:17" x14ac:dyDescent="0.3">
      <c r="A1720" s="77" t="s">
        <v>3452</v>
      </c>
      <c r="B1720" s="127" t="s">
        <v>3453</v>
      </c>
      <c r="C1720" s="128">
        <v>0</v>
      </c>
      <c r="D1720" s="128">
        <v>0</v>
      </c>
      <c r="E1720" s="128">
        <v>0</v>
      </c>
      <c r="F1720" s="128">
        <v>0</v>
      </c>
      <c r="G1720" s="128">
        <v>0</v>
      </c>
      <c r="H1720" s="128">
        <v>0</v>
      </c>
      <c r="I1720" s="128">
        <v>0</v>
      </c>
      <c r="J1720" s="128">
        <v>0</v>
      </c>
      <c r="K1720" s="128">
        <v>0</v>
      </c>
      <c r="L1720" s="128">
        <v>0</v>
      </c>
      <c r="M1720" s="128">
        <v>0</v>
      </c>
      <c r="N1720" s="128">
        <v>0</v>
      </c>
      <c r="O1720" s="110"/>
      <c r="P1720" s="110"/>
      <c r="Q1720" s="110"/>
    </row>
    <row r="1721" spans="1:17" x14ac:dyDescent="0.3">
      <c r="A1721" s="77" t="s">
        <v>3454</v>
      </c>
      <c r="B1721" s="127" t="s">
        <v>3455</v>
      </c>
      <c r="C1721" s="128">
        <v>0</v>
      </c>
      <c r="D1721" s="128">
        <v>0</v>
      </c>
      <c r="E1721" s="128">
        <v>0</v>
      </c>
      <c r="F1721" s="128">
        <v>0</v>
      </c>
      <c r="G1721" s="128">
        <v>0</v>
      </c>
      <c r="H1721" s="128">
        <v>0</v>
      </c>
      <c r="I1721" s="128">
        <v>0</v>
      </c>
      <c r="J1721" s="128">
        <v>0</v>
      </c>
      <c r="K1721" s="128">
        <v>0</v>
      </c>
      <c r="L1721" s="128">
        <v>0</v>
      </c>
      <c r="M1721" s="128">
        <v>0</v>
      </c>
      <c r="N1721" s="128">
        <v>0</v>
      </c>
      <c r="O1721" s="110"/>
      <c r="P1721" s="110"/>
      <c r="Q1721" s="110"/>
    </row>
    <row r="1722" spans="1:17" x14ac:dyDescent="0.3">
      <c r="A1722" s="77" t="s">
        <v>3456</v>
      </c>
      <c r="B1722" s="127" t="s">
        <v>3457</v>
      </c>
      <c r="C1722" s="128">
        <v>0</v>
      </c>
      <c r="D1722" s="128">
        <v>0</v>
      </c>
      <c r="E1722" s="128">
        <v>0</v>
      </c>
      <c r="F1722" s="128">
        <v>0</v>
      </c>
      <c r="G1722" s="128">
        <v>0</v>
      </c>
      <c r="H1722" s="128">
        <v>0</v>
      </c>
      <c r="I1722" s="128">
        <v>0</v>
      </c>
      <c r="J1722" s="128">
        <v>0</v>
      </c>
      <c r="K1722" s="128">
        <v>0</v>
      </c>
      <c r="L1722" s="128">
        <v>0</v>
      </c>
      <c r="M1722" s="128">
        <v>0</v>
      </c>
      <c r="N1722" s="128">
        <v>0</v>
      </c>
      <c r="O1722" s="110"/>
      <c r="P1722" s="110"/>
      <c r="Q1722" s="110"/>
    </row>
    <row r="1723" spans="1:17" x14ac:dyDescent="0.3">
      <c r="A1723" s="77" t="s">
        <v>3458</v>
      </c>
      <c r="B1723" s="127" t="s">
        <v>3459</v>
      </c>
      <c r="C1723" s="128">
        <v>0</v>
      </c>
      <c r="D1723" s="128">
        <v>0</v>
      </c>
      <c r="E1723" s="128">
        <v>0</v>
      </c>
      <c r="F1723" s="128">
        <v>0</v>
      </c>
      <c r="G1723" s="128">
        <v>0</v>
      </c>
      <c r="H1723" s="128">
        <v>0</v>
      </c>
      <c r="I1723" s="128">
        <v>0</v>
      </c>
      <c r="J1723" s="128">
        <v>0</v>
      </c>
      <c r="K1723" s="128">
        <v>0</v>
      </c>
      <c r="L1723" s="128">
        <v>0</v>
      </c>
      <c r="M1723" s="128">
        <v>0</v>
      </c>
      <c r="N1723" s="128">
        <v>0</v>
      </c>
      <c r="O1723" s="110"/>
      <c r="P1723" s="110"/>
      <c r="Q1723" s="110"/>
    </row>
    <row r="1724" spans="1:17" x14ac:dyDescent="0.3">
      <c r="A1724" s="77" t="s">
        <v>3460</v>
      </c>
      <c r="B1724" s="127" t="s">
        <v>3461</v>
      </c>
      <c r="C1724" s="128">
        <v>0</v>
      </c>
      <c r="D1724" s="128">
        <v>0</v>
      </c>
      <c r="E1724" s="128">
        <v>0</v>
      </c>
      <c r="F1724" s="128">
        <v>0</v>
      </c>
      <c r="G1724" s="128">
        <v>0</v>
      </c>
      <c r="H1724" s="128">
        <v>0</v>
      </c>
      <c r="I1724" s="128">
        <v>0</v>
      </c>
      <c r="J1724" s="128">
        <v>0</v>
      </c>
      <c r="K1724" s="128">
        <v>0</v>
      </c>
      <c r="L1724" s="128">
        <v>0</v>
      </c>
      <c r="M1724" s="128">
        <v>0</v>
      </c>
      <c r="N1724" s="128">
        <v>0</v>
      </c>
      <c r="O1724" s="110"/>
      <c r="P1724" s="110"/>
      <c r="Q1724" s="110"/>
    </row>
    <row r="1725" spans="1:17" x14ac:dyDescent="0.3">
      <c r="A1725" s="77" t="s">
        <v>3462</v>
      </c>
      <c r="B1725" s="127" t="s">
        <v>3463</v>
      </c>
      <c r="C1725" s="128">
        <v>0</v>
      </c>
      <c r="D1725" s="128">
        <v>0</v>
      </c>
      <c r="E1725" s="128">
        <v>0</v>
      </c>
      <c r="F1725" s="128">
        <v>0</v>
      </c>
      <c r="G1725" s="128">
        <v>0</v>
      </c>
      <c r="H1725" s="128">
        <v>0</v>
      </c>
      <c r="I1725" s="128">
        <v>0</v>
      </c>
      <c r="J1725" s="128">
        <v>0</v>
      </c>
      <c r="K1725" s="128">
        <v>0</v>
      </c>
      <c r="L1725" s="128">
        <v>0</v>
      </c>
      <c r="M1725" s="128">
        <v>0</v>
      </c>
      <c r="N1725" s="128">
        <v>0</v>
      </c>
      <c r="O1725" s="110"/>
      <c r="P1725" s="110"/>
      <c r="Q1725" s="110"/>
    </row>
    <row r="1726" spans="1:17" x14ac:dyDescent="0.3">
      <c r="A1726" s="77" t="s">
        <v>3464</v>
      </c>
      <c r="B1726" s="127" t="s">
        <v>3465</v>
      </c>
      <c r="C1726" s="128">
        <v>0</v>
      </c>
      <c r="D1726" s="128">
        <v>0</v>
      </c>
      <c r="E1726" s="128">
        <v>0</v>
      </c>
      <c r="F1726" s="128">
        <v>0</v>
      </c>
      <c r="G1726" s="128">
        <v>0</v>
      </c>
      <c r="H1726" s="128">
        <v>0</v>
      </c>
      <c r="I1726" s="128">
        <v>0</v>
      </c>
      <c r="J1726" s="128">
        <v>0</v>
      </c>
      <c r="K1726" s="128">
        <v>0</v>
      </c>
      <c r="L1726" s="128">
        <v>0</v>
      </c>
      <c r="M1726" s="128">
        <v>0</v>
      </c>
      <c r="N1726" s="128">
        <v>0</v>
      </c>
      <c r="O1726" s="110"/>
      <c r="P1726" s="110"/>
      <c r="Q1726" s="110"/>
    </row>
    <row r="1727" spans="1:17" x14ac:dyDescent="0.3">
      <c r="A1727" s="77" t="s">
        <v>3466</v>
      </c>
      <c r="B1727" s="127" t="s">
        <v>3467</v>
      </c>
      <c r="C1727" s="128">
        <v>0</v>
      </c>
      <c r="D1727" s="128">
        <v>0</v>
      </c>
      <c r="E1727" s="128">
        <v>0</v>
      </c>
      <c r="F1727" s="128">
        <v>0</v>
      </c>
      <c r="G1727" s="128">
        <v>0</v>
      </c>
      <c r="H1727" s="128">
        <v>0</v>
      </c>
      <c r="I1727" s="128">
        <v>0</v>
      </c>
      <c r="J1727" s="128">
        <v>0</v>
      </c>
      <c r="K1727" s="128">
        <v>0</v>
      </c>
      <c r="L1727" s="128">
        <v>0</v>
      </c>
      <c r="M1727" s="128">
        <v>0</v>
      </c>
      <c r="N1727" s="128">
        <v>0</v>
      </c>
      <c r="O1727" s="110"/>
      <c r="P1727" s="110"/>
      <c r="Q1727" s="110"/>
    </row>
    <row r="1728" spans="1:17" x14ac:dyDescent="0.3">
      <c r="A1728" s="77" t="s">
        <v>3468</v>
      </c>
      <c r="B1728" s="127" t="s">
        <v>3469</v>
      </c>
      <c r="C1728" s="128">
        <v>0</v>
      </c>
      <c r="D1728" s="128">
        <v>0</v>
      </c>
      <c r="E1728" s="128">
        <v>0</v>
      </c>
      <c r="F1728" s="128">
        <v>0</v>
      </c>
      <c r="G1728" s="128">
        <v>0</v>
      </c>
      <c r="H1728" s="128">
        <v>0</v>
      </c>
      <c r="I1728" s="128">
        <v>0</v>
      </c>
      <c r="J1728" s="128">
        <v>0</v>
      </c>
      <c r="K1728" s="128">
        <v>0</v>
      </c>
      <c r="L1728" s="128">
        <v>0</v>
      </c>
      <c r="M1728" s="128">
        <v>0</v>
      </c>
      <c r="N1728" s="128">
        <v>0</v>
      </c>
      <c r="O1728" s="110"/>
      <c r="P1728" s="110"/>
      <c r="Q1728" s="110"/>
    </row>
    <row r="1729" spans="1:17" x14ac:dyDescent="0.3">
      <c r="A1729" s="77" t="s">
        <v>3470</v>
      </c>
      <c r="B1729" s="127" t="s">
        <v>3471</v>
      </c>
      <c r="C1729" s="128">
        <v>0</v>
      </c>
      <c r="D1729" s="128">
        <v>0</v>
      </c>
      <c r="E1729" s="128">
        <v>0</v>
      </c>
      <c r="F1729" s="128">
        <v>0</v>
      </c>
      <c r="G1729" s="128">
        <v>0</v>
      </c>
      <c r="H1729" s="128">
        <v>0</v>
      </c>
      <c r="I1729" s="128">
        <v>0</v>
      </c>
      <c r="J1729" s="128">
        <v>0</v>
      </c>
      <c r="K1729" s="128">
        <v>0</v>
      </c>
      <c r="L1729" s="128">
        <v>0</v>
      </c>
      <c r="M1729" s="128">
        <v>0</v>
      </c>
      <c r="N1729" s="128">
        <v>0</v>
      </c>
      <c r="O1729" s="110"/>
      <c r="P1729" s="110"/>
      <c r="Q1729" s="110"/>
    </row>
    <row r="1730" spans="1:17" x14ac:dyDescent="0.3">
      <c r="A1730" s="77" t="s">
        <v>3472</v>
      </c>
      <c r="B1730" s="127" t="s">
        <v>3473</v>
      </c>
      <c r="C1730" s="128">
        <v>0</v>
      </c>
      <c r="D1730" s="128">
        <v>0</v>
      </c>
      <c r="E1730" s="128">
        <v>0</v>
      </c>
      <c r="F1730" s="128">
        <v>0</v>
      </c>
      <c r="G1730" s="128">
        <v>0</v>
      </c>
      <c r="H1730" s="128">
        <v>0</v>
      </c>
      <c r="I1730" s="128">
        <v>0</v>
      </c>
      <c r="J1730" s="128">
        <v>0</v>
      </c>
      <c r="K1730" s="128">
        <v>0</v>
      </c>
      <c r="L1730" s="128">
        <v>0</v>
      </c>
      <c r="M1730" s="128">
        <v>0</v>
      </c>
      <c r="N1730" s="128">
        <v>0</v>
      </c>
      <c r="O1730" s="110"/>
      <c r="P1730" s="110"/>
      <c r="Q1730" s="110"/>
    </row>
    <row r="1731" spans="1:17" x14ac:dyDescent="0.3">
      <c r="A1731" s="77" t="s">
        <v>3474</v>
      </c>
      <c r="B1731" s="127" t="s">
        <v>3475</v>
      </c>
      <c r="C1731" s="128">
        <v>0</v>
      </c>
      <c r="D1731" s="128">
        <v>0</v>
      </c>
      <c r="E1731" s="128">
        <v>0</v>
      </c>
      <c r="F1731" s="128">
        <v>0</v>
      </c>
      <c r="G1731" s="128">
        <v>0</v>
      </c>
      <c r="H1731" s="128">
        <v>0</v>
      </c>
      <c r="I1731" s="128">
        <v>0</v>
      </c>
      <c r="J1731" s="128">
        <v>0</v>
      </c>
      <c r="K1731" s="128">
        <v>0</v>
      </c>
      <c r="L1731" s="128">
        <v>0</v>
      </c>
      <c r="M1731" s="128">
        <v>0</v>
      </c>
      <c r="N1731" s="128">
        <v>0</v>
      </c>
      <c r="O1731" s="110"/>
      <c r="P1731" s="110"/>
      <c r="Q1731" s="110"/>
    </row>
    <row r="1732" spans="1:17" x14ac:dyDescent="0.3">
      <c r="A1732" s="77" t="s">
        <v>3476</v>
      </c>
      <c r="B1732" s="127" t="s">
        <v>3477</v>
      </c>
      <c r="C1732" s="128">
        <v>0</v>
      </c>
      <c r="D1732" s="128">
        <v>0</v>
      </c>
      <c r="E1732" s="128">
        <v>0</v>
      </c>
      <c r="F1732" s="128">
        <v>0</v>
      </c>
      <c r="G1732" s="128">
        <v>0</v>
      </c>
      <c r="H1732" s="128">
        <v>0</v>
      </c>
      <c r="I1732" s="128">
        <v>0</v>
      </c>
      <c r="J1732" s="128">
        <v>0</v>
      </c>
      <c r="K1732" s="128">
        <v>0</v>
      </c>
      <c r="L1732" s="128">
        <v>0</v>
      </c>
      <c r="M1732" s="128">
        <v>0</v>
      </c>
      <c r="N1732" s="128">
        <v>0</v>
      </c>
      <c r="O1732" s="110"/>
      <c r="P1732" s="110"/>
      <c r="Q1732" s="110"/>
    </row>
    <row r="1733" spans="1:17" x14ac:dyDescent="0.3">
      <c r="A1733" s="77" t="s">
        <v>3478</v>
      </c>
      <c r="B1733" s="127" t="s">
        <v>3479</v>
      </c>
      <c r="C1733" s="128">
        <v>0</v>
      </c>
      <c r="D1733" s="128">
        <v>0</v>
      </c>
      <c r="E1733" s="128">
        <v>0</v>
      </c>
      <c r="F1733" s="128">
        <v>0</v>
      </c>
      <c r="G1733" s="128">
        <v>0</v>
      </c>
      <c r="H1733" s="128">
        <v>0</v>
      </c>
      <c r="I1733" s="128">
        <v>0</v>
      </c>
      <c r="J1733" s="128">
        <v>0</v>
      </c>
      <c r="K1733" s="128">
        <v>0</v>
      </c>
      <c r="L1733" s="128">
        <v>0</v>
      </c>
      <c r="M1733" s="128">
        <v>0</v>
      </c>
      <c r="N1733" s="128">
        <v>0</v>
      </c>
      <c r="O1733" s="110"/>
      <c r="P1733" s="110"/>
      <c r="Q1733" s="110"/>
    </row>
    <row r="1734" spans="1:17" x14ac:dyDescent="0.3">
      <c r="A1734" s="77" t="s">
        <v>3480</v>
      </c>
      <c r="B1734" s="127" t="s">
        <v>3481</v>
      </c>
      <c r="C1734" s="128">
        <v>0</v>
      </c>
      <c r="D1734" s="128">
        <v>0</v>
      </c>
      <c r="E1734" s="128">
        <v>0</v>
      </c>
      <c r="F1734" s="128">
        <v>0</v>
      </c>
      <c r="G1734" s="128">
        <v>0</v>
      </c>
      <c r="H1734" s="128">
        <v>0</v>
      </c>
      <c r="I1734" s="128">
        <v>0</v>
      </c>
      <c r="J1734" s="128">
        <v>0</v>
      </c>
      <c r="K1734" s="128">
        <v>0</v>
      </c>
      <c r="L1734" s="128">
        <v>0</v>
      </c>
      <c r="M1734" s="128">
        <v>0</v>
      </c>
      <c r="N1734" s="128">
        <v>0</v>
      </c>
      <c r="O1734" s="110"/>
      <c r="P1734" s="110"/>
      <c r="Q1734" s="110"/>
    </row>
    <row r="1735" spans="1:17" x14ac:dyDescent="0.3">
      <c r="A1735" s="77" t="s">
        <v>3482</v>
      </c>
      <c r="B1735" s="127" t="s">
        <v>3483</v>
      </c>
      <c r="C1735" s="128">
        <v>0</v>
      </c>
      <c r="D1735" s="128">
        <v>0</v>
      </c>
      <c r="E1735" s="128">
        <v>0</v>
      </c>
      <c r="F1735" s="128">
        <v>0</v>
      </c>
      <c r="G1735" s="128">
        <v>0</v>
      </c>
      <c r="H1735" s="128">
        <v>0</v>
      </c>
      <c r="I1735" s="128">
        <v>0</v>
      </c>
      <c r="J1735" s="128">
        <v>0</v>
      </c>
      <c r="K1735" s="128">
        <v>0</v>
      </c>
      <c r="L1735" s="128">
        <v>0</v>
      </c>
      <c r="M1735" s="128">
        <v>0</v>
      </c>
      <c r="N1735" s="128">
        <v>0</v>
      </c>
      <c r="O1735" s="110"/>
      <c r="P1735" s="110"/>
      <c r="Q1735" s="110"/>
    </row>
    <row r="1736" spans="1:17" x14ac:dyDescent="0.3">
      <c r="A1736" s="77" t="s">
        <v>3484</v>
      </c>
      <c r="B1736" s="127" t="s">
        <v>3485</v>
      </c>
      <c r="C1736" s="128">
        <v>0</v>
      </c>
      <c r="D1736" s="128">
        <v>0</v>
      </c>
      <c r="E1736" s="128">
        <v>0</v>
      </c>
      <c r="F1736" s="128">
        <v>0</v>
      </c>
      <c r="G1736" s="128">
        <v>0</v>
      </c>
      <c r="H1736" s="128">
        <v>0</v>
      </c>
      <c r="I1736" s="128">
        <v>0</v>
      </c>
      <c r="J1736" s="128">
        <v>0</v>
      </c>
      <c r="K1736" s="128">
        <v>0</v>
      </c>
      <c r="L1736" s="128">
        <v>0</v>
      </c>
      <c r="M1736" s="128">
        <v>0</v>
      </c>
      <c r="N1736" s="128">
        <v>0</v>
      </c>
      <c r="O1736" s="110"/>
      <c r="P1736" s="110"/>
      <c r="Q1736" s="110"/>
    </row>
    <row r="1737" spans="1:17" x14ac:dyDescent="0.3">
      <c r="A1737" s="77" t="s">
        <v>3486</v>
      </c>
      <c r="B1737" s="127" t="s">
        <v>3487</v>
      </c>
      <c r="C1737" s="128">
        <v>0</v>
      </c>
      <c r="D1737" s="128">
        <v>0</v>
      </c>
      <c r="E1737" s="128">
        <v>0</v>
      </c>
      <c r="F1737" s="128">
        <v>0</v>
      </c>
      <c r="G1737" s="128">
        <v>0</v>
      </c>
      <c r="H1737" s="128">
        <v>0</v>
      </c>
      <c r="I1737" s="128">
        <v>0</v>
      </c>
      <c r="J1737" s="128">
        <v>0</v>
      </c>
      <c r="K1737" s="128">
        <v>0</v>
      </c>
      <c r="L1737" s="128">
        <v>0</v>
      </c>
      <c r="M1737" s="128">
        <v>0</v>
      </c>
      <c r="N1737" s="128">
        <v>0</v>
      </c>
      <c r="O1737" s="110"/>
      <c r="P1737" s="110"/>
      <c r="Q1737" s="110"/>
    </row>
    <row r="1738" spans="1:17" x14ac:dyDescent="0.3">
      <c r="A1738" s="77" t="s">
        <v>3488</v>
      </c>
      <c r="B1738" s="127" t="s">
        <v>3489</v>
      </c>
      <c r="C1738" s="128">
        <v>0</v>
      </c>
      <c r="D1738" s="128">
        <v>0</v>
      </c>
      <c r="E1738" s="128">
        <v>0</v>
      </c>
      <c r="F1738" s="128">
        <v>0</v>
      </c>
      <c r="G1738" s="128">
        <v>0</v>
      </c>
      <c r="H1738" s="128">
        <v>0</v>
      </c>
      <c r="I1738" s="128">
        <v>0</v>
      </c>
      <c r="J1738" s="128">
        <v>0</v>
      </c>
      <c r="K1738" s="128">
        <v>0</v>
      </c>
      <c r="L1738" s="128">
        <v>0</v>
      </c>
      <c r="M1738" s="128">
        <v>0</v>
      </c>
      <c r="N1738" s="128">
        <v>0</v>
      </c>
      <c r="O1738" s="110"/>
      <c r="P1738" s="110"/>
      <c r="Q1738" s="110"/>
    </row>
    <row r="1739" spans="1:17" x14ac:dyDescent="0.3">
      <c r="A1739" s="77" t="s">
        <v>3490</v>
      </c>
      <c r="B1739" s="127" t="s">
        <v>3491</v>
      </c>
      <c r="C1739" s="128">
        <v>0</v>
      </c>
      <c r="D1739" s="128">
        <v>0</v>
      </c>
      <c r="E1739" s="128">
        <v>0</v>
      </c>
      <c r="F1739" s="128">
        <v>0</v>
      </c>
      <c r="G1739" s="128">
        <v>0</v>
      </c>
      <c r="H1739" s="128">
        <v>0</v>
      </c>
      <c r="I1739" s="128">
        <v>0</v>
      </c>
      <c r="J1739" s="128">
        <v>0</v>
      </c>
      <c r="K1739" s="128">
        <v>0</v>
      </c>
      <c r="L1739" s="128">
        <v>0</v>
      </c>
      <c r="M1739" s="128">
        <v>0</v>
      </c>
      <c r="N1739" s="128">
        <v>0</v>
      </c>
      <c r="O1739" s="110"/>
      <c r="P1739" s="110"/>
      <c r="Q1739" s="110"/>
    </row>
    <row r="1740" spans="1:17" x14ac:dyDescent="0.3">
      <c r="A1740" s="77" t="s">
        <v>3492</v>
      </c>
      <c r="B1740" s="127" t="s">
        <v>3493</v>
      </c>
      <c r="C1740" s="128">
        <v>0</v>
      </c>
      <c r="D1740" s="128">
        <v>0</v>
      </c>
      <c r="E1740" s="128">
        <v>0</v>
      </c>
      <c r="F1740" s="128">
        <v>0</v>
      </c>
      <c r="G1740" s="128">
        <v>0</v>
      </c>
      <c r="H1740" s="128">
        <v>0</v>
      </c>
      <c r="I1740" s="128">
        <v>0</v>
      </c>
      <c r="J1740" s="128">
        <v>0</v>
      </c>
      <c r="K1740" s="128">
        <v>0</v>
      </c>
      <c r="L1740" s="128">
        <v>0</v>
      </c>
      <c r="M1740" s="128">
        <v>0</v>
      </c>
      <c r="N1740" s="128">
        <v>0</v>
      </c>
      <c r="O1740" s="110"/>
      <c r="P1740" s="110"/>
      <c r="Q1740" s="110"/>
    </row>
    <row r="1741" spans="1:17" x14ac:dyDescent="0.3">
      <c r="A1741" s="77" t="s">
        <v>3494</v>
      </c>
      <c r="B1741" s="127" t="s">
        <v>3495</v>
      </c>
      <c r="C1741" s="128">
        <v>0</v>
      </c>
      <c r="D1741" s="128">
        <v>0</v>
      </c>
      <c r="E1741" s="128">
        <v>0</v>
      </c>
      <c r="F1741" s="128">
        <v>0</v>
      </c>
      <c r="G1741" s="128">
        <v>0</v>
      </c>
      <c r="H1741" s="128">
        <v>0</v>
      </c>
      <c r="I1741" s="128">
        <v>0</v>
      </c>
      <c r="J1741" s="128">
        <v>0</v>
      </c>
      <c r="K1741" s="128">
        <v>0</v>
      </c>
      <c r="L1741" s="128">
        <v>0</v>
      </c>
      <c r="M1741" s="128">
        <v>0</v>
      </c>
      <c r="N1741" s="128">
        <v>0</v>
      </c>
      <c r="O1741" s="110"/>
      <c r="P1741" s="110"/>
      <c r="Q1741" s="110"/>
    </row>
    <row r="1742" spans="1:17" x14ac:dyDescent="0.3">
      <c r="A1742" s="77" t="s">
        <v>3496</v>
      </c>
      <c r="B1742" s="127" t="s">
        <v>3497</v>
      </c>
      <c r="C1742" s="128">
        <v>0</v>
      </c>
      <c r="D1742" s="128">
        <v>0</v>
      </c>
      <c r="E1742" s="128">
        <v>0</v>
      </c>
      <c r="F1742" s="128">
        <v>0</v>
      </c>
      <c r="G1742" s="128">
        <v>0</v>
      </c>
      <c r="H1742" s="128">
        <v>0</v>
      </c>
      <c r="I1742" s="128">
        <v>0</v>
      </c>
      <c r="J1742" s="128">
        <v>0</v>
      </c>
      <c r="K1742" s="128">
        <v>0</v>
      </c>
      <c r="L1742" s="128">
        <v>0</v>
      </c>
      <c r="M1742" s="128">
        <v>0</v>
      </c>
      <c r="N1742" s="128">
        <v>0</v>
      </c>
      <c r="O1742" s="110"/>
      <c r="P1742" s="110"/>
      <c r="Q1742" s="110"/>
    </row>
    <row r="1743" spans="1:17" x14ac:dyDescent="0.3">
      <c r="A1743" s="77" t="s">
        <v>3498</v>
      </c>
      <c r="B1743" s="127" t="s">
        <v>3499</v>
      </c>
      <c r="C1743" s="128">
        <v>0</v>
      </c>
      <c r="D1743" s="128">
        <v>0</v>
      </c>
      <c r="E1743" s="128">
        <v>0</v>
      </c>
      <c r="F1743" s="128">
        <v>0</v>
      </c>
      <c r="G1743" s="128">
        <v>0</v>
      </c>
      <c r="H1743" s="128">
        <v>0</v>
      </c>
      <c r="I1743" s="128">
        <v>0</v>
      </c>
      <c r="J1743" s="128">
        <v>0</v>
      </c>
      <c r="K1743" s="128">
        <v>0</v>
      </c>
      <c r="L1743" s="128">
        <v>0</v>
      </c>
      <c r="M1743" s="128">
        <v>0</v>
      </c>
      <c r="N1743" s="128">
        <v>0</v>
      </c>
      <c r="O1743" s="110"/>
      <c r="P1743" s="110"/>
      <c r="Q1743" s="110"/>
    </row>
    <row r="1744" spans="1:17" x14ac:dyDescent="0.3">
      <c r="A1744" s="77" t="s">
        <v>3500</v>
      </c>
      <c r="B1744" s="127" t="s">
        <v>3501</v>
      </c>
      <c r="C1744" s="128">
        <v>0</v>
      </c>
      <c r="D1744" s="128">
        <v>0</v>
      </c>
      <c r="E1744" s="128">
        <v>0</v>
      </c>
      <c r="F1744" s="128">
        <v>0</v>
      </c>
      <c r="G1744" s="128">
        <v>0</v>
      </c>
      <c r="H1744" s="128">
        <v>0</v>
      </c>
      <c r="I1744" s="128">
        <v>0</v>
      </c>
      <c r="J1744" s="128">
        <v>0</v>
      </c>
      <c r="K1744" s="128">
        <v>0</v>
      </c>
      <c r="L1744" s="128">
        <v>0</v>
      </c>
      <c r="M1744" s="128">
        <v>0</v>
      </c>
      <c r="N1744" s="128">
        <v>0</v>
      </c>
      <c r="O1744" s="110"/>
      <c r="P1744" s="110"/>
      <c r="Q1744" s="110"/>
    </row>
    <row r="1745" spans="1:17" x14ac:dyDescent="0.3">
      <c r="A1745" s="77" t="s">
        <v>3502</v>
      </c>
      <c r="B1745" s="127" t="s">
        <v>3503</v>
      </c>
      <c r="C1745" s="128">
        <v>0</v>
      </c>
      <c r="D1745" s="128">
        <v>0</v>
      </c>
      <c r="E1745" s="128">
        <v>0</v>
      </c>
      <c r="F1745" s="128">
        <v>0</v>
      </c>
      <c r="G1745" s="128">
        <v>0</v>
      </c>
      <c r="H1745" s="128">
        <v>0</v>
      </c>
      <c r="I1745" s="128">
        <v>0</v>
      </c>
      <c r="J1745" s="128">
        <v>0</v>
      </c>
      <c r="K1745" s="128">
        <v>0</v>
      </c>
      <c r="L1745" s="128">
        <v>0</v>
      </c>
      <c r="M1745" s="128">
        <v>0</v>
      </c>
      <c r="N1745" s="128">
        <v>0</v>
      </c>
      <c r="O1745" s="110"/>
      <c r="P1745" s="110"/>
      <c r="Q1745" s="110"/>
    </row>
    <row r="1746" spans="1:17" x14ac:dyDescent="0.3">
      <c r="A1746" s="77" t="s">
        <v>3504</v>
      </c>
      <c r="B1746" s="127" t="s">
        <v>3505</v>
      </c>
      <c r="C1746" s="128">
        <v>0</v>
      </c>
      <c r="D1746" s="128">
        <v>0</v>
      </c>
      <c r="E1746" s="128">
        <v>0</v>
      </c>
      <c r="F1746" s="128">
        <v>0</v>
      </c>
      <c r="G1746" s="128">
        <v>0</v>
      </c>
      <c r="H1746" s="128">
        <v>0</v>
      </c>
      <c r="I1746" s="128">
        <v>0</v>
      </c>
      <c r="J1746" s="128">
        <v>0</v>
      </c>
      <c r="K1746" s="128">
        <v>0</v>
      </c>
      <c r="L1746" s="128">
        <v>0</v>
      </c>
      <c r="M1746" s="128">
        <v>0</v>
      </c>
      <c r="N1746" s="128">
        <v>0</v>
      </c>
      <c r="O1746" s="110"/>
      <c r="P1746" s="110"/>
      <c r="Q1746" s="110"/>
    </row>
    <row r="1747" spans="1:17" x14ac:dyDescent="0.3">
      <c r="A1747" s="77" t="s">
        <v>3506</v>
      </c>
      <c r="B1747" s="127" t="s">
        <v>3507</v>
      </c>
      <c r="C1747" s="128">
        <v>0</v>
      </c>
      <c r="D1747" s="128">
        <v>0</v>
      </c>
      <c r="E1747" s="128">
        <v>0</v>
      </c>
      <c r="F1747" s="128">
        <v>0</v>
      </c>
      <c r="G1747" s="128">
        <v>0</v>
      </c>
      <c r="H1747" s="128">
        <v>0</v>
      </c>
      <c r="I1747" s="128">
        <v>0</v>
      </c>
      <c r="J1747" s="128">
        <v>0</v>
      </c>
      <c r="K1747" s="128">
        <v>0</v>
      </c>
      <c r="L1747" s="128">
        <v>0</v>
      </c>
      <c r="M1747" s="128">
        <v>0</v>
      </c>
      <c r="N1747" s="128">
        <v>0</v>
      </c>
      <c r="O1747" s="110"/>
      <c r="P1747" s="110"/>
      <c r="Q1747" s="110"/>
    </row>
    <row r="1748" spans="1:17" x14ac:dyDescent="0.3">
      <c r="A1748" s="77" t="s">
        <v>3508</v>
      </c>
      <c r="B1748" s="127" t="s">
        <v>3509</v>
      </c>
      <c r="C1748" s="128">
        <v>0</v>
      </c>
      <c r="D1748" s="128">
        <v>0</v>
      </c>
      <c r="E1748" s="128">
        <v>0</v>
      </c>
      <c r="F1748" s="128">
        <v>0</v>
      </c>
      <c r="G1748" s="128">
        <v>0</v>
      </c>
      <c r="H1748" s="128">
        <v>0</v>
      </c>
      <c r="I1748" s="128">
        <v>0</v>
      </c>
      <c r="J1748" s="128">
        <v>0</v>
      </c>
      <c r="K1748" s="128">
        <v>0</v>
      </c>
      <c r="L1748" s="128">
        <v>0</v>
      </c>
      <c r="M1748" s="128">
        <v>0</v>
      </c>
      <c r="N1748" s="128">
        <v>0</v>
      </c>
      <c r="O1748" s="110"/>
      <c r="P1748" s="110"/>
      <c r="Q1748" s="110"/>
    </row>
    <row r="1749" spans="1:17" x14ac:dyDescent="0.3">
      <c r="A1749" s="77" t="s">
        <v>3510</v>
      </c>
      <c r="B1749" s="127" t="s">
        <v>3511</v>
      </c>
      <c r="C1749" s="128">
        <v>0</v>
      </c>
      <c r="D1749" s="128">
        <v>0</v>
      </c>
      <c r="E1749" s="128">
        <v>0</v>
      </c>
      <c r="F1749" s="128">
        <v>0</v>
      </c>
      <c r="G1749" s="128">
        <v>0</v>
      </c>
      <c r="H1749" s="128">
        <v>0</v>
      </c>
      <c r="I1749" s="128">
        <v>0</v>
      </c>
      <c r="J1749" s="128">
        <v>0</v>
      </c>
      <c r="K1749" s="128">
        <v>0</v>
      </c>
      <c r="L1749" s="128">
        <v>0</v>
      </c>
      <c r="M1749" s="128">
        <v>0</v>
      </c>
      <c r="N1749" s="128">
        <v>0</v>
      </c>
      <c r="O1749" s="110"/>
      <c r="P1749" s="110"/>
      <c r="Q1749" s="110"/>
    </row>
    <row r="1750" spans="1:17" x14ac:dyDescent="0.3">
      <c r="A1750" s="77" t="s">
        <v>3512</v>
      </c>
      <c r="B1750" s="127" t="s">
        <v>3513</v>
      </c>
      <c r="C1750" s="128">
        <v>0</v>
      </c>
      <c r="D1750" s="128">
        <v>0</v>
      </c>
      <c r="E1750" s="128">
        <v>0</v>
      </c>
      <c r="F1750" s="128">
        <v>0</v>
      </c>
      <c r="G1750" s="128">
        <v>0</v>
      </c>
      <c r="H1750" s="128">
        <v>0</v>
      </c>
      <c r="I1750" s="128">
        <v>0</v>
      </c>
      <c r="J1750" s="128">
        <v>0</v>
      </c>
      <c r="K1750" s="128">
        <v>0</v>
      </c>
      <c r="L1750" s="128">
        <v>0</v>
      </c>
      <c r="M1750" s="128">
        <v>0</v>
      </c>
      <c r="N1750" s="128">
        <v>0</v>
      </c>
      <c r="O1750" s="110"/>
      <c r="P1750" s="110"/>
      <c r="Q1750" s="110"/>
    </row>
    <row r="1751" spans="1:17" x14ac:dyDescent="0.3">
      <c r="A1751" s="77" t="s">
        <v>3514</v>
      </c>
      <c r="B1751" s="127" t="s">
        <v>3515</v>
      </c>
      <c r="C1751" s="128">
        <v>0</v>
      </c>
      <c r="D1751" s="128">
        <v>0</v>
      </c>
      <c r="E1751" s="128">
        <v>0</v>
      </c>
      <c r="F1751" s="128">
        <v>0</v>
      </c>
      <c r="G1751" s="128">
        <v>0</v>
      </c>
      <c r="H1751" s="128">
        <v>0</v>
      </c>
      <c r="I1751" s="128">
        <v>0</v>
      </c>
      <c r="J1751" s="128">
        <v>0</v>
      </c>
      <c r="K1751" s="128">
        <v>0</v>
      </c>
      <c r="L1751" s="128">
        <v>0</v>
      </c>
      <c r="M1751" s="128">
        <v>0</v>
      </c>
      <c r="N1751" s="128">
        <v>0</v>
      </c>
      <c r="O1751" s="110"/>
      <c r="P1751" s="110"/>
      <c r="Q1751" s="110"/>
    </row>
    <row r="1752" spans="1:17" x14ac:dyDescent="0.3">
      <c r="A1752" s="77" t="s">
        <v>3516</v>
      </c>
      <c r="B1752" s="127" t="s">
        <v>3517</v>
      </c>
      <c r="C1752" s="128">
        <v>0</v>
      </c>
      <c r="D1752" s="128">
        <v>0</v>
      </c>
      <c r="E1752" s="128">
        <v>0</v>
      </c>
      <c r="F1752" s="128">
        <v>0</v>
      </c>
      <c r="G1752" s="128">
        <v>0</v>
      </c>
      <c r="H1752" s="128">
        <v>0</v>
      </c>
      <c r="I1752" s="128">
        <v>0</v>
      </c>
      <c r="J1752" s="128">
        <v>0</v>
      </c>
      <c r="K1752" s="128">
        <v>0</v>
      </c>
      <c r="L1752" s="128">
        <v>0</v>
      </c>
      <c r="M1752" s="128">
        <v>0</v>
      </c>
      <c r="N1752" s="128">
        <v>0</v>
      </c>
      <c r="O1752" s="110"/>
      <c r="P1752" s="110"/>
      <c r="Q1752" s="110"/>
    </row>
    <row r="1753" spans="1:17" x14ac:dyDescent="0.3">
      <c r="A1753" s="77" t="s">
        <v>3518</v>
      </c>
      <c r="B1753" s="127" t="s">
        <v>3519</v>
      </c>
      <c r="C1753" s="128">
        <v>0</v>
      </c>
      <c r="D1753" s="128">
        <v>0</v>
      </c>
      <c r="E1753" s="128">
        <v>0</v>
      </c>
      <c r="F1753" s="128">
        <v>0</v>
      </c>
      <c r="G1753" s="128">
        <v>0</v>
      </c>
      <c r="H1753" s="128">
        <v>0</v>
      </c>
      <c r="I1753" s="128">
        <v>0</v>
      </c>
      <c r="J1753" s="128">
        <v>0</v>
      </c>
      <c r="K1753" s="128">
        <v>0</v>
      </c>
      <c r="L1753" s="128">
        <v>0</v>
      </c>
      <c r="M1753" s="128">
        <v>0</v>
      </c>
      <c r="N1753" s="128">
        <v>0</v>
      </c>
      <c r="O1753" s="110"/>
      <c r="P1753" s="110"/>
      <c r="Q1753" s="110"/>
    </row>
    <row r="1754" spans="1:17" x14ac:dyDescent="0.3">
      <c r="A1754" s="77" t="s">
        <v>3520</v>
      </c>
      <c r="B1754" s="127" t="s">
        <v>3521</v>
      </c>
      <c r="C1754" s="128">
        <v>0</v>
      </c>
      <c r="D1754" s="128">
        <v>0</v>
      </c>
      <c r="E1754" s="128">
        <v>0</v>
      </c>
      <c r="F1754" s="128">
        <v>0</v>
      </c>
      <c r="G1754" s="128">
        <v>0</v>
      </c>
      <c r="H1754" s="128">
        <v>0</v>
      </c>
      <c r="I1754" s="128">
        <v>0</v>
      </c>
      <c r="J1754" s="128">
        <v>0</v>
      </c>
      <c r="K1754" s="128">
        <v>0</v>
      </c>
      <c r="L1754" s="128">
        <v>0</v>
      </c>
      <c r="M1754" s="128">
        <v>0</v>
      </c>
      <c r="N1754" s="128">
        <v>0</v>
      </c>
      <c r="O1754" s="110"/>
      <c r="P1754" s="110"/>
      <c r="Q1754" s="110"/>
    </row>
    <row r="1755" spans="1:17" x14ac:dyDescent="0.3">
      <c r="A1755" s="77" t="s">
        <v>3522</v>
      </c>
      <c r="B1755" s="127" t="s">
        <v>3523</v>
      </c>
      <c r="C1755" s="128">
        <v>0</v>
      </c>
      <c r="D1755" s="128">
        <v>0</v>
      </c>
      <c r="E1755" s="128">
        <v>0</v>
      </c>
      <c r="F1755" s="128">
        <v>0</v>
      </c>
      <c r="G1755" s="128">
        <v>0</v>
      </c>
      <c r="H1755" s="128">
        <v>0</v>
      </c>
      <c r="I1755" s="128">
        <v>0</v>
      </c>
      <c r="J1755" s="128">
        <v>0</v>
      </c>
      <c r="K1755" s="128">
        <v>0</v>
      </c>
      <c r="L1755" s="128">
        <v>0</v>
      </c>
      <c r="M1755" s="128">
        <v>0</v>
      </c>
      <c r="N1755" s="128">
        <v>0</v>
      </c>
      <c r="O1755" s="110"/>
      <c r="P1755" s="110"/>
      <c r="Q1755" s="110"/>
    </row>
    <row r="1756" spans="1:17" x14ac:dyDescent="0.3">
      <c r="A1756" s="77" t="s">
        <v>3524</v>
      </c>
      <c r="B1756" s="127" t="s">
        <v>3525</v>
      </c>
      <c r="C1756" s="128">
        <v>0</v>
      </c>
      <c r="D1756" s="128">
        <v>0</v>
      </c>
      <c r="E1756" s="128">
        <v>0</v>
      </c>
      <c r="F1756" s="128">
        <v>0</v>
      </c>
      <c r="G1756" s="128">
        <v>0</v>
      </c>
      <c r="H1756" s="128">
        <v>0</v>
      </c>
      <c r="I1756" s="128">
        <v>0</v>
      </c>
      <c r="J1756" s="128">
        <v>0</v>
      </c>
      <c r="K1756" s="128">
        <v>0</v>
      </c>
      <c r="L1756" s="128">
        <v>0</v>
      </c>
      <c r="M1756" s="128">
        <v>0</v>
      </c>
      <c r="N1756" s="128">
        <v>0</v>
      </c>
      <c r="O1756" s="110"/>
      <c r="P1756" s="110"/>
      <c r="Q1756" s="110"/>
    </row>
    <row r="1757" spans="1:17" x14ac:dyDescent="0.3">
      <c r="A1757" s="77" t="s">
        <v>3526</v>
      </c>
      <c r="B1757" s="127" t="s">
        <v>3527</v>
      </c>
      <c r="C1757" s="128">
        <v>0</v>
      </c>
      <c r="D1757" s="128">
        <v>0</v>
      </c>
      <c r="E1757" s="128">
        <v>0</v>
      </c>
      <c r="F1757" s="128">
        <v>0</v>
      </c>
      <c r="G1757" s="128">
        <v>0</v>
      </c>
      <c r="H1757" s="128">
        <v>0</v>
      </c>
      <c r="I1757" s="128">
        <v>0</v>
      </c>
      <c r="J1757" s="128">
        <v>0</v>
      </c>
      <c r="K1757" s="128">
        <v>0</v>
      </c>
      <c r="L1757" s="128">
        <v>0</v>
      </c>
      <c r="M1757" s="128">
        <v>0</v>
      </c>
      <c r="N1757" s="128">
        <v>0</v>
      </c>
      <c r="O1757" s="110"/>
      <c r="P1757" s="110"/>
      <c r="Q1757" s="110"/>
    </row>
    <row r="1758" spans="1:17" x14ac:dyDescent="0.3">
      <c r="A1758" s="77" t="s">
        <v>3528</v>
      </c>
      <c r="B1758" s="127" t="s">
        <v>3529</v>
      </c>
      <c r="C1758" s="128">
        <v>0</v>
      </c>
      <c r="D1758" s="128">
        <v>0</v>
      </c>
      <c r="E1758" s="128">
        <v>0</v>
      </c>
      <c r="F1758" s="128">
        <v>0</v>
      </c>
      <c r="G1758" s="128">
        <v>0</v>
      </c>
      <c r="H1758" s="128">
        <v>0</v>
      </c>
      <c r="I1758" s="128">
        <v>0</v>
      </c>
      <c r="J1758" s="128">
        <v>0</v>
      </c>
      <c r="K1758" s="128">
        <v>0</v>
      </c>
      <c r="L1758" s="128">
        <v>0</v>
      </c>
      <c r="M1758" s="128">
        <v>0</v>
      </c>
      <c r="N1758" s="128">
        <v>0</v>
      </c>
      <c r="O1758" s="110"/>
      <c r="P1758" s="110"/>
      <c r="Q1758" s="110"/>
    </row>
    <row r="1759" spans="1:17" x14ac:dyDescent="0.3">
      <c r="A1759" s="77" t="s">
        <v>3530</v>
      </c>
      <c r="B1759" s="127" t="s">
        <v>3531</v>
      </c>
      <c r="C1759" s="128">
        <v>0</v>
      </c>
      <c r="D1759" s="128">
        <v>0</v>
      </c>
      <c r="E1759" s="128">
        <v>0</v>
      </c>
      <c r="F1759" s="128">
        <v>0</v>
      </c>
      <c r="G1759" s="128">
        <v>0</v>
      </c>
      <c r="H1759" s="128">
        <v>0</v>
      </c>
      <c r="I1759" s="128">
        <v>0</v>
      </c>
      <c r="J1759" s="128">
        <v>0</v>
      </c>
      <c r="K1759" s="128">
        <v>0</v>
      </c>
      <c r="L1759" s="128">
        <v>0</v>
      </c>
      <c r="M1759" s="128">
        <v>0</v>
      </c>
      <c r="N1759" s="128">
        <v>0</v>
      </c>
      <c r="O1759" s="110"/>
      <c r="P1759" s="110"/>
      <c r="Q1759" s="110"/>
    </row>
    <row r="1760" spans="1:17" x14ac:dyDescent="0.3">
      <c r="A1760" s="77" t="s">
        <v>3532</v>
      </c>
      <c r="B1760" s="127" t="s">
        <v>3533</v>
      </c>
      <c r="C1760" s="128">
        <v>0</v>
      </c>
      <c r="D1760" s="128">
        <v>0</v>
      </c>
      <c r="E1760" s="128">
        <v>0</v>
      </c>
      <c r="F1760" s="128">
        <v>0</v>
      </c>
      <c r="G1760" s="128">
        <v>0</v>
      </c>
      <c r="H1760" s="128">
        <v>0</v>
      </c>
      <c r="I1760" s="128">
        <v>0</v>
      </c>
      <c r="J1760" s="128">
        <v>0</v>
      </c>
      <c r="K1760" s="128">
        <v>0</v>
      </c>
      <c r="L1760" s="128">
        <v>0</v>
      </c>
      <c r="M1760" s="128">
        <v>0</v>
      </c>
      <c r="N1760" s="128">
        <v>0</v>
      </c>
      <c r="O1760" s="110"/>
      <c r="P1760" s="110"/>
      <c r="Q1760" s="110"/>
    </row>
    <row r="1761" spans="1:17" x14ac:dyDescent="0.3">
      <c r="A1761" s="77" t="s">
        <v>3534</v>
      </c>
      <c r="B1761" s="127" t="s">
        <v>3535</v>
      </c>
      <c r="C1761" s="128">
        <v>0</v>
      </c>
      <c r="D1761" s="128">
        <v>0</v>
      </c>
      <c r="E1761" s="128">
        <v>0</v>
      </c>
      <c r="F1761" s="128">
        <v>0</v>
      </c>
      <c r="G1761" s="128">
        <v>0</v>
      </c>
      <c r="H1761" s="128">
        <v>0</v>
      </c>
      <c r="I1761" s="128">
        <v>0</v>
      </c>
      <c r="J1761" s="128">
        <v>0</v>
      </c>
      <c r="K1761" s="128">
        <v>0</v>
      </c>
      <c r="L1761" s="128">
        <v>0</v>
      </c>
      <c r="M1761" s="128">
        <v>0</v>
      </c>
      <c r="N1761" s="128">
        <v>0</v>
      </c>
      <c r="O1761" s="110"/>
      <c r="P1761" s="110"/>
      <c r="Q1761" s="110"/>
    </row>
    <row r="1762" spans="1:17" x14ac:dyDescent="0.3">
      <c r="A1762" s="77" t="s">
        <v>3536</v>
      </c>
      <c r="B1762" s="127" t="s">
        <v>3537</v>
      </c>
      <c r="C1762" s="128">
        <v>0</v>
      </c>
      <c r="D1762" s="128">
        <v>0</v>
      </c>
      <c r="E1762" s="128">
        <v>0</v>
      </c>
      <c r="F1762" s="128">
        <v>0</v>
      </c>
      <c r="G1762" s="128">
        <v>0</v>
      </c>
      <c r="H1762" s="128">
        <v>0</v>
      </c>
      <c r="I1762" s="128">
        <v>0</v>
      </c>
      <c r="J1762" s="128">
        <v>0</v>
      </c>
      <c r="K1762" s="128">
        <v>0</v>
      </c>
      <c r="L1762" s="128">
        <v>0</v>
      </c>
      <c r="M1762" s="128">
        <v>0</v>
      </c>
      <c r="N1762" s="128">
        <v>0</v>
      </c>
      <c r="O1762" s="110"/>
      <c r="P1762" s="110"/>
      <c r="Q1762" s="110"/>
    </row>
    <row r="1763" spans="1:17" x14ac:dyDescent="0.3">
      <c r="A1763" s="77" t="s">
        <v>3538</v>
      </c>
      <c r="B1763" s="127" t="s">
        <v>3539</v>
      </c>
      <c r="C1763" s="128">
        <v>0</v>
      </c>
      <c r="D1763" s="128">
        <v>0</v>
      </c>
      <c r="E1763" s="128">
        <v>0</v>
      </c>
      <c r="F1763" s="128">
        <v>0</v>
      </c>
      <c r="G1763" s="128">
        <v>0</v>
      </c>
      <c r="H1763" s="128">
        <v>0</v>
      </c>
      <c r="I1763" s="128">
        <v>0</v>
      </c>
      <c r="J1763" s="128">
        <v>0</v>
      </c>
      <c r="K1763" s="128">
        <v>0</v>
      </c>
      <c r="L1763" s="128">
        <v>0</v>
      </c>
      <c r="M1763" s="128">
        <v>0</v>
      </c>
      <c r="N1763" s="128">
        <v>0</v>
      </c>
      <c r="O1763" s="110"/>
      <c r="P1763" s="110"/>
      <c r="Q1763" s="110"/>
    </row>
    <row r="1764" spans="1:17" x14ac:dyDescent="0.3">
      <c r="A1764" s="77" t="s">
        <v>3540</v>
      </c>
      <c r="B1764" s="127" t="s">
        <v>3541</v>
      </c>
      <c r="C1764" s="128">
        <v>0</v>
      </c>
      <c r="D1764" s="128">
        <v>0</v>
      </c>
      <c r="E1764" s="128">
        <v>0</v>
      </c>
      <c r="F1764" s="128">
        <v>0</v>
      </c>
      <c r="G1764" s="128">
        <v>0</v>
      </c>
      <c r="H1764" s="128">
        <v>0</v>
      </c>
      <c r="I1764" s="128">
        <v>0</v>
      </c>
      <c r="J1764" s="128">
        <v>0</v>
      </c>
      <c r="K1764" s="128">
        <v>0</v>
      </c>
      <c r="L1764" s="128">
        <v>0</v>
      </c>
      <c r="M1764" s="128">
        <v>0</v>
      </c>
      <c r="N1764" s="128">
        <v>0</v>
      </c>
      <c r="O1764" s="110"/>
      <c r="P1764" s="110"/>
      <c r="Q1764" s="110"/>
    </row>
    <row r="1765" spans="1:17" x14ac:dyDescent="0.3">
      <c r="A1765" s="77" t="s">
        <v>3542</v>
      </c>
      <c r="B1765" s="127" t="s">
        <v>3543</v>
      </c>
      <c r="C1765" s="128">
        <v>0</v>
      </c>
      <c r="D1765" s="128">
        <v>0</v>
      </c>
      <c r="E1765" s="128">
        <v>0</v>
      </c>
      <c r="F1765" s="128">
        <v>0</v>
      </c>
      <c r="G1765" s="128">
        <v>0</v>
      </c>
      <c r="H1765" s="128">
        <v>0</v>
      </c>
      <c r="I1765" s="128">
        <v>0</v>
      </c>
      <c r="J1765" s="128">
        <v>0</v>
      </c>
      <c r="K1765" s="128">
        <v>0</v>
      </c>
      <c r="L1765" s="128">
        <v>0</v>
      </c>
      <c r="M1765" s="128">
        <v>0</v>
      </c>
      <c r="N1765" s="128">
        <v>0</v>
      </c>
      <c r="O1765" s="110"/>
      <c r="P1765" s="110"/>
      <c r="Q1765" s="110"/>
    </row>
    <row r="1766" spans="1:17" x14ac:dyDescent="0.3">
      <c r="A1766" s="77" t="s">
        <v>3544</v>
      </c>
      <c r="B1766" s="127" t="s">
        <v>3545</v>
      </c>
      <c r="C1766" s="128">
        <v>0</v>
      </c>
      <c r="D1766" s="128">
        <v>0</v>
      </c>
      <c r="E1766" s="128">
        <v>0</v>
      </c>
      <c r="F1766" s="128">
        <v>0</v>
      </c>
      <c r="G1766" s="128">
        <v>0</v>
      </c>
      <c r="H1766" s="128">
        <v>0</v>
      </c>
      <c r="I1766" s="128">
        <v>0</v>
      </c>
      <c r="J1766" s="128">
        <v>0</v>
      </c>
      <c r="K1766" s="128">
        <v>0</v>
      </c>
      <c r="L1766" s="128">
        <v>0</v>
      </c>
      <c r="M1766" s="128">
        <v>0</v>
      </c>
      <c r="N1766" s="128">
        <v>0</v>
      </c>
      <c r="O1766" s="110"/>
      <c r="P1766" s="110"/>
      <c r="Q1766" s="110"/>
    </row>
    <row r="1767" spans="1:17" x14ac:dyDescent="0.3">
      <c r="A1767" s="77" t="s">
        <v>3546</v>
      </c>
      <c r="B1767" s="127" t="s">
        <v>3547</v>
      </c>
      <c r="C1767" s="128">
        <v>0</v>
      </c>
      <c r="D1767" s="128">
        <v>0</v>
      </c>
      <c r="E1767" s="128">
        <v>0</v>
      </c>
      <c r="F1767" s="128">
        <v>0</v>
      </c>
      <c r="G1767" s="128">
        <v>0</v>
      </c>
      <c r="H1767" s="128">
        <v>0</v>
      </c>
      <c r="I1767" s="128">
        <v>0</v>
      </c>
      <c r="J1767" s="128">
        <v>0</v>
      </c>
      <c r="K1767" s="128">
        <v>0</v>
      </c>
      <c r="L1767" s="128">
        <v>0</v>
      </c>
      <c r="M1767" s="128">
        <v>0</v>
      </c>
      <c r="N1767" s="128">
        <v>0</v>
      </c>
      <c r="O1767" s="110"/>
      <c r="P1767" s="110"/>
      <c r="Q1767" s="110"/>
    </row>
    <row r="1768" spans="1:17" x14ac:dyDescent="0.3">
      <c r="A1768" s="77" t="s">
        <v>3548</v>
      </c>
      <c r="B1768" s="127" t="s">
        <v>3549</v>
      </c>
      <c r="C1768" s="128">
        <v>0</v>
      </c>
      <c r="D1768" s="128">
        <v>0</v>
      </c>
      <c r="E1768" s="128">
        <v>0</v>
      </c>
      <c r="F1768" s="128">
        <v>0</v>
      </c>
      <c r="G1768" s="128">
        <v>0</v>
      </c>
      <c r="H1768" s="128">
        <v>0</v>
      </c>
      <c r="I1768" s="128">
        <v>0</v>
      </c>
      <c r="J1768" s="128">
        <v>0</v>
      </c>
      <c r="K1768" s="128">
        <v>0</v>
      </c>
      <c r="L1768" s="128">
        <v>0</v>
      </c>
      <c r="M1768" s="128">
        <v>0</v>
      </c>
      <c r="N1768" s="128">
        <v>0</v>
      </c>
      <c r="O1768" s="110"/>
      <c r="P1768" s="110"/>
      <c r="Q1768" s="110"/>
    </row>
    <row r="1769" spans="1:17" x14ac:dyDescent="0.3">
      <c r="A1769" s="77" t="s">
        <v>3550</v>
      </c>
      <c r="B1769" s="127" t="s">
        <v>3551</v>
      </c>
      <c r="C1769" s="128">
        <v>0</v>
      </c>
      <c r="D1769" s="128">
        <v>0</v>
      </c>
      <c r="E1769" s="128">
        <v>0</v>
      </c>
      <c r="F1769" s="128">
        <v>0</v>
      </c>
      <c r="G1769" s="128">
        <v>0</v>
      </c>
      <c r="H1769" s="128">
        <v>0</v>
      </c>
      <c r="I1769" s="128">
        <v>0</v>
      </c>
      <c r="J1769" s="128">
        <v>0</v>
      </c>
      <c r="K1769" s="128">
        <v>0</v>
      </c>
      <c r="L1769" s="128">
        <v>0</v>
      </c>
      <c r="M1769" s="128">
        <v>0</v>
      </c>
      <c r="N1769" s="128">
        <v>0</v>
      </c>
      <c r="O1769" s="110"/>
      <c r="P1769" s="110"/>
      <c r="Q1769" s="110"/>
    </row>
    <row r="1770" spans="1:17" x14ac:dyDescent="0.3">
      <c r="A1770" s="77" t="s">
        <v>3552</v>
      </c>
      <c r="B1770" s="127" t="s">
        <v>3553</v>
      </c>
      <c r="C1770" s="128">
        <v>0</v>
      </c>
      <c r="D1770" s="128">
        <v>0</v>
      </c>
      <c r="E1770" s="128">
        <v>0</v>
      </c>
      <c r="F1770" s="128">
        <v>0</v>
      </c>
      <c r="G1770" s="128">
        <v>0</v>
      </c>
      <c r="H1770" s="128">
        <v>0</v>
      </c>
      <c r="I1770" s="128">
        <v>0</v>
      </c>
      <c r="J1770" s="128">
        <v>0</v>
      </c>
      <c r="K1770" s="128">
        <v>0</v>
      </c>
      <c r="L1770" s="128">
        <v>0</v>
      </c>
      <c r="M1770" s="128">
        <v>0</v>
      </c>
      <c r="N1770" s="128">
        <v>0</v>
      </c>
      <c r="O1770" s="110"/>
      <c r="P1770" s="110"/>
      <c r="Q1770" s="110"/>
    </row>
    <row r="1771" spans="1:17" x14ac:dyDescent="0.3">
      <c r="A1771" s="77" t="s">
        <v>3554</v>
      </c>
      <c r="B1771" s="127" t="s">
        <v>3555</v>
      </c>
      <c r="C1771" s="128">
        <v>0</v>
      </c>
      <c r="D1771" s="128">
        <v>0</v>
      </c>
      <c r="E1771" s="128">
        <v>0</v>
      </c>
      <c r="F1771" s="128">
        <v>0</v>
      </c>
      <c r="G1771" s="128">
        <v>0</v>
      </c>
      <c r="H1771" s="128">
        <v>0</v>
      </c>
      <c r="I1771" s="128">
        <v>0</v>
      </c>
      <c r="J1771" s="128">
        <v>0</v>
      </c>
      <c r="K1771" s="128">
        <v>0</v>
      </c>
      <c r="L1771" s="128">
        <v>0</v>
      </c>
      <c r="M1771" s="128">
        <v>0</v>
      </c>
      <c r="N1771" s="128">
        <v>0</v>
      </c>
      <c r="O1771" s="110"/>
      <c r="P1771" s="110"/>
      <c r="Q1771" s="110"/>
    </row>
    <row r="1772" spans="1:17" x14ac:dyDescent="0.3">
      <c r="A1772" s="77" t="s">
        <v>3556</v>
      </c>
      <c r="B1772" s="127" t="s">
        <v>3557</v>
      </c>
      <c r="C1772" s="128">
        <v>0</v>
      </c>
      <c r="D1772" s="128">
        <v>0</v>
      </c>
      <c r="E1772" s="128">
        <v>0</v>
      </c>
      <c r="F1772" s="128">
        <v>0</v>
      </c>
      <c r="G1772" s="128">
        <v>0</v>
      </c>
      <c r="H1772" s="128">
        <v>0</v>
      </c>
      <c r="I1772" s="128">
        <v>0</v>
      </c>
      <c r="J1772" s="128">
        <v>0</v>
      </c>
      <c r="K1772" s="128">
        <v>0</v>
      </c>
      <c r="L1772" s="128">
        <v>0</v>
      </c>
      <c r="M1772" s="128">
        <v>0</v>
      </c>
      <c r="N1772" s="128">
        <v>0</v>
      </c>
      <c r="O1772" s="110"/>
      <c r="P1772" s="110"/>
      <c r="Q1772" s="110"/>
    </row>
    <row r="1773" spans="1:17" x14ac:dyDescent="0.3">
      <c r="A1773" s="77" t="s">
        <v>3558</v>
      </c>
      <c r="B1773" s="127" t="s">
        <v>3559</v>
      </c>
      <c r="C1773" s="128">
        <v>0</v>
      </c>
      <c r="D1773" s="128">
        <v>0</v>
      </c>
      <c r="E1773" s="128">
        <v>0</v>
      </c>
      <c r="F1773" s="128">
        <v>0</v>
      </c>
      <c r="G1773" s="128">
        <v>0</v>
      </c>
      <c r="H1773" s="128">
        <v>0</v>
      </c>
      <c r="I1773" s="128">
        <v>0</v>
      </c>
      <c r="J1773" s="128">
        <v>0</v>
      </c>
      <c r="K1773" s="128">
        <v>0</v>
      </c>
      <c r="L1773" s="128">
        <v>0</v>
      </c>
      <c r="M1773" s="128">
        <v>0</v>
      </c>
      <c r="N1773" s="128">
        <v>0</v>
      </c>
      <c r="O1773" s="110"/>
      <c r="P1773" s="110"/>
      <c r="Q1773" s="110"/>
    </row>
    <row r="1774" spans="1:17" x14ac:dyDescent="0.3">
      <c r="A1774" s="77" t="s">
        <v>3560</v>
      </c>
      <c r="B1774" s="127" t="s">
        <v>3561</v>
      </c>
      <c r="C1774" s="128">
        <v>0</v>
      </c>
      <c r="D1774" s="128">
        <v>0</v>
      </c>
      <c r="E1774" s="128">
        <v>0</v>
      </c>
      <c r="F1774" s="128">
        <v>0</v>
      </c>
      <c r="G1774" s="128">
        <v>0</v>
      </c>
      <c r="H1774" s="128">
        <v>0</v>
      </c>
      <c r="I1774" s="128">
        <v>0</v>
      </c>
      <c r="J1774" s="128">
        <v>0</v>
      </c>
      <c r="K1774" s="128">
        <v>0</v>
      </c>
      <c r="L1774" s="128">
        <v>0</v>
      </c>
      <c r="M1774" s="128">
        <v>0</v>
      </c>
      <c r="N1774" s="128">
        <v>0</v>
      </c>
      <c r="O1774" s="110"/>
      <c r="P1774" s="110"/>
      <c r="Q1774" s="110"/>
    </row>
    <row r="1775" spans="1:17" x14ac:dyDescent="0.3">
      <c r="A1775" s="77" t="s">
        <v>3562</v>
      </c>
      <c r="B1775" s="127" t="s">
        <v>3563</v>
      </c>
      <c r="C1775" s="128">
        <v>0</v>
      </c>
      <c r="D1775" s="128">
        <v>0</v>
      </c>
      <c r="E1775" s="128">
        <v>0</v>
      </c>
      <c r="F1775" s="128">
        <v>0</v>
      </c>
      <c r="G1775" s="128">
        <v>0</v>
      </c>
      <c r="H1775" s="128">
        <v>0</v>
      </c>
      <c r="I1775" s="128">
        <v>0</v>
      </c>
      <c r="J1775" s="128">
        <v>0</v>
      </c>
      <c r="K1775" s="128">
        <v>0</v>
      </c>
      <c r="L1775" s="128">
        <v>0</v>
      </c>
      <c r="M1775" s="128">
        <v>0</v>
      </c>
      <c r="N1775" s="128">
        <v>0</v>
      </c>
      <c r="O1775" s="110"/>
      <c r="P1775" s="110"/>
      <c r="Q1775" s="110"/>
    </row>
    <row r="1776" spans="1:17" x14ac:dyDescent="0.3">
      <c r="A1776" s="77" t="s">
        <v>3564</v>
      </c>
      <c r="B1776" s="127" t="s">
        <v>3565</v>
      </c>
      <c r="C1776" s="128">
        <v>0</v>
      </c>
      <c r="D1776" s="128">
        <v>0</v>
      </c>
      <c r="E1776" s="128">
        <v>0</v>
      </c>
      <c r="F1776" s="128">
        <v>0</v>
      </c>
      <c r="G1776" s="128">
        <v>0</v>
      </c>
      <c r="H1776" s="128">
        <v>0</v>
      </c>
      <c r="I1776" s="128">
        <v>0</v>
      </c>
      <c r="J1776" s="128">
        <v>0</v>
      </c>
      <c r="K1776" s="128">
        <v>0</v>
      </c>
      <c r="L1776" s="128">
        <v>0</v>
      </c>
      <c r="M1776" s="128">
        <v>0</v>
      </c>
      <c r="N1776" s="128">
        <v>0</v>
      </c>
      <c r="O1776" s="110"/>
      <c r="P1776" s="110"/>
      <c r="Q1776" s="110"/>
    </row>
    <row r="1777" spans="1:17" x14ac:dyDescent="0.3">
      <c r="A1777" s="77" t="s">
        <v>3566</v>
      </c>
      <c r="B1777" s="127" t="s">
        <v>3567</v>
      </c>
      <c r="C1777" s="128">
        <v>0</v>
      </c>
      <c r="D1777" s="128">
        <v>0</v>
      </c>
      <c r="E1777" s="128">
        <v>0</v>
      </c>
      <c r="F1777" s="128">
        <v>0</v>
      </c>
      <c r="G1777" s="128">
        <v>0</v>
      </c>
      <c r="H1777" s="128">
        <v>0</v>
      </c>
      <c r="I1777" s="128">
        <v>0</v>
      </c>
      <c r="J1777" s="128">
        <v>0</v>
      </c>
      <c r="K1777" s="128">
        <v>0</v>
      </c>
      <c r="L1777" s="128">
        <v>0</v>
      </c>
      <c r="M1777" s="128">
        <v>0</v>
      </c>
      <c r="N1777" s="128">
        <v>0</v>
      </c>
      <c r="O1777" s="110"/>
      <c r="P1777" s="110"/>
      <c r="Q1777" s="110"/>
    </row>
    <row r="1778" spans="1:17" x14ac:dyDescent="0.3">
      <c r="A1778" s="77" t="s">
        <v>3568</v>
      </c>
      <c r="B1778" s="127" t="s">
        <v>3569</v>
      </c>
      <c r="C1778" s="128">
        <v>0</v>
      </c>
      <c r="D1778" s="128">
        <v>0</v>
      </c>
      <c r="E1778" s="128">
        <v>0</v>
      </c>
      <c r="F1778" s="128">
        <v>0</v>
      </c>
      <c r="G1778" s="128">
        <v>0</v>
      </c>
      <c r="H1778" s="128">
        <v>0</v>
      </c>
      <c r="I1778" s="128">
        <v>0</v>
      </c>
      <c r="J1778" s="128">
        <v>0</v>
      </c>
      <c r="K1778" s="128">
        <v>0</v>
      </c>
      <c r="L1778" s="128">
        <v>0</v>
      </c>
      <c r="M1778" s="128">
        <v>0</v>
      </c>
      <c r="N1778" s="128">
        <v>0</v>
      </c>
      <c r="O1778" s="110"/>
      <c r="P1778" s="110"/>
      <c r="Q1778" s="110"/>
    </row>
    <row r="1779" spans="1:17" x14ac:dyDescent="0.3">
      <c r="A1779" s="77" t="s">
        <v>3570</v>
      </c>
      <c r="B1779" s="127" t="s">
        <v>3571</v>
      </c>
      <c r="C1779" s="128">
        <v>0</v>
      </c>
      <c r="D1779" s="128">
        <v>0</v>
      </c>
      <c r="E1779" s="128">
        <v>0</v>
      </c>
      <c r="F1779" s="128">
        <v>0</v>
      </c>
      <c r="G1779" s="128">
        <v>0</v>
      </c>
      <c r="H1779" s="128">
        <v>0</v>
      </c>
      <c r="I1779" s="128">
        <v>0</v>
      </c>
      <c r="J1779" s="128">
        <v>0</v>
      </c>
      <c r="K1779" s="128">
        <v>0</v>
      </c>
      <c r="L1779" s="128">
        <v>0</v>
      </c>
      <c r="M1779" s="128">
        <v>0</v>
      </c>
      <c r="N1779" s="128">
        <v>0</v>
      </c>
      <c r="O1779" s="110"/>
      <c r="P1779" s="110"/>
      <c r="Q1779" s="110"/>
    </row>
    <row r="1780" spans="1:17" x14ac:dyDescent="0.3">
      <c r="A1780" s="77" t="s">
        <v>3572</v>
      </c>
      <c r="B1780" s="127" t="s">
        <v>3573</v>
      </c>
      <c r="C1780" s="128">
        <v>0</v>
      </c>
      <c r="D1780" s="128">
        <v>0</v>
      </c>
      <c r="E1780" s="128">
        <v>0</v>
      </c>
      <c r="F1780" s="128">
        <v>0</v>
      </c>
      <c r="G1780" s="128">
        <v>0</v>
      </c>
      <c r="H1780" s="128">
        <v>0</v>
      </c>
      <c r="I1780" s="128">
        <v>0</v>
      </c>
      <c r="J1780" s="128">
        <v>0</v>
      </c>
      <c r="K1780" s="128">
        <v>0</v>
      </c>
      <c r="L1780" s="128">
        <v>0</v>
      </c>
      <c r="M1780" s="128">
        <v>0</v>
      </c>
      <c r="N1780" s="128">
        <v>0</v>
      </c>
      <c r="O1780" s="110"/>
      <c r="P1780" s="110"/>
      <c r="Q1780" s="110"/>
    </row>
    <row r="1781" spans="1:17" x14ac:dyDescent="0.3">
      <c r="A1781" s="77" t="s">
        <v>3574</v>
      </c>
      <c r="B1781" s="127" t="s">
        <v>3575</v>
      </c>
      <c r="C1781" s="128">
        <v>0</v>
      </c>
      <c r="D1781" s="128">
        <v>0</v>
      </c>
      <c r="E1781" s="128">
        <v>0</v>
      </c>
      <c r="F1781" s="128">
        <v>0</v>
      </c>
      <c r="G1781" s="128">
        <v>0</v>
      </c>
      <c r="H1781" s="128">
        <v>0</v>
      </c>
      <c r="I1781" s="128">
        <v>0</v>
      </c>
      <c r="J1781" s="128">
        <v>0</v>
      </c>
      <c r="K1781" s="128">
        <v>0</v>
      </c>
      <c r="L1781" s="128">
        <v>0</v>
      </c>
      <c r="M1781" s="128">
        <v>0</v>
      </c>
      <c r="N1781" s="128">
        <v>0</v>
      </c>
      <c r="O1781" s="110"/>
      <c r="P1781" s="110"/>
      <c r="Q1781" s="110"/>
    </row>
    <row r="1782" spans="1:17" x14ac:dyDescent="0.3">
      <c r="A1782" s="77" t="s">
        <v>3576</v>
      </c>
      <c r="B1782" s="127" t="s">
        <v>3577</v>
      </c>
      <c r="C1782" s="128">
        <v>0</v>
      </c>
      <c r="D1782" s="128">
        <v>0</v>
      </c>
      <c r="E1782" s="128">
        <v>0</v>
      </c>
      <c r="F1782" s="128">
        <v>0</v>
      </c>
      <c r="G1782" s="128">
        <v>0</v>
      </c>
      <c r="H1782" s="128">
        <v>0</v>
      </c>
      <c r="I1782" s="128">
        <v>0</v>
      </c>
      <c r="J1782" s="128">
        <v>0</v>
      </c>
      <c r="K1782" s="128">
        <v>0</v>
      </c>
      <c r="L1782" s="128">
        <v>0</v>
      </c>
      <c r="M1782" s="128">
        <v>0</v>
      </c>
      <c r="N1782" s="128">
        <v>0</v>
      </c>
      <c r="O1782" s="110"/>
      <c r="P1782" s="110"/>
      <c r="Q1782" s="110"/>
    </row>
    <row r="1783" spans="1:17" x14ac:dyDescent="0.3">
      <c r="A1783" s="77" t="s">
        <v>3578</v>
      </c>
      <c r="B1783" s="127" t="s">
        <v>3579</v>
      </c>
      <c r="C1783" s="128">
        <v>0</v>
      </c>
      <c r="D1783" s="128">
        <v>0</v>
      </c>
      <c r="E1783" s="128">
        <v>0</v>
      </c>
      <c r="F1783" s="128">
        <v>0</v>
      </c>
      <c r="G1783" s="128">
        <v>0</v>
      </c>
      <c r="H1783" s="128">
        <v>0</v>
      </c>
      <c r="I1783" s="128">
        <v>0</v>
      </c>
      <c r="J1783" s="128">
        <v>0</v>
      </c>
      <c r="K1783" s="128">
        <v>0</v>
      </c>
      <c r="L1783" s="128">
        <v>0</v>
      </c>
      <c r="M1783" s="128">
        <v>0</v>
      </c>
      <c r="N1783" s="128">
        <v>0</v>
      </c>
      <c r="O1783" s="110"/>
      <c r="P1783" s="110"/>
      <c r="Q1783" s="110"/>
    </row>
    <row r="1784" spans="1:17" x14ac:dyDescent="0.3">
      <c r="A1784" s="126" t="s">
        <v>3580</v>
      </c>
      <c r="B1784" s="127" t="s">
        <v>3581</v>
      </c>
      <c r="C1784" s="128">
        <v>0</v>
      </c>
      <c r="D1784" s="128">
        <v>0</v>
      </c>
      <c r="E1784" s="128">
        <v>0</v>
      </c>
      <c r="F1784" s="128">
        <v>0</v>
      </c>
      <c r="G1784" s="128">
        <v>0</v>
      </c>
      <c r="H1784" s="128">
        <v>0</v>
      </c>
      <c r="I1784" s="128">
        <v>0</v>
      </c>
      <c r="J1784" s="128">
        <v>0</v>
      </c>
      <c r="K1784" s="128">
        <v>0</v>
      </c>
      <c r="L1784" s="128">
        <v>0</v>
      </c>
      <c r="M1784" s="128">
        <v>0</v>
      </c>
      <c r="N1784" s="128">
        <v>0</v>
      </c>
      <c r="O1784" s="110"/>
      <c r="P1784" s="110"/>
      <c r="Q1784" s="110"/>
    </row>
    <row r="1785" spans="1:17" x14ac:dyDescent="0.3">
      <c r="A1785" s="77" t="s">
        <v>3582</v>
      </c>
      <c r="B1785" s="127" t="s">
        <v>2959</v>
      </c>
      <c r="C1785" s="128">
        <v>0</v>
      </c>
      <c r="D1785" s="128">
        <v>0</v>
      </c>
      <c r="E1785" s="128">
        <v>0</v>
      </c>
      <c r="F1785" s="128">
        <v>0</v>
      </c>
      <c r="G1785" s="128">
        <v>0</v>
      </c>
      <c r="H1785" s="128">
        <v>0</v>
      </c>
      <c r="I1785" s="128">
        <v>0</v>
      </c>
      <c r="J1785" s="128">
        <v>0</v>
      </c>
      <c r="K1785" s="128">
        <v>0</v>
      </c>
      <c r="L1785" s="128">
        <v>0</v>
      </c>
      <c r="M1785" s="128">
        <v>0</v>
      </c>
      <c r="N1785" s="128">
        <v>0</v>
      </c>
      <c r="O1785" s="110"/>
      <c r="P1785" s="110"/>
      <c r="Q1785" s="110"/>
    </row>
    <row r="1786" spans="1:17" x14ac:dyDescent="0.3">
      <c r="A1786" s="77" t="s">
        <v>3583</v>
      </c>
      <c r="B1786" s="127" t="s">
        <v>3584</v>
      </c>
      <c r="C1786" s="128">
        <v>0</v>
      </c>
      <c r="D1786" s="128">
        <v>0</v>
      </c>
      <c r="E1786" s="128">
        <v>0</v>
      </c>
      <c r="F1786" s="128">
        <v>0</v>
      </c>
      <c r="G1786" s="128">
        <v>0</v>
      </c>
      <c r="H1786" s="128">
        <v>0</v>
      </c>
      <c r="I1786" s="128">
        <v>0</v>
      </c>
      <c r="J1786" s="128">
        <v>0</v>
      </c>
      <c r="K1786" s="128">
        <v>0</v>
      </c>
      <c r="L1786" s="128">
        <v>0</v>
      </c>
      <c r="M1786" s="128">
        <v>0</v>
      </c>
      <c r="N1786" s="128">
        <v>0</v>
      </c>
      <c r="O1786" s="110"/>
      <c r="P1786" s="110"/>
      <c r="Q1786" s="110"/>
    </row>
    <row r="1787" spans="1:17" x14ac:dyDescent="0.3">
      <c r="A1787" s="77" t="s">
        <v>3585</v>
      </c>
      <c r="B1787" s="127" t="s">
        <v>3586</v>
      </c>
      <c r="C1787" s="128">
        <v>0</v>
      </c>
      <c r="D1787" s="128">
        <v>0</v>
      </c>
      <c r="E1787" s="128">
        <v>0</v>
      </c>
      <c r="F1787" s="128">
        <v>0</v>
      </c>
      <c r="G1787" s="128">
        <v>0</v>
      </c>
      <c r="H1787" s="128">
        <v>0</v>
      </c>
      <c r="I1787" s="128">
        <v>0</v>
      </c>
      <c r="J1787" s="128">
        <v>0</v>
      </c>
      <c r="K1787" s="128">
        <v>0</v>
      </c>
      <c r="L1787" s="128">
        <v>0</v>
      </c>
      <c r="M1787" s="128">
        <v>0</v>
      </c>
      <c r="N1787" s="128">
        <v>0</v>
      </c>
      <c r="O1787" s="110"/>
      <c r="P1787" s="110"/>
      <c r="Q1787" s="110"/>
    </row>
    <row r="1788" spans="1:17" x14ac:dyDescent="0.3">
      <c r="A1788" s="77" t="s">
        <v>3587</v>
      </c>
      <c r="B1788" s="127" t="s">
        <v>3588</v>
      </c>
      <c r="C1788" s="128">
        <v>0</v>
      </c>
      <c r="D1788" s="128">
        <v>0</v>
      </c>
      <c r="E1788" s="128">
        <v>0</v>
      </c>
      <c r="F1788" s="128">
        <v>0</v>
      </c>
      <c r="G1788" s="128">
        <v>0</v>
      </c>
      <c r="H1788" s="128">
        <v>0</v>
      </c>
      <c r="I1788" s="128">
        <v>0</v>
      </c>
      <c r="J1788" s="128">
        <v>0</v>
      </c>
      <c r="K1788" s="128">
        <v>0</v>
      </c>
      <c r="L1788" s="128">
        <v>0</v>
      </c>
      <c r="M1788" s="128">
        <v>0</v>
      </c>
      <c r="N1788" s="128">
        <v>0</v>
      </c>
      <c r="O1788" s="110"/>
      <c r="P1788" s="110"/>
      <c r="Q1788" s="110"/>
    </row>
    <row r="1789" spans="1:17" x14ac:dyDescent="0.3">
      <c r="A1789" s="77" t="s">
        <v>3589</v>
      </c>
      <c r="B1789" s="127" t="s">
        <v>3590</v>
      </c>
      <c r="C1789" s="128">
        <v>0</v>
      </c>
      <c r="D1789" s="128">
        <v>0</v>
      </c>
      <c r="E1789" s="128">
        <v>0</v>
      </c>
      <c r="F1789" s="128">
        <v>0</v>
      </c>
      <c r="G1789" s="128">
        <v>0</v>
      </c>
      <c r="H1789" s="128">
        <v>0</v>
      </c>
      <c r="I1789" s="128">
        <v>0</v>
      </c>
      <c r="J1789" s="128">
        <v>0</v>
      </c>
      <c r="K1789" s="128">
        <v>0</v>
      </c>
      <c r="L1789" s="128">
        <v>0</v>
      </c>
      <c r="M1789" s="128">
        <v>0</v>
      </c>
      <c r="N1789" s="128">
        <v>0</v>
      </c>
      <c r="O1789" s="110"/>
      <c r="P1789" s="110"/>
      <c r="Q1789" s="110"/>
    </row>
    <row r="1790" spans="1:17" x14ac:dyDescent="0.3">
      <c r="A1790" s="77" t="s">
        <v>3591</v>
      </c>
      <c r="B1790" s="127" t="s">
        <v>3592</v>
      </c>
      <c r="C1790" s="128">
        <v>0</v>
      </c>
      <c r="D1790" s="128">
        <v>0</v>
      </c>
      <c r="E1790" s="128">
        <v>0</v>
      </c>
      <c r="F1790" s="128">
        <v>0</v>
      </c>
      <c r="G1790" s="128">
        <v>0</v>
      </c>
      <c r="H1790" s="128">
        <v>0</v>
      </c>
      <c r="I1790" s="128">
        <v>0</v>
      </c>
      <c r="J1790" s="128">
        <v>0</v>
      </c>
      <c r="K1790" s="128">
        <v>0</v>
      </c>
      <c r="L1790" s="128">
        <v>0</v>
      </c>
      <c r="M1790" s="128">
        <v>0</v>
      </c>
      <c r="N1790" s="128">
        <v>0</v>
      </c>
      <c r="O1790" s="110"/>
      <c r="P1790" s="110"/>
      <c r="Q1790" s="110"/>
    </row>
    <row r="1791" spans="1:17" x14ac:dyDescent="0.3">
      <c r="A1791" s="77" t="s">
        <v>3593</v>
      </c>
      <c r="B1791" s="127" t="s">
        <v>3594</v>
      </c>
      <c r="C1791" s="128">
        <v>0</v>
      </c>
      <c r="D1791" s="128">
        <v>0</v>
      </c>
      <c r="E1791" s="128">
        <v>0</v>
      </c>
      <c r="F1791" s="128">
        <v>0</v>
      </c>
      <c r="G1791" s="128">
        <v>0</v>
      </c>
      <c r="H1791" s="128">
        <v>0</v>
      </c>
      <c r="I1791" s="128">
        <v>0</v>
      </c>
      <c r="J1791" s="128">
        <v>0</v>
      </c>
      <c r="K1791" s="128">
        <v>0</v>
      </c>
      <c r="L1791" s="128">
        <v>0</v>
      </c>
      <c r="M1791" s="128">
        <v>0</v>
      </c>
      <c r="N1791" s="128">
        <v>0</v>
      </c>
      <c r="O1791" s="110"/>
      <c r="P1791" s="110"/>
      <c r="Q1791" s="110"/>
    </row>
    <row r="1792" spans="1:17" x14ac:dyDescent="0.3">
      <c r="A1792" s="77" t="s">
        <v>3595</v>
      </c>
      <c r="B1792" s="127" t="s">
        <v>3596</v>
      </c>
      <c r="C1792" s="128">
        <v>0</v>
      </c>
      <c r="D1792" s="128">
        <v>0</v>
      </c>
      <c r="E1792" s="128">
        <v>0</v>
      </c>
      <c r="F1792" s="128">
        <v>0</v>
      </c>
      <c r="G1792" s="128">
        <v>0</v>
      </c>
      <c r="H1792" s="128">
        <v>0</v>
      </c>
      <c r="I1792" s="128">
        <v>0</v>
      </c>
      <c r="J1792" s="128">
        <v>0</v>
      </c>
      <c r="K1792" s="128">
        <v>0</v>
      </c>
      <c r="L1792" s="128">
        <v>0</v>
      </c>
      <c r="M1792" s="128">
        <v>0</v>
      </c>
      <c r="N1792" s="128">
        <v>0</v>
      </c>
      <c r="O1792" s="110"/>
      <c r="P1792" s="110"/>
      <c r="Q1792" s="110"/>
    </row>
    <row r="1793" spans="1:17" x14ac:dyDescent="0.3">
      <c r="A1793" s="77" t="s">
        <v>3597</v>
      </c>
      <c r="B1793" s="127" t="s">
        <v>3598</v>
      </c>
      <c r="C1793" s="128">
        <v>0</v>
      </c>
      <c r="D1793" s="128">
        <v>0</v>
      </c>
      <c r="E1793" s="128">
        <v>0</v>
      </c>
      <c r="F1793" s="128">
        <v>0</v>
      </c>
      <c r="G1793" s="128">
        <v>0</v>
      </c>
      <c r="H1793" s="128">
        <v>0</v>
      </c>
      <c r="I1793" s="128">
        <v>0</v>
      </c>
      <c r="J1793" s="128">
        <v>0</v>
      </c>
      <c r="K1793" s="128">
        <v>0</v>
      </c>
      <c r="L1793" s="128">
        <v>0</v>
      </c>
      <c r="M1793" s="128">
        <v>0</v>
      </c>
      <c r="N1793" s="128">
        <v>0</v>
      </c>
      <c r="O1793" s="110"/>
      <c r="P1793" s="110"/>
      <c r="Q1793" s="110"/>
    </row>
    <row r="1794" spans="1:17" x14ac:dyDescent="0.3">
      <c r="A1794" s="77" t="s">
        <v>3599</v>
      </c>
      <c r="B1794" s="127" t="s">
        <v>3600</v>
      </c>
      <c r="C1794" s="128">
        <v>0</v>
      </c>
      <c r="D1794" s="128">
        <v>0</v>
      </c>
      <c r="E1794" s="128">
        <v>0</v>
      </c>
      <c r="F1794" s="128">
        <v>0</v>
      </c>
      <c r="G1794" s="128">
        <v>0</v>
      </c>
      <c r="H1794" s="128">
        <v>0</v>
      </c>
      <c r="I1794" s="128">
        <v>0</v>
      </c>
      <c r="J1794" s="128">
        <v>0</v>
      </c>
      <c r="K1794" s="128">
        <v>0</v>
      </c>
      <c r="L1794" s="128">
        <v>0</v>
      </c>
      <c r="M1794" s="128">
        <v>0</v>
      </c>
      <c r="N1794" s="128">
        <v>0</v>
      </c>
      <c r="O1794" s="110"/>
      <c r="P1794" s="110"/>
      <c r="Q1794" s="110"/>
    </row>
    <row r="1795" spans="1:17" x14ac:dyDescent="0.3">
      <c r="A1795" s="77" t="s">
        <v>3601</v>
      </c>
      <c r="B1795" s="127" t="s">
        <v>3602</v>
      </c>
      <c r="C1795" s="128">
        <v>0</v>
      </c>
      <c r="D1795" s="128">
        <v>0</v>
      </c>
      <c r="E1795" s="128">
        <v>0</v>
      </c>
      <c r="F1795" s="128">
        <v>0</v>
      </c>
      <c r="G1795" s="128">
        <v>0</v>
      </c>
      <c r="H1795" s="128">
        <v>0</v>
      </c>
      <c r="I1795" s="128">
        <v>0</v>
      </c>
      <c r="J1795" s="128">
        <v>0</v>
      </c>
      <c r="K1795" s="128">
        <v>0</v>
      </c>
      <c r="L1795" s="128">
        <v>0</v>
      </c>
      <c r="M1795" s="128">
        <v>0</v>
      </c>
      <c r="N1795" s="128">
        <v>0</v>
      </c>
      <c r="O1795" s="110"/>
      <c r="P1795" s="110"/>
      <c r="Q1795" s="110"/>
    </row>
    <row r="1796" spans="1:17" x14ac:dyDescent="0.3">
      <c r="A1796" s="77" t="s">
        <v>3603</v>
      </c>
      <c r="B1796" s="127" t="s">
        <v>3604</v>
      </c>
      <c r="C1796" s="128">
        <v>0</v>
      </c>
      <c r="D1796" s="128">
        <v>0</v>
      </c>
      <c r="E1796" s="128">
        <v>0</v>
      </c>
      <c r="F1796" s="128">
        <v>0</v>
      </c>
      <c r="G1796" s="128">
        <v>0</v>
      </c>
      <c r="H1796" s="128">
        <v>0</v>
      </c>
      <c r="I1796" s="128">
        <v>0</v>
      </c>
      <c r="J1796" s="128">
        <v>0</v>
      </c>
      <c r="K1796" s="128">
        <v>0</v>
      </c>
      <c r="L1796" s="128">
        <v>0</v>
      </c>
      <c r="M1796" s="128">
        <v>0</v>
      </c>
      <c r="N1796" s="128">
        <v>0</v>
      </c>
      <c r="O1796" s="110"/>
      <c r="P1796" s="110"/>
      <c r="Q1796" s="110"/>
    </row>
    <row r="1797" spans="1:17" x14ac:dyDescent="0.3">
      <c r="A1797" s="77" t="s">
        <v>3605</v>
      </c>
      <c r="B1797" s="127" t="s">
        <v>3606</v>
      </c>
      <c r="C1797" s="128">
        <v>0</v>
      </c>
      <c r="D1797" s="128">
        <v>0</v>
      </c>
      <c r="E1797" s="128">
        <v>0</v>
      </c>
      <c r="F1797" s="128">
        <v>0</v>
      </c>
      <c r="G1797" s="128">
        <v>0</v>
      </c>
      <c r="H1797" s="128">
        <v>0</v>
      </c>
      <c r="I1797" s="128">
        <v>0</v>
      </c>
      <c r="J1797" s="128">
        <v>0</v>
      </c>
      <c r="K1797" s="128">
        <v>0</v>
      </c>
      <c r="L1797" s="128">
        <v>0</v>
      </c>
      <c r="M1797" s="128">
        <v>0</v>
      </c>
      <c r="N1797" s="128">
        <v>0</v>
      </c>
      <c r="O1797" s="110"/>
      <c r="P1797" s="110"/>
      <c r="Q1797" s="110"/>
    </row>
    <row r="1798" spans="1:17" x14ac:dyDescent="0.3">
      <c r="A1798" s="77" t="s">
        <v>3607</v>
      </c>
      <c r="B1798" s="127" t="s">
        <v>3608</v>
      </c>
      <c r="C1798" s="128">
        <v>0</v>
      </c>
      <c r="D1798" s="128">
        <v>0</v>
      </c>
      <c r="E1798" s="128">
        <v>0</v>
      </c>
      <c r="F1798" s="128">
        <v>0</v>
      </c>
      <c r="G1798" s="128">
        <v>0</v>
      </c>
      <c r="H1798" s="128">
        <v>0</v>
      </c>
      <c r="I1798" s="128">
        <v>0</v>
      </c>
      <c r="J1798" s="128">
        <v>0</v>
      </c>
      <c r="K1798" s="128">
        <v>0</v>
      </c>
      <c r="L1798" s="128">
        <v>0</v>
      </c>
      <c r="M1798" s="128">
        <v>0</v>
      </c>
      <c r="N1798" s="128">
        <v>0</v>
      </c>
      <c r="O1798" s="110"/>
      <c r="P1798" s="110"/>
      <c r="Q1798" s="110"/>
    </row>
    <row r="1799" spans="1:17" x14ac:dyDescent="0.3">
      <c r="A1799" s="77" t="s">
        <v>3609</v>
      </c>
      <c r="B1799" s="127" t="s">
        <v>3610</v>
      </c>
      <c r="C1799" s="128">
        <v>0</v>
      </c>
      <c r="D1799" s="128">
        <v>0</v>
      </c>
      <c r="E1799" s="128">
        <v>0</v>
      </c>
      <c r="F1799" s="128">
        <v>0</v>
      </c>
      <c r="G1799" s="128">
        <v>0</v>
      </c>
      <c r="H1799" s="128">
        <v>0</v>
      </c>
      <c r="I1799" s="128">
        <v>0</v>
      </c>
      <c r="J1799" s="128">
        <v>0</v>
      </c>
      <c r="K1799" s="128">
        <v>0</v>
      </c>
      <c r="L1799" s="128">
        <v>0</v>
      </c>
      <c r="M1799" s="128">
        <v>0</v>
      </c>
      <c r="N1799" s="128">
        <v>0</v>
      </c>
      <c r="O1799" s="110"/>
      <c r="P1799" s="110"/>
      <c r="Q1799" s="110"/>
    </row>
    <row r="1800" spans="1:17" x14ac:dyDescent="0.3">
      <c r="A1800" s="77" t="s">
        <v>3611</v>
      </c>
      <c r="B1800" s="127" t="s">
        <v>3612</v>
      </c>
      <c r="C1800" s="128">
        <v>0</v>
      </c>
      <c r="D1800" s="128">
        <v>0</v>
      </c>
      <c r="E1800" s="128">
        <v>0</v>
      </c>
      <c r="F1800" s="128">
        <v>0</v>
      </c>
      <c r="G1800" s="128">
        <v>0</v>
      </c>
      <c r="H1800" s="128">
        <v>0</v>
      </c>
      <c r="I1800" s="128">
        <v>0</v>
      </c>
      <c r="J1800" s="128">
        <v>0</v>
      </c>
      <c r="K1800" s="128">
        <v>0</v>
      </c>
      <c r="L1800" s="128">
        <v>0</v>
      </c>
      <c r="M1800" s="128">
        <v>0</v>
      </c>
      <c r="N1800" s="128">
        <v>0</v>
      </c>
      <c r="O1800" s="110"/>
      <c r="P1800" s="110"/>
      <c r="Q1800" s="110"/>
    </row>
    <row r="1801" spans="1:17" x14ac:dyDescent="0.3">
      <c r="A1801" s="77" t="s">
        <v>3613</v>
      </c>
      <c r="B1801" s="127" t="s">
        <v>3614</v>
      </c>
      <c r="C1801" s="128">
        <v>0</v>
      </c>
      <c r="D1801" s="128">
        <v>0</v>
      </c>
      <c r="E1801" s="128">
        <v>0</v>
      </c>
      <c r="F1801" s="128">
        <v>0</v>
      </c>
      <c r="G1801" s="128">
        <v>0</v>
      </c>
      <c r="H1801" s="128">
        <v>0</v>
      </c>
      <c r="I1801" s="128">
        <v>0</v>
      </c>
      <c r="J1801" s="128">
        <v>0</v>
      </c>
      <c r="K1801" s="128">
        <v>0</v>
      </c>
      <c r="L1801" s="128">
        <v>0</v>
      </c>
      <c r="M1801" s="128">
        <v>0</v>
      </c>
      <c r="N1801" s="128">
        <v>0</v>
      </c>
      <c r="O1801" s="110"/>
      <c r="P1801" s="110"/>
      <c r="Q1801" s="110"/>
    </row>
    <row r="1802" spans="1:17" x14ac:dyDescent="0.3">
      <c r="A1802" s="77" t="s">
        <v>3615</v>
      </c>
      <c r="B1802" s="127" t="s">
        <v>3616</v>
      </c>
      <c r="C1802" s="128">
        <v>0</v>
      </c>
      <c r="D1802" s="128">
        <v>0</v>
      </c>
      <c r="E1802" s="128">
        <v>0</v>
      </c>
      <c r="F1802" s="128">
        <v>0</v>
      </c>
      <c r="G1802" s="128">
        <v>0</v>
      </c>
      <c r="H1802" s="128">
        <v>0</v>
      </c>
      <c r="I1802" s="128">
        <v>0</v>
      </c>
      <c r="J1802" s="128">
        <v>0</v>
      </c>
      <c r="K1802" s="128">
        <v>0</v>
      </c>
      <c r="L1802" s="128">
        <v>0</v>
      </c>
      <c r="M1802" s="128">
        <v>0</v>
      </c>
      <c r="N1802" s="128">
        <v>0</v>
      </c>
      <c r="O1802" s="110"/>
      <c r="P1802" s="110"/>
      <c r="Q1802" s="110"/>
    </row>
    <row r="1803" spans="1:17" x14ac:dyDescent="0.3">
      <c r="A1803" s="77" t="s">
        <v>3617</v>
      </c>
      <c r="B1803" s="127" t="s">
        <v>3618</v>
      </c>
      <c r="C1803" s="128">
        <v>0</v>
      </c>
      <c r="D1803" s="128">
        <v>0</v>
      </c>
      <c r="E1803" s="128">
        <v>0</v>
      </c>
      <c r="F1803" s="128">
        <v>0</v>
      </c>
      <c r="G1803" s="128">
        <v>0</v>
      </c>
      <c r="H1803" s="128">
        <v>0</v>
      </c>
      <c r="I1803" s="128">
        <v>0</v>
      </c>
      <c r="J1803" s="128">
        <v>0</v>
      </c>
      <c r="K1803" s="128">
        <v>0</v>
      </c>
      <c r="L1803" s="128">
        <v>0</v>
      </c>
      <c r="M1803" s="128">
        <v>0</v>
      </c>
      <c r="N1803" s="128">
        <v>0</v>
      </c>
      <c r="O1803" s="110"/>
      <c r="P1803" s="110"/>
      <c r="Q1803" s="110"/>
    </row>
    <row r="1804" spans="1:17" x14ac:dyDescent="0.3">
      <c r="A1804" s="77" t="s">
        <v>3619</v>
      </c>
      <c r="B1804" s="127" t="s">
        <v>3620</v>
      </c>
      <c r="C1804" s="128">
        <v>0</v>
      </c>
      <c r="D1804" s="128">
        <v>0</v>
      </c>
      <c r="E1804" s="128">
        <v>0</v>
      </c>
      <c r="F1804" s="128">
        <v>0</v>
      </c>
      <c r="G1804" s="128">
        <v>0</v>
      </c>
      <c r="H1804" s="128">
        <v>0</v>
      </c>
      <c r="I1804" s="128">
        <v>0</v>
      </c>
      <c r="J1804" s="128">
        <v>0</v>
      </c>
      <c r="K1804" s="128">
        <v>0</v>
      </c>
      <c r="L1804" s="128">
        <v>0</v>
      </c>
      <c r="M1804" s="128">
        <v>0</v>
      </c>
      <c r="N1804" s="128">
        <v>0</v>
      </c>
      <c r="O1804" s="110"/>
      <c r="P1804" s="110"/>
      <c r="Q1804" s="110"/>
    </row>
    <row r="1805" spans="1:17" x14ac:dyDescent="0.3">
      <c r="A1805" s="77" t="s">
        <v>3621</v>
      </c>
      <c r="B1805" s="127" t="s">
        <v>3622</v>
      </c>
      <c r="C1805" s="128">
        <v>0</v>
      </c>
      <c r="D1805" s="128">
        <v>0</v>
      </c>
      <c r="E1805" s="128">
        <v>0</v>
      </c>
      <c r="F1805" s="128">
        <v>0</v>
      </c>
      <c r="G1805" s="128">
        <v>0</v>
      </c>
      <c r="H1805" s="128">
        <v>0</v>
      </c>
      <c r="I1805" s="128">
        <v>0</v>
      </c>
      <c r="J1805" s="128">
        <v>0</v>
      </c>
      <c r="K1805" s="128">
        <v>0</v>
      </c>
      <c r="L1805" s="128">
        <v>0</v>
      </c>
      <c r="M1805" s="128">
        <v>0</v>
      </c>
      <c r="N1805" s="128">
        <v>0</v>
      </c>
      <c r="O1805" s="110"/>
      <c r="P1805" s="110"/>
      <c r="Q1805" s="110"/>
    </row>
    <row r="1806" spans="1:17" x14ac:dyDescent="0.3">
      <c r="A1806" s="77" t="s">
        <v>3623</v>
      </c>
      <c r="B1806" s="127" t="s">
        <v>3624</v>
      </c>
      <c r="C1806" s="128">
        <v>0</v>
      </c>
      <c r="D1806" s="128">
        <v>0</v>
      </c>
      <c r="E1806" s="128">
        <v>0</v>
      </c>
      <c r="F1806" s="128">
        <v>0</v>
      </c>
      <c r="G1806" s="128">
        <v>0</v>
      </c>
      <c r="H1806" s="128">
        <v>0</v>
      </c>
      <c r="I1806" s="128">
        <v>0</v>
      </c>
      <c r="J1806" s="128">
        <v>0</v>
      </c>
      <c r="K1806" s="128">
        <v>0</v>
      </c>
      <c r="L1806" s="128">
        <v>0</v>
      </c>
      <c r="M1806" s="128">
        <v>0</v>
      </c>
      <c r="N1806" s="128">
        <v>0</v>
      </c>
      <c r="O1806" s="110"/>
      <c r="P1806" s="110"/>
      <c r="Q1806" s="110"/>
    </row>
    <row r="1807" spans="1:17" x14ac:dyDescent="0.3">
      <c r="A1807" s="77" t="s">
        <v>3625</v>
      </c>
      <c r="B1807" s="127" t="s">
        <v>3626</v>
      </c>
      <c r="C1807" s="128">
        <v>0</v>
      </c>
      <c r="D1807" s="128">
        <v>0</v>
      </c>
      <c r="E1807" s="128">
        <v>0</v>
      </c>
      <c r="F1807" s="128">
        <v>0</v>
      </c>
      <c r="G1807" s="128">
        <v>0</v>
      </c>
      <c r="H1807" s="128">
        <v>0</v>
      </c>
      <c r="I1807" s="128">
        <v>0</v>
      </c>
      <c r="J1807" s="128">
        <v>0</v>
      </c>
      <c r="K1807" s="128">
        <v>0</v>
      </c>
      <c r="L1807" s="128">
        <v>0</v>
      </c>
      <c r="M1807" s="128">
        <v>0</v>
      </c>
      <c r="N1807" s="128">
        <v>0</v>
      </c>
      <c r="O1807" s="110"/>
      <c r="P1807" s="110"/>
      <c r="Q1807" s="110"/>
    </row>
    <row r="1808" spans="1:17" x14ac:dyDescent="0.3">
      <c r="A1808" s="77" t="s">
        <v>3627</v>
      </c>
      <c r="B1808" s="127" t="s">
        <v>3628</v>
      </c>
      <c r="C1808" s="128">
        <v>0</v>
      </c>
      <c r="D1808" s="128">
        <v>0</v>
      </c>
      <c r="E1808" s="128">
        <v>0</v>
      </c>
      <c r="F1808" s="128">
        <v>0</v>
      </c>
      <c r="G1808" s="128">
        <v>0</v>
      </c>
      <c r="H1808" s="128">
        <v>0</v>
      </c>
      <c r="I1808" s="128">
        <v>0</v>
      </c>
      <c r="J1808" s="128">
        <v>0</v>
      </c>
      <c r="K1808" s="128">
        <v>0</v>
      </c>
      <c r="L1808" s="128">
        <v>0</v>
      </c>
      <c r="M1808" s="128">
        <v>0</v>
      </c>
      <c r="N1808" s="128">
        <v>0</v>
      </c>
      <c r="O1808" s="110"/>
      <c r="P1808" s="110"/>
      <c r="Q1808" s="110"/>
    </row>
    <row r="1809" spans="1:17" x14ac:dyDescent="0.3">
      <c r="A1809" s="77" t="s">
        <v>3629</v>
      </c>
      <c r="B1809" s="127" t="s">
        <v>3630</v>
      </c>
      <c r="C1809" s="128">
        <v>0</v>
      </c>
      <c r="D1809" s="128">
        <v>0</v>
      </c>
      <c r="E1809" s="128">
        <v>0</v>
      </c>
      <c r="F1809" s="128">
        <v>0</v>
      </c>
      <c r="G1809" s="128">
        <v>0</v>
      </c>
      <c r="H1809" s="128">
        <v>0</v>
      </c>
      <c r="I1809" s="128">
        <v>0</v>
      </c>
      <c r="J1809" s="128">
        <v>0</v>
      </c>
      <c r="K1809" s="128">
        <v>0</v>
      </c>
      <c r="L1809" s="128">
        <v>0</v>
      </c>
      <c r="M1809" s="128">
        <v>0</v>
      </c>
      <c r="N1809" s="128">
        <v>0</v>
      </c>
      <c r="O1809" s="110"/>
      <c r="P1809" s="110"/>
      <c r="Q1809" s="110"/>
    </row>
    <row r="1810" spans="1:17" x14ac:dyDescent="0.3">
      <c r="A1810" s="77" t="s">
        <v>3631</v>
      </c>
      <c r="B1810" s="127" t="s">
        <v>3632</v>
      </c>
      <c r="C1810" s="128">
        <v>0</v>
      </c>
      <c r="D1810" s="128">
        <v>0</v>
      </c>
      <c r="E1810" s="128">
        <v>0</v>
      </c>
      <c r="F1810" s="128">
        <v>0</v>
      </c>
      <c r="G1810" s="128">
        <v>0</v>
      </c>
      <c r="H1810" s="129">
        <v>0</v>
      </c>
      <c r="I1810" s="128">
        <v>0</v>
      </c>
      <c r="J1810" s="128">
        <v>0</v>
      </c>
      <c r="K1810" s="128">
        <v>0</v>
      </c>
      <c r="L1810" s="128">
        <v>0</v>
      </c>
      <c r="M1810" s="128">
        <v>0</v>
      </c>
      <c r="N1810" s="128">
        <v>0</v>
      </c>
      <c r="O1810" s="110"/>
      <c r="P1810" s="110"/>
      <c r="Q1810" s="110"/>
    </row>
    <row r="1811" spans="1:17" x14ac:dyDescent="0.3">
      <c r="A1811" s="77" t="s">
        <v>3633</v>
      </c>
      <c r="B1811" s="127" t="s">
        <v>3634</v>
      </c>
      <c r="C1811" s="128">
        <v>0</v>
      </c>
      <c r="D1811" s="128">
        <v>0</v>
      </c>
      <c r="E1811" s="128">
        <v>0</v>
      </c>
      <c r="F1811" s="128">
        <v>0</v>
      </c>
      <c r="G1811" s="128">
        <v>0</v>
      </c>
      <c r="H1811" s="128">
        <v>0</v>
      </c>
      <c r="I1811" s="128">
        <v>0</v>
      </c>
      <c r="J1811" s="128">
        <v>0</v>
      </c>
      <c r="K1811" s="128">
        <v>0</v>
      </c>
      <c r="L1811" s="128">
        <v>0</v>
      </c>
      <c r="M1811" s="128">
        <v>0</v>
      </c>
      <c r="N1811" s="128">
        <v>0</v>
      </c>
      <c r="O1811" s="110"/>
      <c r="P1811" s="110"/>
      <c r="Q1811" s="110"/>
    </row>
    <row r="1812" spans="1:17" x14ac:dyDescent="0.3">
      <c r="A1812" s="77" t="s">
        <v>3635</v>
      </c>
      <c r="B1812" s="127" t="s">
        <v>3636</v>
      </c>
      <c r="C1812" s="128">
        <v>0</v>
      </c>
      <c r="D1812" s="128">
        <v>0</v>
      </c>
      <c r="E1812" s="128">
        <v>0</v>
      </c>
      <c r="F1812" s="128">
        <v>0</v>
      </c>
      <c r="G1812" s="128">
        <v>0</v>
      </c>
      <c r="H1812" s="128">
        <v>0</v>
      </c>
      <c r="I1812" s="128">
        <v>0</v>
      </c>
      <c r="J1812" s="128">
        <v>0</v>
      </c>
      <c r="K1812" s="128">
        <v>0</v>
      </c>
      <c r="L1812" s="128">
        <v>0</v>
      </c>
      <c r="M1812" s="128">
        <v>0</v>
      </c>
      <c r="N1812" s="128">
        <v>0</v>
      </c>
      <c r="O1812" s="110"/>
      <c r="P1812" s="110"/>
      <c r="Q1812" s="110"/>
    </row>
    <row r="1813" spans="1:17" x14ac:dyDescent="0.3">
      <c r="A1813" s="77" t="s">
        <v>3637</v>
      </c>
      <c r="B1813" s="127" t="s">
        <v>3638</v>
      </c>
      <c r="C1813" s="128">
        <v>0</v>
      </c>
      <c r="D1813" s="128">
        <v>0</v>
      </c>
      <c r="E1813" s="128">
        <v>0</v>
      </c>
      <c r="F1813" s="128">
        <v>0</v>
      </c>
      <c r="G1813" s="128">
        <v>0</v>
      </c>
      <c r="H1813" s="128">
        <v>0</v>
      </c>
      <c r="I1813" s="128">
        <v>0</v>
      </c>
      <c r="J1813" s="128">
        <v>0</v>
      </c>
      <c r="K1813" s="128">
        <v>0</v>
      </c>
      <c r="L1813" s="128">
        <v>0</v>
      </c>
      <c r="M1813" s="128">
        <v>0</v>
      </c>
      <c r="N1813" s="128">
        <v>0</v>
      </c>
      <c r="O1813" s="110"/>
      <c r="P1813" s="110"/>
      <c r="Q1813" s="110"/>
    </row>
    <row r="1814" spans="1:17" x14ac:dyDescent="0.3">
      <c r="A1814" s="77" t="s">
        <v>3639</v>
      </c>
      <c r="B1814" s="127" t="s">
        <v>3640</v>
      </c>
      <c r="C1814" s="128">
        <v>0</v>
      </c>
      <c r="D1814" s="128">
        <v>0</v>
      </c>
      <c r="E1814" s="128">
        <v>0</v>
      </c>
      <c r="F1814" s="128">
        <v>0</v>
      </c>
      <c r="G1814" s="128">
        <v>0</v>
      </c>
      <c r="H1814" s="128">
        <v>0</v>
      </c>
      <c r="I1814" s="128">
        <v>0</v>
      </c>
      <c r="J1814" s="128">
        <v>0</v>
      </c>
      <c r="K1814" s="128">
        <v>0</v>
      </c>
      <c r="L1814" s="128">
        <v>0</v>
      </c>
      <c r="M1814" s="128">
        <v>0</v>
      </c>
      <c r="N1814" s="128">
        <v>0</v>
      </c>
      <c r="O1814" s="110"/>
      <c r="P1814" s="110"/>
      <c r="Q1814" s="110"/>
    </row>
    <row r="1815" spans="1:17" x14ac:dyDescent="0.3">
      <c r="A1815" s="77" t="s">
        <v>3641</v>
      </c>
      <c r="B1815" s="127" t="s">
        <v>3642</v>
      </c>
      <c r="C1815" s="128">
        <v>0</v>
      </c>
      <c r="D1815" s="128">
        <v>0</v>
      </c>
      <c r="E1815" s="128">
        <v>0</v>
      </c>
      <c r="F1815" s="128">
        <v>0</v>
      </c>
      <c r="G1815" s="128">
        <v>0</v>
      </c>
      <c r="H1815" s="128">
        <v>0</v>
      </c>
      <c r="I1815" s="128">
        <v>0</v>
      </c>
      <c r="J1815" s="128">
        <v>0</v>
      </c>
      <c r="K1815" s="128">
        <v>0</v>
      </c>
      <c r="L1815" s="128">
        <v>0</v>
      </c>
      <c r="M1815" s="128">
        <v>0</v>
      </c>
      <c r="N1815" s="128">
        <v>0</v>
      </c>
      <c r="O1815" s="110"/>
      <c r="P1815" s="110"/>
      <c r="Q1815" s="110"/>
    </row>
    <row r="1816" spans="1:17" x14ac:dyDescent="0.3">
      <c r="A1816" s="77" t="s">
        <v>3643</v>
      </c>
      <c r="B1816" s="127" t="s">
        <v>3644</v>
      </c>
      <c r="C1816" s="128">
        <v>-526003.81128649996</v>
      </c>
      <c r="D1816" s="128">
        <v>-526003.81128649996</v>
      </c>
      <c r="E1816" s="128">
        <v>-526003.81128649996</v>
      </c>
      <c r="F1816" s="128">
        <v>-517457.58773129998</v>
      </c>
      <c r="G1816" s="128">
        <v>-517457.58773129998</v>
      </c>
      <c r="H1816" s="128">
        <v>-517457.58773129998</v>
      </c>
      <c r="I1816" s="128">
        <v>-513184.47595380002</v>
      </c>
      <c r="J1816" s="128">
        <v>-513184.47595380002</v>
      </c>
      <c r="K1816" s="128">
        <v>-513184.47595380002</v>
      </c>
      <c r="L1816" s="128">
        <v>-508911.3641762</v>
      </c>
      <c r="M1816" s="128">
        <v>-508911.3641762</v>
      </c>
      <c r="N1816" s="128">
        <v>-487541.80528819998</v>
      </c>
      <c r="O1816" s="110"/>
      <c r="P1816" s="110"/>
      <c r="Q1816" s="110"/>
    </row>
    <row r="1817" spans="1:17" x14ac:dyDescent="0.3">
      <c r="A1817" s="77" t="s">
        <v>3645</v>
      </c>
      <c r="B1817" s="127" t="s">
        <v>3646</v>
      </c>
      <c r="C1817" s="128">
        <v>0</v>
      </c>
      <c r="D1817" s="128">
        <v>0</v>
      </c>
      <c r="E1817" s="128">
        <v>0</v>
      </c>
      <c r="F1817" s="128">
        <v>0</v>
      </c>
      <c r="G1817" s="128">
        <v>0</v>
      </c>
      <c r="H1817" s="128">
        <v>0</v>
      </c>
      <c r="I1817" s="128">
        <v>0</v>
      </c>
      <c r="J1817" s="128">
        <v>0</v>
      </c>
      <c r="K1817" s="128">
        <v>0</v>
      </c>
      <c r="L1817" s="128">
        <v>0</v>
      </c>
      <c r="M1817" s="128">
        <v>0</v>
      </c>
      <c r="N1817" s="128">
        <v>0</v>
      </c>
      <c r="O1817" s="110"/>
      <c r="P1817" s="110"/>
      <c r="Q1817" s="110"/>
    </row>
    <row r="1818" spans="1:17" x14ac:dyDescent="0.3">
      <c r="A1818" s="77" t="s">
        <v>3647</v>
      </c>
      <c r="B1818" s="127" t="s">
        <v>3648</v>
      </c>
      <c r="C1818" s="128">
        <v>0</v>
      </c>
      <c r="D1818" s="128">
        <v>0</v>
      </c>
      <c r="E1818" s="128">
        <v>0</v>
      </c>
      <c r="F1818" s="128">
        <v>0</v>
      </c>
      <c r="G1818" s="128">
        <v>0</v>
      </c>
      <c r="H1818" s="128">
        <v>0</v>
      </c>
      <c r="I1818" s="128">
        <v>0</v>
      </c>
      <c r="J1818" s="128">
        <v>0</v>
      </c>
      <c r="K1818" s="128">
        <v>0</v>
      </c>
      <c r="L1818" s="128">
        <v>0</v>
      </c>
      <c r="M1818" s="128">
        <v>0</v>
      </c>
      <c r="N1818" s="128">
        <v>0</v>
      </c>
      <c r="O1818" s="110"/>
      <c r="P1818" s="110"/>
      <c r="Q1818" s="110"/>
    </row>
    <row r="1819" spans="1:17" x14ac:dyDescent="0.3">
      <c r="A1819" s="77" t="s">
        <v>3649</v>
      </c>
      <c r="B1819" s="127" t="s">
        <v>3650</v>
      </c>
      <c r="C1819" s="128">
        <v>0</v>
      </c>
      <c r="D1819" s="128">
        <v>0</v>
      </c>
      <c r="E1819" s="128">
        <v>0</v>
      </c>
      <c r="F1819" s="128">
        <v>0</v>
      </c>
      <c r="G1819" s="128">
        <v>0</v>
      </c>
      <c r="H1819" s="128">
        <v>0</v>
      </c>
      <c r="I1819" s="128">
        <v>0</v>
      </c>
      <c r="J1819" s="128">
        <v>0</v>
      </c>
      <c r="K1819" s="128">
        <v>0</v>
      </c>
      <c r="L1819" s="128">
        <v>0</v>
      </c>
      <c r="M1819" s="128">
        <v>0</v>
      </c>
      <c r="N1819" s="128">
        <v>0</v>
      </c>
      <c r="O1819" s="110"/>
      <c r="P1819" s="110"/>
      <c r="Q1819" s="110"/>
    </row>
    <row r="1820" spans="1:17" x14ac:dyDescent="0.3">
      <c r="A1820" s="77" t="s">
        <v>3651</v>
      </c>
      <c r="B1820" s="127" t="s">
        <v>3652</v>
      </c>
      <c r="C1820" s="128">
        <v>0</v>
      </c>
      <c r="D1820" s="128">
        <v>0</v>
      </c>
      <c r="E1820" s="128">
        <v>0</v>
      </c>
      <c r="F1820" s="128">
        <v>0</v>
      </c>
      <c r="G1820" s="128">
        <v>0</v>
      </c>
      <c r="H1820" s="128">
        <v>0</v>
      </c>
      <c r="I1820" s="128">
        <v>0</v>
      </c>
      <c r="J1820" s="128">
        <v>0</v>
      </c>
      <c r="K1820" s="128">
        <v>0</v>
      </c>
      <c r="L1820" s="128">
        <v>0</v>
      </c>
      <c r="M1820" s="128">
        <v>0</v>
      </c>
      <c r="N1820" s="128">
        <v>0</v>
      </c>
      <c r="O1820" s="110"/>
      <c r="P1820" s="110"/>
      <c r="Q1820" s="110"/>
    </row>
    <row r="1821" spans="1:17" x14ac:dyDescent="0.3">
      <c r="A1821" s="77" t="s">
        <v>3653</v>
      </c>
      <c r="B1821" s="127" t="s">
        <v>3654</v>
      </c>
      <c r="C1821" s="128">
        <v>0</v>
      </c>
      <c r="D1821" s="128">
        <v>0</v>
      </c>
      <c r="E1821" s="128">
        <v>0</v>
      </c>
      <c r="F1821" s="128">
        <v>0</v>
      </c>
      <c r="G1821" s="128">
        <v>0</v>
      </c>
      <c r="H1821" s="128">
        <v>0</v>
      </c>
      <c r="I1821" s="128">
        <v>0</v>
      </c>
      <c r="J1821" s="128">
        <v>0</v>
      </c>
      <c r="K1821" s="128">
        <v>0</v>
      </c>
      <c r="L1821" s="128">
        <v>0</v>
      </c>
      <c r="M1821" s="128">
        <v>0</v>
      </c>
      <c r="N1821" s="128">
        <v>0</v>
      </c>
      <c r="O1821" s="110"/>
      <c r="P1821" s="110"/>
      <c r="Q1821" s="110"/>
    </row>
    <row r="1822" spans="1:17" x14ac:dyDescent="0.3">
      <c r="A1822" s="77" t="s">
        <v>3655</v>
      </c>
      <c r="B1822" s="127" t="s">
        <v>3656</v>
      </c>
      <c r="C1822" s="128">
        <v>0</v>
      </c>
      <c r="D1822" s="128">
        <v>0</v>
      </c>
      <c r="E1822" s="128">
        <v>0</v>
      </c>
      <c r="F1822" s="128">
        <v>0</v>
      </c>
      <c r="G1822" s="128">
        <v>0</v>
      </c>
      <c r="H1822" s="128">
        <v>0</v>
      </c>
      <c r="I1822" s="128">
        <v>0</v>
      </c>
      <c r="J1822" s="128">
        <v>0</v>
      </c>
      <c r="K1822" s="128">
        <v>0</v>
      </c>
      <c r="L1822" s="128">
        <v>0</v>
      </c>
      <c r="M1822" s="128">
        <v>0</v>
      </c>
      <c r="N1822" s="128">
        <v>0</v>
      </c>
      <c r="O1822" s="110"/>
      <c r="P1822" s="110"/>
      <c r="Q1822" s="110"/>
    </row>
    <row r="1823" spans="1:17" x14ac:dyDescent="0.3">
      <c r="A1823" s="77" t="s">
        <v>3657</v>
      </c>
      <c r="B1823" s="127" t="s">
        <v>3658</v>
      </c>
      <c r="C1823" s="128">
        <v>0</v>
      </c>
      <c r="D1823" s="128">
        <v>0</v>
      </c>
      <c r="E1823" s="128">
        <v>0</v>
      </c>
      <c r="F1823" s="128">
        <v>0</v>
      </c>
      <c r="G1823" s="128">
        <v>0</v>
      </c>
      <c r="H1823" s="128">
        <v>0</v>
      </c>
      <c r="I1823" s="128">
        <v>0</v>
      </c>
      <c r="J1823" s="128">
        <v>0</v>
      </c>
      <c r="K1823" s="128">
        <v>0</v>
      </c>
      <c r="L1823" s="128">
        <v>0</v>
      </c>
      <c r="M1823" s="128">
        <v>0</v>
      </c>
      <c r="N1823" s="128">
        <v>0</v>
      </c>
      <c r="O1823" s="110"/>
      <c r="P1823" s="110"/>
      <c r="Q1823" s="110"/>
    </row>
    <row r="1824" spans="1:17" x14ac:dyDescent="0.3">
      <c r="A1824" s="77" t="s">
        <v>3659</v>
      </c>
      <c r="B1824" s="127" t="s">
        <v>3660</v>
      </c>
      <c r="C1824" s="128">
        <v>0</v>
      </c>
      <c r="D1824" s="128">
        <v>0</v>
      </c>
      <c r="E1824" s="128">
        <v>0</v>
      </c>
      <c r="F1824" s="128">
        <v>0</v>
      </c>
      <c r="G1824" s="128">
        <v>0</v>
      </c>
      <c r="H1824" s="128">
        <v>0</v>
      </c>
      <c r="I1824" s="128">
        <v>0</v>
      </c>
      <c r="J1824" s="128">
        <v>0</v>
      </c>
      <c r="K1824" s="128">
        <v>0</v>
      </c>
      <c r="L1824" s="128">
        <v>0</v>
      </c>
      <c r="M1824" s="128">
        <v>0</v>
      </c>
      <c r="N1824" s="128">
        <v>0</v>
      </c>
      <c r="O1824" s="110"/>
      <c r="P1824" s="110"/>
      <c r="Q1824" s="110"/>
    </row>
    <row r="1825" spans="1:17" x14ac:dyDescent="0.3">
      <c r="A1825" s="77" t="s">
        <v>3661</v>
      </c>
      <c r="B1825" s="127" t="s">
        <v>3662</v>
      </c>
      <c r="C1825" s="128">
        <v>0</v>
      </c>
      <c r="D1825" s="128">
        <v>0</v>
      </c>
      <c r="E1825" s="128">
        <v>0</v>
      </c>
      <c r="F1825" s="128">
        <v>0</v>
      </c>
      <c r="G1825" s="128">
        <v>0</v>
      </c>
      <c r="H1825" s="128">
        <v>0</v>
      </c>
      <c r="I1825" s="128">
        <v>0</v>
      </c>
      <c r="J1825" s="128">
        <v>0</v>
      </c>
      <c r="K1825" s="128">
        <v>0</v>
      </c>
      <c r="L1825" s="128">
        <v>0</v>
      </c>
      <c r="M1825" s="128">
        <v>0</v>
      </c>
      <c r="N1825" s="128">
        <v>0</v>
      </c>
      <c r="O1825" s="110"/>
      <c r="P1825" s="110"/>
      <c r="Q1825" s="110"/>
    </row>
    <row r="1826" spans="1:17" x14ac:dyDescent="0.3">
      <c r="A1826" s="77" t="s">
        <v>3663</v>
      </c>
      <c r="B1826" s="127" t="s">
        <v>3664</v>
      </c>
      <c r="C1826" s="128">
        <v>0</v>
      </c>
      <c r="D1826" s="128">
        <v>0</v>
      </c>
      <c r="E1826" s="128">
        <v>0</v>
      </c>
      <c r="F1826" s="128">
        <v>0</v>
      </c>
      <c r="G1826" s="128">
        <v>0</v>
      </c>
      <c r="H1826" s="128">
        <v>0</v>
      </c>
      <c r="I1826" s="128">
        <v>0</v>
      </c>
      <c r="J1826" s="128">
        <v>0</v>
      </c>
      <c r="K1826" s="128">
        <v>0</v>
      </c>
      <c r="L1826" s="128">
        <v>0</v>
      </c>
      <c r="M1826" s="128">
        <v>0</v>
      </c>
      <c r="N1826" s="128">
        <v>0</v>
      </c>
      <c r="O1826" s="110"/>
      <c r="P1826" s="110"/>
      <c r="Q1826" s="110"/>
    </row>
    <row r="1827" spans="1:17" x14ac:dyDescent="0.3">
      <c r="A1827" s="77" t="s">
        <v>3665</v>
      </c>
      <c r="B1827" s="127" t="s">
        <v>3666</v>
      </c>
      <c r="C1827" s="128">
        <v>0</v>
      </c>
      <c r="D1827" s="128">
        <v>0</v>
      </c>
      <c r="E1827" s="128">
        <v>0</v>
      </c>
      <c r="F1827" s="128">
        <v>0</v>
      </c>
      <c r="G1827" s="128">
        <v>0</v>
      </c>
      <c r="H1827" s="128">
        <v>0</v>
      </c>
      <c r="I1827" s="128">
        <v>0</v>
      </c>
      <c r="J1827" s="128">
        <v>0</v>
      </c>
      <c r="K1827" s="128">
        <v>0</v>
      </c>
      <c r="L1827" s="128">
        <v>0</v>
      </c>
      <c r="M1827" s="128">
        <v>0</v>
      </c>
      <c r="N1827" s="128">
        <v>0</v>
      </c>
      <c r="O1827" s="110"/>
      <c r="P1827" s="110"/>
      <c r="Q1827" s="110"/>
    </row>
    <row r="1828" spans="1:17" x14ac:dyDescent="0.3">
      <c r="A1828" s="77" t="s">
        <v>3667</v>
      </c>
      <c r="B1828" s="127" t="s">
        <v>3668</v>
      </c>
      <c r="C1828" s="128">
        <v>0</v>
      </c>
      <c r="D1828" s="128">
        <v>0</v>
      </c>
      <c r="E1828" s="128">
        <v>0</v>
      </c>
      <c r="F1828" s="128">
        <v>0</v>
      </c>
      <c r="G1828" s="128">
        <v>0</v>
      </c>
      <c r="H1828" s="128">
        <v>0</v>
      </c>
      <c r="I1828" s="128">
        <v>0</v>
      </c>
      <c r="J1828" s="128">
        <v>0</v>
      </c>
      <c r="K1828" s="128">
        <v>0</v>
      </c>
      <c r="L1828" s="128">
        <v>0</v>
      </c>
      <c r="M1828" s="128">
        <v>0</v>
      </c>
      <c r="N1828" s="128">
        <v>0</v>
      </c>
      <c r="O1828" s="110"/>
      <c r="P1828" s="110"/>
      <c r="Q1828" s="110"/>
    </row>
    <row r="1829" spans="1:17" x14ac:dyDescent="0.3">
      <c r="A1829" s="77" t="s">
        <v>3669</v>
      </c>
      <c r="B1829" s="127" t="s">
        <v>3670</v>
      </c>
      <c r="C1829" s="128">
        <v>0</v>
      </c>
      <c r="D1829" s="128">
        <v>0</v>
      </c>
      <c r="E1829" s="128">
        <v>0</v>
      </c>
      <c r="F1829" s="128">
        <v>0</v>
      </c>
      <c r="G1829" s="128">
        <v>0</v>
      </c>
      <c r="H1829" s="128">
        <v>0</v>
      </c>
      <c r="I1829" s="128">
        <v>0</v>
      </c>
      <c r="J1829" s="128">
        <v>0</v>
      </c>
      <c r="K1829" s="128">
        <v>0</v>
      </c>
      <c r="L1829" s="128">
        <v>0</v>
      </c>
      <c r="M1829" s="128">
        <v>0</v>
      </c>
      <c r="N1829" s="128">
        <v>0</v>
      </c>
      <c r="O1829" s="110"/>
      <c r="P1829" s="110"/>
      <c r="Q1829" s="110"/>
    </row>
    <row r="1830" spans="1:17" x14ac:dyDescent="0.3">
      <c r="A1830" s="77" t="s">
        <v>3671</v>
      </c>
      <c r="B1830" s="127" t="s">
        <v>3672</v>
      </c>
      <c r="C1830" s="128">
        <v>0</v>
      </c>
      <c r="D1830" s="128">
        <v>0</v>
      </c>
      <c r="E1830" s="128">
        <v>0</v>
      </c>
      <c r="F1830" s="128">
        <v>0</v>
      </c>
      <c r="G1830" s="128">
        <v>0</v>
      </c>
      <c r="H1830" s="128">
        <v>0</v>
      </c>
      <c r="I1830" s="128">
        <v>0</v>
      </c>
      <c r="J1830" s="128">
        <v>0</v>
      </c>
      <c r="K1830" s="128">
        <v>0</v>
      </c>
      <c r="L1830" s="128">
        <v>0</v>
      </c>
      <c r="M1830" s="128">
        <v>0</v>
      </c>
      <c r="N1830" s="128">
        <v>0</v>
      </c>
      <c r="O1830" s="110"/>
      <c r="P1830" s="110"/>
      <c r="Q1830" s="110"/>
    </row>
    <row r="1831" spans="1:17" x14ac:dyDescent="0.3">
      <c r="A1831" s="77" t="s">
        <v>3673</v>
      </c>
      <c r="B1831" s="127" t="s">
        <v>3674</v>
      </c>
      <c r="C1831" s="128">
        <v>0</v>
      </c>
      <c r="D1831" s="128">
        <v>0</v>
      </c>
      <c r="E1831" s="128">
        <v>0</v>
      </c>
      <c r="F1831" s="128">
        <v>0</v>
      </c>
      <c r="G1831" s="128">
        <v>0</v>
      </c>
      <c r="H1831" s="128">
        <v>0</v>
      </c>
      <c r="I1831" s="128">
        <v>0</v>
      </c>
      <c r="J1831" s="128">
        <v>0</v>
      </c>
      <c r="K1831" s="128">
        <v>0</v>
      </c>
      <c r="L1831" s="128">
        <v>0</v>
      </c>
      <c r="M1831" s="128">
        <v>0</v>
      </c>
      <c r="N1831" s="128">
        <v>0</v>
      </c>
      <c r="O1831" s="110"/>
      <c r="P1831" s="110"/>
      <c r="Q1831" s="110"/>
    </row>
    <row r="1832" spans="1:17" x14ac:dyDescent="0.3">
      <c r="A1832" s="77" t="s">
        <v>3675</v>
      </c>
      <c r="B1832" s="127" t="s">
        <v>3676</v>
      </c>
      <c r="C1832" s="128">
        <v>0</v>
      </c>
      <c r="D1832" s="128">
        <v>0</v>
      </c>
      <c r="E1832" s="128">
        <v>0</v>
      </c>
      <c r="F1832" s="128">
        <v>0</v>
      </c>
      <c r="G1832" s="128">
        <v>0</v>
      </c>
      <c r="H1832" s="128">
        <v>0</v>
      </c>
      <c r="I1832" s="128">
        <v>0</v>
      </c>
      <c r="J1832" s="128">
        <v>0</v>
      </c>
      <c r="K1832" s="128">
        <v>0</v>
      </c>
      <c r="L1832" s="128">
        <v>0</v>
      </c>
      <c r="M1832" s="128">
        <v>0</v>
      </c>
      <c r="N1832" s="128">
        <v>0</v>
      </c>
      <c r="O1832" s="110"/>
      <c r="P1832" s="110"/>
      <c r="Q1832" s="110"/>
    </row>
    <row r="1833" spans="1:17" x14ac:dyDescent="0.3">
      <c r="A1833" s="77" t="s">
        <v>3677</v>
      </c>
      <c r="B1833" s="127" t="s">
        <v>3678</v>
      </c>
      <c r="C1833" s="128">
        <v>0</v>
      </c>
      <c r="D1833" s="128">
        <v>0</v>
      </c>
      <c r="E1833" s="128">
        <v>0</v>
      </c>
      <c r="F1833" s="128">
        <v>0</v>
      </c>
      <c r="G1833" s="128">
        <v>0</v>
      </c>
      <c r="H1833" s="128">
        <v>0</v>
      </c>
      <c r="I1833" s="128">
        <v>0</v>
      </c>
      <c r="J1833" s="128">
        <v>0</v>
      </c>
      <c r="K1833" s="128">
        <v>0</v>
      </c>
      <c r="L1833" s="128">
        <v>0</v>
      </c>
      <c r="M1833" s="128">
        <v>0</v>
      </c>
      <c r="N1833" s="128">
        <v>0</v>
      </c>
      <c r="O1833" s="110"/>
      <c r="P1833" s="110"/>
      <c r="Q1833" s="110"/>
    </row>
    <row r="1834" spans="1:17" x14ac:dyDescent="0.3">
      <c r="A1834" s="77" t="s">
        <v>3679</v>
      </c>
      <c r="B1834" s="127" t="s">
        <v>3680</v>
      </c>
      <c r="C1834" s="128">
        <v>0</v>
      </c>
      <c r="D1834" s="128">
        <v>0</v>
      </c>
      <c r="E1834" s="128">
        <v>0</v>
      </c>
      <c r="F1834" s="128">
        <v>0</v>
      </c>
      <c r="G1834" s="128">
        <v>0</v>
      </c>
      <c r="H1834" s="128">
        <v>0</v>
      </c>
      <c r="I1834" s="128">
        <v>0</v>
      </c>
      <c r="J1834" s="128">
        <v>0</v>
      </c>
      <c r="K1834" s="128">
        <v>0</v>
      </c>
      <c r="L1834" s="128">
        <v>0</v>
      </c>
      <c r="M1834" s="128">
        <v>0</v>
      </c>
      <c r="N1834" s="128">
        <v>0</v>
      </c>
      <c r="O1834" s="110"/>
      <c r="P1834" s="110"/>
      <c r="Q1834" s="110"/>
    </row>
    <row r="1835" spans="1:17" x14ac:dyDescent="0.3">
      <c r="A1835" s="77" t="s">
        <v>3681</v>
      </c>
      <c r="B1835" s="127" t="s">
        <v>3682</v>
      </c>
      <c r="C1835" s="128">
        <v>0</v>
      </c>
      <c r="D1835" s="128">
        <v>0</v>
      </c>
      <c r="E1835" s="128">
        <v>0</v>
      </c>
      <c r="F1835" s="128">
        <v>0</v>
      </c>
      <c r="G1835" s="128">
        <v>0</v>
      </c>
      <c r="H1835" s="128">
        <v>0</v>
      </c>
      <c r="I1835" s="128">
        <v>0</v>
      </c>
      <c r="J1835" s="128">
        <v>0</v>
      </c>
      <c r="K1835" s="128">
        <v>0</v>
      </c>
      <c r="L1835" s="128">
        <v>0</v>
      </c>
      <c r="M1835" s="128">
        <v>0</v>
      </c>
      <c r="N1835" s="128">
        <v>0</v>
      </c>
      <c r="O1835" s="110"/>
      <c r="P1835" s="110"/>
      <c r="Q1835" s="110"/>
    </row>
    <row r="1836" spans="1:17" x14ac:dyDescent="0.3">
      <c r="A1836" s="77" t="s">
        <v>3683</v>
      </c>
      <c r="B1836" s="127" t="s">
        <v>3684</v>
      </c>
      <c r="C1836" s="128">
        <v>0</v>
      </c>
      <c r="D1836" s="128">
        <v>0</v>
      </c>
      <c r="E1836" s="128">
        <v>0</v>
      </c>
      <c r="F1836" s="128">
        <v>0</v>
      </c>
      <c r="G1836" s="128">
        <v>0</v>
      </c>
      <c r="H1836" s="128">
        <v>0</v>
      </c>
      <c r="I1836" s="128">
        <v>0</v>
      </c>
      <c r="J1836" s="128">
        <v>0</v>
      </c>
      <c r="K1836" s="128">
        <v>0</v>
      </c>
      <c r="L1836" s="128">
        <v>0</v>
      </c>
      <c r="M1836" s="128">
        <v>0</v>
      </c>
      <c r="N1836" s="128">
        <v>0</v>
      </c>
      <c r="O1836" s="110"/>
      <c r="P1836" s="110"/>
      <c r="Q1836" s="110"/>
    </row>
    <row r="1837" spans="1:17" x14ac:dyDescent="0.3">
      <c r="A1837" s="77" t="s">
        <v>3685</v>
      </c>
      <c r="B1837" s="127" t="s">
        <v>3686</v>
      </c>
      <c r="C1837" s="128">
        <v>0</v>
      </c>
      <c r="D1837" s="128">
        <v>0</v>
      </c>
      <c r="E1837" s="128">
        <v>0</v>
      </c>
      <c r="F1837" s="128">
        <v>0</v>
      </c>
      <c r="G1837" s="128">
        <v>0</v>
      </c>
      <c r="H1837" s="128">
        <v>0</v>
      </c>
      <c r="I1837" s="128">
        <v>0</v>
      </c>
      <c r="J1837" s="128">
        <v>0</v>
      </c>
      <c r="K1837" s="128">
        <v>0</v>
      </c>
      <c r="L1837" s="128">
        <v>0</v>
      </c>
      <c r="M1837" s="128">
        <v>0</v>
      </c>
      <c r="N1837" s="128">
        <v>0</v>
      </c>
      <c r="O1837" s="110"/>
      <c r="P1837" s="110"/>
      <c r="Q1837" s="110"/>
    </row>
    <row r="1838" spans="1:17" x14ac:dyDescent="0.3">
      <c r="A1838" s="77" t="s">
        <v>3687</v>
      </c>
      <c r="B1838" s="127" t="s">
        <v>3688</v>
      </c>
      <c r="C1838" s="128">
        <v>0</v>
      </c>
      <c r="D1838" s="128">
        <v>0</v>
      </c>
      <c r="E1838" s="128">
        <v>0</v>
      </c>
      <c r="F1838" s="128">
        <v>0</v>
      </c>
      <c r="G1838" s="128">
        <v>0</v>
      </c>
      <c r="H1838" s="128">
        <v>0</v>
      </c>
      <c r="I1838" s="128">
        <v>0</v>
      </c>
      <c r="J1838" s="128">
        <v>0</v>
      </c>
      <c r="K1838" s="128">
        <v>0</v>
      </c>
      <c r="L1838" s="128">
        <v>0</v>
      </c>
      <c r="M1838" s="128">
        <v>0</v>
      </c>
      <c r="N1838" s="128">
        <v>0</v>
      </c>
      <c r="O1838" s="110"/>
      <c r="P1838" s="110"/>
      <c r="Q1838" s="110"/>
    </row>
    <row r="1839" spans="1:17" x14ac:dyDescent="0.3">
      <c r="A1839" s="77" t="s">
        <v>3689</v>
      </c>
      <c r="B1839" s="127" t="s">
        <v>3690</v>
      </c>
      <c r="C1839" s="128">
        <v>0</v>
      </c>
      <c r="D1839" s="128">
        <v>0</v>
      </c>
      <c r="E1839" s="128">
        <v>0</v>
      </c>
      <c r="F1839" s="128">
        <v>0</v>
      </c>
      <c r="G1839" s="128">
        <v>0</v>
      </c>
      <c r="H1839" s="128">
        <v>0</v>
      </c>
      <c r="I1839" s="128">
        <v>0</v>
      </c>
      <c r="J1839" s="128">
        <v>0</v>
      </c>
      <c r="K1839" s="128">
        <v>0</v>
      </c>
      <c r="L1839" s="128">
        <v>0</v>
      </c>
      <c r="M1839" s="128">
        <v>0</v>
      </c>
      <c r="N1839" s="128">
        <v>0</v>
      </c>
      <c r="O1839" s="110"/>
      <c r="P1839" s="110"/>
      <c r="Q1839" s="110"/>
    </row>
    <row r="1840" spans="1:17" x14ac:dyDescent="0.3">
      <c r="A1840" s="77" t="s">
        <v>3691</v>
      </c>
      <c r="B1840" s="127" t="s">
        <v>3692</v>
      </c>
      <c r="C1840" s="128">
        <v>0</v>
      </c>
      <c r="D1840" s="128">
        <v>0</v>
      </c>
      <c r="E1840" s="128">
        <v>0</v>
      </c>
      <c r="F1840" s="128">
        <v>0</v>
      </c>
      <c r="G1840" s="128">
        <v>0</v>
      </c>
      <c r="H1840" s="128">
        <v>0</v>
      </c>
      <c r="I1840" s="128">
        <v>0</v>
      </c>
      <c r="J1840" s="128">
        <v>0</v>
      </c>
      <c r="K1840" s="128">
        <v>0</v>
      </c>
      <c r="L1840" s="128">
        <v>0</v>
      </c>
      <c r="M1840" s="128">
        <v>0</v>
      </c>
      <c r="N1840" s="128">
        <v>0</v>
      </c>
      <c r="O1840" s="110"/>
      <c r="P1840" s="110"/>
      <c r="Q1840" s="110"/>
    </row>
    <row r="1841" spans="1:17" x14ac:dyDescent="0.3">
      <c r="A1841" s="77" t="s">
        <v>3693</v>
      </c>
      <c r="B1841" s="127" t="s">
        <v>3694</v>
      </c>
      <c r="C1841" s="128">
        <v>0</v>
      </c>
      <c r="D1841" s="128">
        <v>0</v>
      </c>
      <c r="E1841" s="128">
        <v>0</v>
      </c>
      <c r="F1841" s="128">
        <v>0</v>
      </c>
      <c r="G1841" s="128">
        <v>0</v>
      </c>
      <c r="H1841" s="128">
        <v>0</v>
      </c>
      <c r="I1841" s="128">
        <v>0</v>
      </c>
      <c r="J1841" s="128">
        <v>0</v>
      </c>
      <c r="K1841" s="128">
        <v>0</v>
      </c>
      <c r="L1841" s="128">
        <v>0</v>
      </c>
      <c r="M1841" s="128">
        <v>0</v>
      </c>
      <c r="N1841" s="128">
        <v>0</v>
      </c>
      <c r="O1841" s="110"/>
      <c r="P1841" s="110"/>
      <c r="Q1841" s="110"/>
    </row>
    <row r="1842" spans="1:17" x14ac:dyDescent="0.3">
      <c r="A1842" s="77" t="s">
        <v>3695</v>
      </c>
      <c r="B1842" s="127" t="s">
        <v>3696</v>
      </c>
      <c r="C1842" s="128">
        <v>0</v>
      </c>
      <c r="D1842" s="128">
        <v>0</v>
      </c>
      <c r="E1842" s="128">
        <v>0</v>
      </c>
      <c r="F1842" s="128">
        <v>0</v>
      </c>
      <c r="G1842" s="128">
        <v>0</v>
      </c>
      <c r="H1842" s="128">
        <v>0</v>
      </c>
      <c r="I1842" s="128">
        <v>0</v>
      </c>
      <c r="J1842" s="128">
        <v>0</v>
      </c>
      <c r="K1842" s="128">
        <v>0</v>
      </c>
      <c r="L1842" s="128">
        <v>0</v>
      </c>
      <c r="M1842" s="128">
        <v>0</v>
      </c>
      <c r="N1842" s="128">
        <v>0</v>
      </c>
      <c r="O1842" s="110"/>
      <c r="P1842" s="110"/>
      <c r="Q1842" s="110"/>
    </row>
    <row r="1843" spans="1:17" x14ac:dyDescent="0.3">
      <c r="A1843" s="77" t="s">
        <v>3697</v>
      </c>
      <c r="B1843" s="127" t="s">
        <v>3698</v>
      </c>
      <c r="C1843" s="128">
        <v>0</v>
      </c>
      <c r="D1843" s="128">
        <v>0</v>
      </c>
      <c r="E1843" s="128">
        <v>0</v>
      </c>
      <c r="F1843" s="128">
        <v>0</v>
      </c>
      <c r="G1843" s="128">
        <v>0</v>
      </c>
      <c r="H1843" s="128">
        <v>0</v>
      </c>
      <c r="I1843" s="128">
        <v>0</v>
      </c>
      <c r="J1843" s="128">
        <v>0</v>
      </c>
      <c r="K1843" s="128">
        <v>0</v>
      </c>
      <c r="L1843" s="128">
        <v>0</v>
      </c>
      <c r="M1843" s="128">
        <v>0</v>
      </c>
      <c r="N1843" s="128">
        <v>0</v>
      </c>
      <c r="O1843" s="110"/>
      <c r="P1843" s="110"/>
      <c r="Q1843" s="110"/>
    </row>
    <row r="1844" spans="1:17" x14ac:dyDescent="0.3">
      <c r="A1844" s="77" t="s">
        <v>3699</v>
      </c>
      <c r="B1844" s="127" t="s">
        <v>3700</v>
      </c>
      <c r="C1844" s="128">
        <v>0</v>
      </c>
      <c r="D1844" s="128">
        <v>0</v>
      </c>
      <c r="E1844" s="128">
        <v>0</v>
      </c>
      <c r="F1844" s="128">
        <v>0</v>
      </c>
      <c r="G1844" s="128">
        <v>0</v>
      </c>
      <c r="H1844" s="128">
        <v>0</v>
      </c>
      <c r="I1844" s="128">
        <v>0</v>
      </c>
      <c r="J1844" s="128">
        <v>0</v>
      </c>
      <c r="K1844" s="128">
        <v>0</v>
      </c>
      <c r="L1844" s="128">
        <v>0</v>
      </c>
      <c r="M1844" s="128">
        <v>0</v>
      </c>
      <c r="N1844" s="128">
        <v>0</v>
      </c>
      <c r="O1844" s="110"/>
      <c r="P1844" s="110"/>
      <c r="Q1844" s="110"/>
    </row>
    <row r="1845" spans="1:17" x14ac:dyDescent="0.3">
      <c r="A1845" s="77" t="s">
        <v>3701</v>
      </c>
      <c r="B1845" s="127" t="s">
        <v>3702</v>
      </c>
      <c r="C1845" s="128">
        <v>0</v>
      </c>
      <c r="D1845" s="128">
        <v>0</v>
      </c>
      <c r="E1845" s="128">
        <v>0</v>
      </c>
      <c r="F1845" s="128">
        <v>0</v>
      </c>
      <c r="G1845" s="128">
        <v>0</v>
      </c>
      <c r="H1845" s="128">
        <v>0</v>
      </c>
      <c r="I1845" s="128">
        <v>0</v>
      </c>
      <c r="J1845" s="128">
        <v>0</v>
      </c>
      <c r="K1845" s="128">
        <v>0</v>
      </c>
      <c r="L1845" s="128">
        <v>0</v>
      </c>
      <c r="M1845" s="128">
        <v>0</v>
      </c>
      <c r="N1845" s="128">
        <v>0</v>
      </c>
      <c r="O1845" s="110"/>
      <c r="P1845" s="110"/>
      <c r="Q1845" s="110"/>
    </row>
    <row r="1846" spans="1:17" x14ac:dyDescent="0.3">
      <c r="A1846" s="77" t="s">
        <v>3703</v>
      </c>
      <c r="B1846" s="127" t="s">
        <v>3704</v>
      </c>
      <c r="C1846" s="128">
        <v>0</v>
      </c>
      <c r="D1846" s="128">
        <v>0</v>
      </c>
      <c r="E1846" s="128">
        <v>0</v>
      </c>
      <c r="F1846" s="128">
        <v>0</v>
      </c>
      <c r="G1846" s="128">
        <v>0</v>
      </c>
      <c r="H1846" s="128">
        <v>0</v>
      </c>
      <c r="I1846" s="128">
        <v>0</v>
      </c>
      <c r="J1846" s="128">
        <v>0</v>
      </c>
      <c r="K1846" s="128">
        <v>0</v>
      </c>
      <c r="L1846" s="128">
        <v>0</v>
      </c>
      <c r="M1846" s="128">
        <v>0</v>
      </c>
      <c r="N1846" s="128">
        <v>0</v>
      </c>
      <c r="O1846" s="110"/>
      <c r="P1846" s="110"/>
      <c r="Q1846" s="110"/>
    </row>
    <row r="1847" spans="1:17" x14ac:dyDescent="0.3">
      <c r="A1847" s="77" t="s">
        <v>3705</v>
      </c>
      <c r="B1847" s="127" t="s">
        <v>3706</v>
      </c>
      <c r="C1847" s="128">
        <v>0</v>
      </c>
      <c r="D1847" s="128">
        <v>0</v>
      </c>
      <c r="E1847" s="128">
        <v>0</v>
      </c>
      <c r="F1847" s="128">
        <v>0</v>
      </c>
      <c r="G1847" s="128">
        <v>0</v>
      </c>
      <c r="H1847" s="128">
        <v>0</v>
      </c>
      <c r="I1847" s="128">
        <v>0</v>
      </c>
      <c r="J1847" s="128">
        <v>0</v>
      </c>
      <c r="K1847" s="128">
        <v>0</v>
      </c>
      <c r="L1847" s="128">
        <v>0</v>
      </c>
      <c r="M1847" s="128">
        <v>0</v>
      </c>
      <c r="N1847" s="128">
        <v>0</v>
      </c>
      <c r="O1847" s="110"/>
      <c r="P1847" s="110"/>
      <c r="Q1847" s="110"/>
    </row>
    <row r="1848" spans="1:17" x14ac:dyDescent="0.3">
      <c r="A1848" s="77" t="s">
        <v>3707</v>
      </c>
      <c r="B1848" s="127" t="s">
        <v>3708</v>
      </c>
      <c r="C1848" s="128">
        <v>0</v>
      </c>
      <c r="D1848" s="128">
        <v>0</v>
      </c>
      <c r="E1848" s="128">
        <v>0</v>
      </c>
      <c r="F1848" s="128">
        <v>0</v>
      </c>
      <c r="G1848" s="128">
        <v>0</v>
      </c>
      <c r="H1848" s="128">
        <v>0</v>
      </c>
      <c r="I1848" s="128">
        <v>0</v>
      </c>
      <c r="J1848" s="128">
        <v>0</v>
      </c>
      <c r="K1848" s="128">
        <v>0</v>
      </c>
      <c r="L1848" s="128">
        <v>0</v>
      </c>
      <c r="M1848" s="128">
        <v>0</v>
      </c>
      <c r="N1848" s="128">
        <v>0</v>
      </c>
      <c r="O1848" s="110"/>
      <c r="P1848" s="110"/>
      <c r="Q1848" s="110"/>
    </row>
    <row r="1849" spans="1:17" x14ac:dyDescent="0.3">
      <c r="A1849" s="77" t="s">
        <v>3709</v>
      </c>
      <c r="B1849" s="127" t="s">
        <v>3710</v>
      </c>
      <c r="C1849" s="128">
        <v>-75647.152081499997</v>
      </c>
      <c r="D1849" s="128">
        <v>-80020.728791700007</v>
      </c>
      <c r="E1849" s="128">
        <v>-80020.728791700007</v>
      </c>
      <c r="F1849" s="128">
        <v>-80470.3054366</v>
      </c>
      <c r="G1849" s="128">
        <v>-80919.882081500007</v>
      </c>
      <c r="H1849" s="128">
        <v>-79571.151165300005</v>
      </c>
      <c r="I1849" s="128">
        <v>-80919.882081500007</v>
      </c>
      <c r="J1849" s="128">
        <v>-80470.3054366</v>
      </c>
      <c r="K1849" s="128">
        <v>-80020.728791700007</v>
      </c>
      <c r="L1849" s="128">
        <v>-80919.882081500007</v>
      </c>
      <c r="M1849" s="128">
        <v>-80020.728791700007</v>
      </c>
      <c r="N1849" s="128">
        <v>-80470.3054366</v>
      </c>
      <c r="O1849" s="110"/>
      <c r="P1849" s="110"/>
      <c r="Q1849" s="110"/>
    </row>
    <row r="1850" spans="1:17" x14ac:dyDescent="0.3">
      <c r="A1850" s="77" t="s">
        <v>3711</v>
      </c>
      <c r="B1850" s="127" t="s">
        <v>3712</v>
      </c>
      <c r="C1850" s="128">
        <v>0</v>
      </c>
      <c r="D1850" s="128">
        <v>0</v>
      </c>
      <c r="E1850" s="128">
        <v>0</v>
      </c>
      <c r="F1850" s="128">
        <v>0</v>
      </c>
      <c r="G1850" s="128">
        <v>0</v>
      </c>
      <c r="H1850" s="128">
        <v>0</v>
      </c>
      <c r="I1850" s="128">
        <v>0</v>
      </c>
      <c r="J1850" s="128">
        <v>0</v>
      </c>
      <c r="K1850" s="128">
        <v>0</v>
      </c>
      <c r="L1850" s="128">
        <v>0</v>
      </c>
      <c r="M1850" s="128">
        <v>0</v>
      </c>
      <c r="N1850" s="128">
        <v>0</v>
      </c>
      <c r="O1850" s="110"/>
      <c r="P1850" s="110"/>
      <c r="Q1850" s="110"/>
    </row>
    <row r="1851" spans="1:17" x14ac:dyDescent="0.3">
      <c r="A1851" s="77" t="s">
        <v>3713</v>
      </c>
      <c r="B1851" s="127" t="s">
        <v>3714</v>
      </c>
      <c r="C1851" s="128">
        <v>0</v>
      </c>
      <c r="D1851" s="128">
        <v>0</v>
      </c>
      <c r="E1851" s="128">
        <v>0</v>
      </c>
      <c r="F1851" s="128">
        <v>0</v>
      </c>
      <c r="G1851" s="128">
        <v>0</v>
      </c>
      <c r="H1851" s="128">
        <v>0</v>
      </c>
      <c r="I1851" s="128">
        <v>0</v>
      </c>
      <c r="J1851" s="128">
        <v>0</v>
      </c>
      <c r="K1851" s="128">
        <v>0</v>
      </c>
      <c r="L1851" s="128">
        <v>0</v>
      </c>
      <c r="M1851" s="128">
        <v>0</v>
      </c>
      <c r="N1851" s="128">
        <v>0</v>
      </c>
      <c r="O1851" s="110"/>
      <c r="P1851" s="110"/>
      <c r="Q1851" s="110"/>
    </row>
    <row r="1852" spans="1:17" x14ac:dyDescent="0.3">
      <c r="A1852" s="77" t="s">
        <v>3715</v>
      </c>
      <c r="B1852" s="127" t="s">
        <v>3716</v>
      </c>
      <c r="C1852" s="128">
        <v>0</v>
      </c>
      <c r="D1852" s="128">
        <v>0</v>
      </c>
      <c r="E1852" s="128">
        <v>0</v>
      </c>
      <c r="F1852" s="128">
        <v>0</v>
      </c>
      <c r="G1852" s="128">
        <v>0</v>
      </c>
      <c r="H1852" s="128">
        <v>0</v>
      </c>
      <c r="I1852" s="128">
        <v>0</v>
      </c>
      <c r="J1852" s="128">
        <v>0</v>
      </c>
      <c r="K1852" s="128">
        <v>0</v>
      </c>
      <c r="L1852" s="128">
        <v>0</v>
      </c>
      <c r="M1852" s="128">
        <v>0</v>
      </c>
      <c r="N1852" s="128">
        <v>0</v>
      </c>
      <c r="O1852" s="110"/>
      <c r="P1852" s="110"/>
      <c r="Q1852" s="110"/>
    </row>
    <row r="1853" spans="1:17" x14ac:dyDescent="0.3">
      <c r="A1853" s="77" t="s">
        <v>3717</v>
      </c>
      <c r="B1853" s="127" t="s">
        <v>3718</v>
      </c>
      <c r="C1853" s="128">
        <v>0</v>
      </c>
      <c r="D1853" s="128">
        <v>0</v>
      </c>
      <c r="E1853" s="128">
        <v>0</v>
      </c>
      <c r="F1853" s="128">
        <v>0</v>
      </c>
      <c r="G1853" s="128">
        <v>0</v>
      </c>
      <c r="H1853" s="128">
        <v>0</v>
      </c>
      <c r="I1853" s="128">
        <v>0</v>
      </c>
      <c r="J1853" s="128">
        <v>0</v>
      </c>
      <c r="K1853" s="128">
        <v>0</v>
      </c>
      <c r="L1853" s="128">
        <v>0</v>
      </c>
      <c r="M1853" s="128">
        <v>0</v>
      </c>
      <c r="N1853" s="128">
        <v>0</v>
      </c>
      <c r="O1853" s="110"/>
      <c r="P1853" s="110"/>
      <c r="Q1853" s="110"/>
    </row>
    <row r="1854" spans="1:17" x14ac:dyDescent="0.3">
      <c r="A1854" s="77" t="s">
        <v>3719</v>
      </c>
      <c r="B1854" s="127" t="s">
        <v>3720</v>
      </c>
      <c r="C1854" s="128">
        <v>483</v>
      </c>
      <c r="D1854" s="128">
        <v>483</v>
      </c>
      <c r="E1854" s="128">
        <v>484</v>
      </c>
      <c r="F1854" s="128">
        <v>483</v>
      </c>
      <c r="G1854" s="128">
        <v>483</v>
      </c>
      <c r="H1854" s="128">
        <v>484</v>
      </c>
      <c r="I1854" s="128">
        <v>483</v>
      </c>
      <c r="J1854" s="128">
        <v>483</v>
      </c>
      <c r="K1854" s="128">
        <v>484</v>
      </c>
      <c r="L1854" s="128">
        <v>483</v>
      </c>
      <c r="M1854" s="128">
        <v>483</v>
      </c>
      <c r="N1854" s="128">
        <v>484</v>
      </c>
      <c r="O1854" s="110"/>
      <c r="P1854" s="110"/>
      <c r="Q1854" s="110"/>
    </row>
    <row r="1855" spans="1:17" x14ac:dyDescent="0.3">
      <c r="A1855" s="77" t="s">
        <v>3721</v>
      </c>
      <c r="B1855" s="127" t="s">
        <v>3722</v>
      </c>
      <c r="C1855" s="128">
        <v>517</v>
      </c>
      <c r="D1855" s="128">
        <v>549</v>
      </c>
      <c r="E1855" s="128">
        <v>491</v>
      </c>
      <c r="F1855" s="128">
        <v>442</v>
      </c>
      <c r="G1855" s="128">
        <v>901</v>
      </c>
      <c r="H1855" s="128">
        <v>441</v>
      </c>
      <c r="I1855" s="128">
        <v>442</v>
      </c>
      <c r="J1855" s="128">
        <v>455</v>
      </c>
      <c r="K1855" s="128">
        <v>499</v>
      </c>
      <c r="L1855" s="128">
        <v>522</v>
      </c>
      <c r="M1855" s="128">
        <v>458</v>
      </c>
      <c r="N1855" s="128">
        <v>469</v>
      </c>
      <c r="O1855" s="110"/>
      <c r="P1855" s="110"/>
      <c r="Q1855" s="110"/>
    </row>
    <row r="1856" spans="1:17" x14ac:dyDescent="0.3">
      <c r="A1856" s="77" t="s">
        <v>3723</v>
      </c>
      <c r="B1856" s="127" t="s">
        <v>3724</v>
      </c>
      <c r="C1856" s="128">
        <v>0</v>
      </c>
      <c r="D1856" s="128">
        <v>0</v>
      </c>
      <c r="E1856" s="128">
        <v>0</v>
      </c>
      <c r="F1856" s="128">
        <v>0</v>
      </c>
      <c r="G1856" s="128">
        <v>0</v>
      </c>
      <c r="H1856" s="128">
        <v>0</v>
      </c>
      <c r="I1856" s="128">
        <v>0</v>
      </c>
      <c r="J1856" s="128">
        <v>0</v>
      </c>
      <c r="K1856" s="128">
        <v>0</v>
      </c>
      <c r="L1856" s="128">
        <v>0</v>
      </c>
      <c r="M1856" s="128">
        <v>0</v>
      </c>
      <c r="N1856" s="128">
        <v>0</v>
      </c>
      <c r="O1856" s="110"/>
      <c r="P1856" s="110"/>
      <c r="Q1856" s="110"/>
    </row>
    <row r="1857" spans="1:17" x14ac:dyDescent="0.3">
      <c r="A1857" s="77" t="s">
        <v>3725</v>
      </c>
      <c r="B1857" s="127" t="s">
        <v>3726</v>
      </c>
      <c r="C1857" s="128">
        <v>1375</v>
      </c>
      <c r="D1857" s="128">
        <v>1375</v>
      </c>
      <c r="E1857" s="128">
        <v>1375</v>
      </c>
      <c r="F1857" s="128">
        <v>1375</v>
      </c>
      <c r="G1857" s="128">
        <v>1375</v>
      </c>
      <c r="H1857" s="128">
        <v>1375</v>
      </c>
      <c r="I1857" s="128">
        <v>1375</v>
      </c>
      <c r="J1857" s="128">
        <v>1375</v>
      </c>
      <c r="K1857" s="128">
        <v>1375</v>
      </c>
      <c r="L1857" s="128">
        <v>1375</v>
      </c>
      <c r="M1857" s="128">
        <v>1375</v>
      </c>
      <c r="N1857" s="128">
        <v>1375</v>
      </c>
      <c r="O1857" s="110"/>
      <c r="P1857" s="110"/>
      <c r="Q1857" s="110"/>
    </row>
    <row r="1858" spans="1:17" x14ac:dyDescent="0.3">
      <c r="A1858" s="77" t="s">
        <v>3727</v>
      </c>
      <c r="B1858" s="127" t="s">
        <v>3728</v>
      </c>
      <c r="C1858" s="128">
        <v>6365.25</v>
      </c>
      <c r="D1858" s="128">
        <v>17523.84375</v>
      </c>
      <c r="E1858" s="128">
        <v>15816.09375</v>
      </c>
      <c r="F1858" s="128">
        <v>22527.421875</v>
      </c>
      <c r="G1858" s="128">
        <v>13705.918750000001</v>
      </c>
      <c r="H1858" s="128">
        <v>34198.125</v>
      </c>
      <c r="I1858" s="128">
        <v>16520.109375</v>
      </c>
      <c r="J1858" s="128">
        <v>8777.5562499999996</v>
      </c>
      <c r="K1858" s="128">
        <v>10414.6875</v>
      </c>
      <c r="L1858" s="128">
        <v>21880.546875</v>
      </c>
      <c r="M1858" s="128">
        <v>9467.5562499999996</v>
      </c>
      <c r="N1858" s="128">
        <v>23035.21875</v>
      </c>
      <c r="O1858" s="110"/>
      <c r="P1858" s="110"/>
      <c r="Q1858" s="110"/>
    </row>
    <row r="1859" spans="1:17" x14ac:dyDescent="0.3">
      <c r="A1859" s="77" t="s">
        <v>3729</v>
      </c>
      <c r="B1859" s="127" t="s">
        <v>3730</v>
      </c>
      <c r="C1859" s="128">
        <v>0</v>
      </c>
      <c r="D1859" s="128">
        <v>0</v>
      </c>
      <c r="E1859" s="128">
        <v>0</v>
      </c>
      <c r="F1859" s="128">
        <v>0</v>
      </c>
      <c r="G1859" s="128">
        <v>0</v>
      </c>
      <c r="H1859" s="128">
        <v>0</v>
      </c>
      <c r="I1859" s="128">
        <v>0</v>
      </c>
      <c r="J1859" s="128">
        <v>0</v>
      </c>
      <c r="K1859" s="128">
        <v>0</v>
      </c>
      <c r="L1859" s="128">
        <v>0</v>
      </c>
      <c r="M1859" s="128">
        <v>0</v>
      </c>
      <c r="N1859" s="128">
        <v>0</v>
      </c>
      <c r="O1859" s="110"/>
      <c r="P1859" s="110"/>
      <c r="Q1859" s="110"/>
    </row>
    <row r="1860" spans="1:17" x14ac:dyDescent="0.3">
      <c r="A1860" s="77" t="s">
        <v>3731</v>
      </c>
      <c r="B1860" s="127" t="s">
        <v>3732</v>
      </c>
      <c r="C1860" s="128">
        <v>717</v>
      </c>
      <c r="D1860" s="128">
        <v>717</v>
      </c>
      <c r="E1860" s="128">
        <v>717</v>
      </c>
      <c r="F1860" s="128">
        <v>717</v>
      </c>
      <c r="G1860" s="128">
        <v>717</v>
      </c>
      <c r="H1860" s="128">
        <v>717</v>
      </c>
      <c r="I1860" s="128">
        <v>717</v>
      </c>
      <c r="J1860" s="128">
        <v>717</v>
      </c>
      <c r="K1860" s="128">
        <v>717</v>
      </c>
      <c r="L1860" s="128">
        <v>717</v>
      </c>
      <c r="M1860" s="128">
        <v>717</v>
      </c>
      <c r="N1860" s="128">
        <v>1417</v>
      </c>
      <c r="O1860" s="110"/>
      <c r="P1860" s="110"/>
      <c r="Q1860" s="110"/>
    </row>
    <row r="1861" spans="1:17" x14ac:dyDescent="0.3">
      <c r="A1861" s="77" t="s">
        <v>3733</v>
      </c>
      <c r="B1861" s="127" t="s">
        <v>3734</v>
      </c>
      <c r="C1861" s="128">
        <v>21154.685144800002</v>
      </c>
      <c r="D1861" s="128">
        <v>19621.669918299998</v>
      </c>
      <c r="E1861" s="128">
        <v>19621.669918299998</v>
      </c>
      <c r="F1861" s="128">
        <v>20388.177531599998</v>
      </c>
      <c r="G1861" s="128">
        <v>21154.685144800002</v>
      </c>
      <c r="H1861" s="128">
        <v>19017.127847399999</v>
      </c>
      <c r="I1861" s="128">
        <v>21340.947447300001</v>
      </c>
      <c r="J1861" s="128">
        <v>20566.3414777</v>
      </c>
      <c r="K1861" s="128">
        <v>26791.735508099999</v>
      </c>
      <c r="L1861" s="128">
        <v>21340.947447300001</v>
      </c>
      <c r="M1861" s="128">
        <v>19791.735508099999</v>
      </c>
      <c r="N1861" s="128">
        <v>20566.3414777</v>
      </c>
      <c r="O1861" s="110"/>
      <c r="P1861" s="110"/>
      <c r="Q1861" s="110"/>
    </row>
    <row r="1862" spans="1:17" x14ac:dyDescent="0.3">
      <c r="A1862" s="77" t="s">
        <v>3735</v>
      </c>
      <c r="B1862" s="127" t="s">
        <v>3736</v>
      </c>
      <c r="C1862" s="128">
        <v>0</v>
      </c>
      <c r="D1862" s="128">
        <v>0</v>
      </c>
      <c r="E1862" s="128">
        <v>0</v>
      </c>
      <c r="F1862" s="128">
        <v>0</v>
      </c>
      <c r="G1862" s="128">
        <v>0</v>
      </c>
      <c r="H1862" s="128">
        <v>0</v>
      </c>
      <c r="I1862" s="128">
        <v>0</v>
      </c>
      <c r="J1862" s="128">
        <v>0</v>
      </c>
      <c r="K1862" s="128">
        <v>0</v>
      </c>
      <c r="L1862" s="128">
        <v>0</v>
      </c>
      <c r="M1862" s="128">
        <v>0</v>
      </c>
      <c r="N1862" s="128">
        <v>0</v>
      </c>
      <c r="O1862" s="110"/>
      <c r="P1862" s="110"/>
      <c r="Q1862" s="110"/>
    </row>
    <row r="1863" spans="1:17" x14ac:dyDescent="0.3">
      <c r="A1863" s="77" t="s">
        <v>3737</v>
      </c>
      <c r="B1863" s="127" t="s">
        <v>3738</v>
      </c>
      <c r="C1863" s="128">
        <v>0</v>
      </c>
      <c r="D1863" s="128">
        <v>0</v>
      </c>
      <c r="E1863" s="128">
        <v>0</v>
      </c>
      <c r="F1863" s="128">
        <v>0</v>
      </c>
      <c r="G1863" s="128">
        <v>0</v>
      </c>
      <c r="H1863" s="128">
        <v>0</v>
      </c>
      <c r="I1863" s="128">
        <v>0</v>
      </c>
      <c r="J1863" s="128">
        <v>0</v>
      </c>
      <c r="K1863" s="128">
        <v>0</v>
      </c>
      <c r="L1863" s="128">
        <v>0</v>
      </c>
      <c r="M1863" s="128">
        <v>0</v>
      </c>
      <c r="N1863" s="128">
        <v>0</v>
      </c>
      <c r="O1863" s="110"/>
      <c r="P1863" s="110"/>
      <c r="Q1863" s="110"/>
    </row>
    <row r="1864" spans="1:17" x14ac:dyDescent="0.3">
      <c r="A1864" s="77" t="s">
        <v>3739</v>
      </c>
      <c r="B1864" s="127" t="s">
        <v>3740</v>
      </c>
      <c r="C1864" s="128">
        <v>0</v>
      </c>
      <c r="D1864" s="128">
        <v>0</v>
      </c>
      <c r="E1864" s="128">
        <v>0</v>
      </c>
      <c r="F1864" s="128">
        <v>0</v>
      </c>
      <c r="G1864" s="128">
        <v>0</v>
      </c>
      <c r="H1864" s="128">
        <v>0</v>
      </c>
      <c r="I1864" s="128">
        <v>0</v>
      </c>
      <c r="J1864" s="128">
        <v>0</v>
      </c>
      <c r="K1864" s="128">
        <v>0</v>
      </c>
      <c r="L1864" s="128">
        <v>0</v>
      </c>
      <c r="M1864" s="128">
        <v>0</v>
      </c>
      <c r="N1864" s="128">
        <v>0</v>
      </c>
      <c r="O1864" s="110"/>
      <c r="P1864" s="110"/>
      <c r="Q1864" s="110"/>
    </row>
    <row r="1865" spans="1:17" x14ac:dyDescent="0.3">
      <c r="A1865" s="77" t="s">
        <v>3741</v>
      </c>
      <c r="B1865" s="127" t="s">
        <v>3742</v>
      </c>
      <c r="C1865" s="128">
        <v>0</v>
      </c>
      <c r="D1865" s="128">
        <v>0</v>
      </c>
      <c r="E1865" s="128">
        <v>0</v>
      </c>
      <c r="F1865" s="128">
        <v>0</v>
      </c>
      <c r="G1865" s="128">
        <v>0</v>
      </c>
      <c r="H1865" s="128">
        <v>0</v>
      </c>
      <c r="I1865" s="128">
        <v>0</v>
      </c>
      <c r="J1865" s="128">
        <v>0</v>
      </c>
      <c r="K1865" s="128">
        <v>0</v>
      </c>
      <c r="L1865" s="128">
        <v>0</v>
      </c>
      <c r="M1865" s="128">
        <v>0</v>
      </c>
      <c r="N1865" s="128">
        <v>0</v>
      </c>
      <c r="O1865" s="110"/>
      <c r="P1865" s="110"/>
      <c r="Q1865" s="110"/>
    </row>
    <row r="1866" spans="1:17" x14ac:dyDescent="0.3">
      <c r="A1866" s="77" t="s">
        <v>3743</v>
      </c>
      <c r="B1866" s="127" t="s">
        <v>3744</v>
      </c>
      <c r="C1866" s="128">
        <v>0</v>
      </c>
      <c r="D1866" s="128">
        <v>0</v>
      </c>
      <c r="E1866" s="128">
        <v>0</v>
      </c>
      <c r="F1866" s="128">
        <v>0</v>
      </c>
      <c r="G1866" s="128">
        <v>0</v>
      </c>
      <c r="H1866" s="128">
        <v>0</v>
      </c>
      <c r="I1866" s="128">
        <v>0</v>
      </c>
      <c r="J1866" s="128">
        <v>0</v>
      </c>
      <c r="K1866" s="128">
        <v>0</v>
      </c>
      <c r="L1866" s="128">
        <v>0</v>
      </c>
      <c r="M1866" s="128">
        <v>0</v>
      </c>
      <c r="N1866" s="128">
        <v>0</v>
      </c>
      <c r="O1866" s="110"/>
      <c r="P1866" s="110"/>
      <c r="Q1866" s="110"/>
    </row>
    <row r="1867" spans="1:17" x14ac:dyDescent="0.3">
      <c r="A1867" s="77" t="s">
        <v>3745</v>
      </c>
      <c r="B1867" s="127" t="s">
        <v>3746</v>
      </c>
      <c r="C1867" s="128">
        <v>6599.33</v>
      </c>
      <c r="D1867" s="128">
        <v>6599.33</v>
      </c>
      <c r="E1867" s="128">
        <v>6599.33</v>
      </c>
      <c r="F1867" s="128">
        <v>6599.33</v>
      </c>
      <c r="G1867" s="128">
        <v>6599.33</v>
      </c>
      <c r="H1867" s="128">
        <v>6599.33</v>
      </c>
      <c r="I1867" s="128">
        <v>6599.33</v>
      </c>
      <c r="J1867" s="128">
        <v>6599.33</v>
      </c>
      <c r="K1867" s="128">
        <v>6599.33</v>
      </c>
      <c r="L1867" s="128">
        <v>6599.33</v>
      </c>
      <c r="M1867" s="128">
        <v>6599.33</v>
      </c>
      <c r="N1867" s="128">
        <v>6599.33</v>
      </c>
      <c r="O1867" s="110"/>
      <c r="P1867" s="110"/>
      <c r="Q1867" s="110"/>
    </row>
    <row r="1868" spans="1:17" x14ac:dyDescent="0.3">
      <c r="A1868" s="77" t="s">
        <v>3747</v>
      </c>
      <c r="B1868" s="127" t="s">
        <v>3748</v>
      </c>
      <c r="C1868" s="128">
        <v>0</v>
      </c>
      <c r="D1868" s="128">
        <v>0</v>
      </c>
      <c r="E1868" s="128">
        <v>0</v>
      </c>
      <c r="F1868" s="128">
        <v>0</v>
      </c>
      <c r="G1868" s="128">
        <v>0</v>
      </c>
      <c r="H1868" s="128">
        <v>0</v>
      </c>
      <c r="I1868" s="128">
        <v>0</v>
      </c>
      <c r="J1868" s="128">
        <v>0</v>
      </c>
      <c r="K1868" s="128">
        <v>0</v>
      </c>
      <c r="L1868" s="128">
        <v>0</v>
      </c>
      <c r="M1868" s="128">
        <v>0</v>
      </c>
      <c r="N1868" s="128">
        <v>0</v>
      </c>
      <c r="O1868" s="110"/>
      <c r="P1868" s="110"/>
      <c r="Q1868" s="110"/>
    </row>
    <row r="1869" spans="1:17" x14ac:dyDescent="0.3">
      <c r="A1869" s="77" t="s">
        <v>3749</v>
      </c>
      <c r="B1869" s="127" t="s">
        <v>3750</v>
      </c>
      <c r="C1869" s="128">
        <v>0</v>
      </c>
      <c r="D1869" s="128">
        <v>0</v>
      </c>
      <c r="E1869" s="128">
        <v>0</v>
      </c>
      <c r="F1869" s="128">
        <v>0</v>
      </c>
      <c r="G1869" s="128">
        <v>0</v>
      </c>
      <c r="H1869" s="128">
        <v>0</v>
      </c>
      <c r="I1869" s="128">
        <v>0</v>
      </c>
      <c r="J1869" s="128">
        <v>0</v>
      </c>
      <c r="K1869" s="128">
        <v>0</v>
      </c>
      <c r="L1869" s="128">
        <v>0</v>
      </c>
      <c r="M1869" s="128">
        <v>0</v>
      </c>
      <c r="N1869" s="128">
        <v>0</v>
      </c>
      <c r="O1869" s="110"/>
      <c r="P1869" s="110"/>
      <c r="Q1869" s="110"/>
    </row>
    <row r="1870" spans="1:17" x14ac:dyDescent="0.3">
      <c r="A1870" s="77" t="s">
        <v>3751</v>
      </c>
      <c r="B1870" s="127" t="s">
        <v>3752</v>
      </c>
      <c r="C1870" s="128">
        <v>0</v>
      </c>
      <c r="D1870" s="128">
        <v>0</v>
      </c>
      <c r="E1870" s="128">
        <v>0</v>
      </c>
      <c r="F1870" s="128">
        <v>0</v>
      </c>
      <c r="G1870" s="128">
        <v>0</v>
      </c>
      <c r="H1870" s="128">
        <v>0</v>
      </c>
      <c r="I1870" s="128">
        <v>0</v>
      </c>
      <c r="J1870" s="128">
        <v>0</v>
      </c>
      <c r="K1870" s="128">
        <v>0</v>
      </c>
      <c r="L1870" s="128">
        <v>0</v>
      </c>
      <c r="M1870" s="128">
        <v>0</v>
      </c>
      <c r="N1870" s="128">
        <v>0</v>
      </c>
      <c r="O1870" s="110"/>
      <c r="P1870" s="110"/>
      <c r="Q1870" s="110"/>
    </row>
    <row r="1871" spans="1:17" x14ac:dyDescent="0.3">
      <c r="A1871" s="77" t="s">
        <v>3753</v>
      </c>
      <c r="B1871" s="127" t="s">
        <v>3754</v>
      </c>
      <c r="C1871" s="128">
        <v>0</v>
      </c>
      <c r="D1871" s="128">
        <v>20000</v>
      </c>
      <c r="E1871" s="128">
        <v>20000</v>
      </c>
      <c r="F1871" s="128">
        <v>20000</v>
      </c>
      <c r="G1871" s="128">
        <v>0</v>
      </c>
      <c r="H1871" s="128">
        <v>0</v>
      </c>
      <c r="I1871" s="128">
        <v>0</v>
      </c>
      <c r="J1871" s="128">
        <v>20000</v>
      </c>
      <c r="K1871" s="128">
        <v>20000</v>
      </c>
      <c r="L1871" s="128">
        <v>20000</v>
      </c>
      <c r="M1871" s="128">
        <v>0</v>
      </c>
      <c r="N1871" s="128">
        <v>0</v>
      </c>
      <c r="O1871" s="110"/>
      <c r="P1871" s="110"/>
      <c r="Q1871" s="110"/>
    </row>
    <row r="1872" spans="1:17" x14ac:dyDescent="0.3">
      <c r="A1872" s="77" t="s">
        <v>3755</v>
      </c>
      <c r="B1872" s="127" t="s">
        <v>3756</v>
      </c>
      <c r="C1872" s="128">
        <v>0</v>
      </c>
      <c r="D1872" s="128">
        <v>0</v>
      </c>
      <c r="E1872" s="128">
        <v>0</v>
      </c>
      <c r="F1872" s="128">
        <v>0</v>
      </c>
      <c r="G1872" s="128">
        <v>0</v>
      </c>
      <c r="H1872" s="128">
        <v>0</v>
      </c>
      <c r="I1872" s="128">
        <v>0</v>
      </c>
      <c r="J1872" s="128">
        <v>0</v>
      </c>
      <c r="K1872" s="128">
        <v>0</v>
      </c>
      <c r="L1872" s="128">
        <v>0</v>
      </c>
      <c r="M1872" s="128">
        <v>0</v>
      </c>
      <c r="N1872" s="128">
        <v>0</v>
      </c>
      <c r="O1872" s="110"/>
      <c r="P1872" s="110"/>
      <c r="Q1872" s="110"/>
    </row>
    <row r="1873" spans="1:17" x14ac:dyDescent="0.3">
      <c r="A1873" s="77" t="s">
        <v>3757</v>
      </c>
      <c r="B1873" s="127" t="s">
        <v>3758</v>
      </c>
      <c r="C1873" s="128">
        <v>404819.77777769999</v>
      </c>
      <c r="D1873" s="128">
        <v>404819.77777769999</v>
      </c>
      <c r="E1873" s="128">
        <v>464818.77777769999</v>
      </c>
      <c r="F1873" s="128">
        <v>404819.77777769999</v>
      </c>
      <c r="G1873" s="128">
        <v>404819.77777769999</v>
      </c>
      <c r="H1873" s="128">
        <v>454818.77777769999</v>
      </c>
      <c r="I1873" s="128">
        <v>404819.77777769999</v>
      </c>
      <c r="J1873" s="128">
        <v>404819.77777769999</v>
      </c>
      <c r="K1873" s="128">
        <v>466818.77777769999</v>
      </c>
      <c r="L1873" s="128">
        <v>454819.77777769999</v>
      </c>
      <c r="M1873" s="128">
        <v>404819.77777769999</v>
      </c>
      <c r="N1873" s="128">
        <v>469818.77777769999</v>
      </c>
      <c r="O1873" s="110"/>
      <c r="P1873" s="110"/>
      <c r="Q1873" s="110"/>
    </row>
    <row r="1874" spans="1:17" x14ac:dyDescent="0.3">
      <c r="A1874" s="77" t="s">
        <v>3759</v>
      </c>
      <c r="B1874" s="127" t="s">
        <v>3760</v>
      </c>
      <c r="C1874" s="128">
        <v>0</v>
      </c>
      <c r="D1874" s="128">
        <v>0</v>
      </c>
      <c r="E1874" s="128">
        <v>0</v>
      </c>
      <c r="F1874" s="128">
        <v>0</v>
      </c>
      <c r="G1874" s="128">
        <v>0</v>
      </c>
      <c r="H1874" s="128">
        <v>0</v>
      </c>
      <c r="I1874" s="128">
        <v>0</v>
      </c>
      <c r="J1874" s="128">
        <v>0</v>
      </c>
      <c r="K1874" s="128">
        <v>0</v>
      </c>
      <c r="L1874" s="128">
        <v>0</v>
      </c>
      <c r="M1874" s="128">
        <v>0</v>
      </c>
      <c r="N1874" s="128">
        <v>0</v>
      </c>
      <c r="O1874" s="110"/>
      <c r="P1874" s="110"/>
      <c r="Q1874" s="110"/>
    </row>
    <row r="1875" spans="1:17" x14ac:dyDescent="0.3">
      <c r="A1875" s="77" t="s">
        <v>3761</v>
      </c>
      <c r="B1875" s="127" t="s">
        <v>3762</v>
      </c>
      <c r="C1875" s="128">
        <v>0</v>
      </c>
      <c r="D1875" s="128">
        <v>0</v>
      </c>
      <c r="E1875" s="128">
        <v>0</v>
      </c>
      <c r="F1875" s="128">
        <v>0</v>
      </c>
      <c r="G1875" s="128">
        <v>0</v>
      </c>
      <c r="H1875" s="128">
        <v>0</v>
      </c>
      <c r="I1875" s="128">
        <v>0</v>
      </c>
      <c r="J1875" s="128">
        <v>0</v>
      </c>
      <c r="K1875" s="128">
        <v>0</v>
      </c>
      <c r="L1875" s="128">
        <v>0</v>
      </c>
      <c r="M1875" s="128">
        <v>0</v>
      </c>
      <c r="N1875" s="128">
        <v>0</v>
      </c>
      <c r="O1875" s="110"/>
      <c r="P1875" s="110"/>
      <c r="Q1875" s="110"/>
    </row>
    <row r="1876" spans="1:17" x14ac:dyDescent="0.3">
      <c r="A1876" s="77" t="s">
        <v>3763</v>
      </c>
      <c r="B1876" s="127" t="s">
        <v>3764</v>
      </c>
      <c r="C1876" s="128">
        <v>0</v>
      </c>
      <c r="D1876" s="128">
        <v>0</v>
      </c>
      <c r="E1876" s="128">
        <v>0</v>
      </c>
      <c r="F1876" s="128">
        <v>0</v>
      </c>
      <c r="G1876" s="128">
        <v>0</v>
      </c>
      <c r="H1876" s="128">
        <v>0</v>
      </c>
      <c r="I1876" s="128">
        <v>0</v>
      </c>
      <c r="J1876" s="128">
        <v>0</v>
      </c>
      <c r="K1876" s="128">
        <v>0</v>
      </c>
      <c r="L1876" s="128">
        <v>0</v>
      </c>
      <c r="M1876" s="128">
        <v>0</v>
      </c>
      <c r="N1876" s="128">
        <v>0</v>
      </c>
      <c r="O1876" s="110"/>
      <c r="P1876" s="110"/>
      <c r="Q1876" s="110"/>
    </row>
    <row r="1877" spans="1:17" x14ac:dyDescent="0.3">
      <c r="A1877" s="77" t="s">
        <v>3765</v>
      </c>
      <c r="B1877" s="127" t="s">
        <v>3766</v>
      </c>
      <c r="C1877" s="128">
        <v>0</v>
      </c>
      <c r="D1877" s="128">
        <v>0</v>
      </c>
      <c r="E1877" s="128">
        <v>0</v>
      </c>
      <c r="F1877" s="128">
        <v>0</v>
      </c>
      <c r="G1877" s="128">
        <v>0</v>
      </c>
      <c r="H1877" s="128">
        <v>0</v>
      </c>
      <c r="I1877" s="128">
        <v>0</v>
      </c>
      <c r="J1877" s="128">
        <v>0</v>
      </c>
      <c r="K1877" s="128">
        <v>0</v>
      </c>
      <c r="L1877" s="128">
        <v>0</v>
      </c>
      <c r="M1877" s="128">
        <v>0</v>
      </c>
      <c r="N1877" s="128">
        <v>0</v>
      </c>
      <c r="O1877" s="110"/>
      <c r="P1877" s="110"/>
      <c r="Q1877" s="110"/>
    </row>
    <row r="1878" spans="1:17" x14ac:dyDescent="0.3">
      <c r="A1878" s="77" t="s">
        <v>3767</v>
      </c>
      <c r="B1878" s="127" t="s">
        <v>3768</v>
      </c>
      <c r="C1878" s="128">
        <v>0</v>
      </c>
      <c r="D1878" s="128">
        <v>0</v>
      </c>
      <c r="E1878" s="128">
        <v>0</v>
      </c>
      <c r="F1878" s="128">
        <v>0</v>
      </c>
      <c r="G1878" s="128">
        <v>0</v>
      </c>
      <c r="H1878" s="128">
        <v>0</v>
      </c>
      <c r="I1878" s="128">
        <v>0</v>
      </c>
      <c r="J1878" s="128">
        <v>0</v>
      </c>
      <c r="K1878" s="128">
        <v>0</v>
      </c>
      <c r="L1878" s="128">
        <v>0</v>
      </c>
      <c r="M1878" s="128">
        <v>0</v>
      </c>
      <c r="N1878" s="128">
        <v>0</v>
      </c>
      <c r="O1878" s="110"/>
      <c r="P1878" s="110"/>
      <c r="Q1878" s="110"/>
    </row>
    <row r="1879" spans="1:17" x14ac:dyDescent="0.3">
      <c r="A1879" s="77" t="s">
        <v>3769</v>
      </c>
      <c r="B1879" s="127" t="s">
        <v>3770</v>
      </c>
      <c r="C1879" s="128">
        <v>0</v>
      </c>
      <c r="D1879" s="128">
        <v>0</v>
      </c>
      <c r="E1879" s="128">
        <v>0</v>
      </c>
      <c r="F1879" s="128">
        <v>0</v>
      </c>
      <c r="G1879" s="128">
        <v>0</v>
      </c>
      <c r="H1879" s="128">
        <v>0</v>
      </c>
      <c r="I1879" s="128">
        <v>0</v>
      </c>
      <c r="J1879" s="128">
        <v>0</v>
      </c>
      <c r="K1879" s="128">
        <v>0</v>
      </c>
      <c r="L1879" s="128">
        <v>0</v>
      </c>
      <c r="M1879" s="128">
        <v>0</v>
      </c>
      <c r="N1879" s="128">
        <v>0</v>
      </c>
      <c r="O1879" s="110"/>
      <c r="P1879" s="110"/>
      <c r="Q1879" s="110"/>
    </row>
    <row r="1880" spans="1:17" x14ac:dyDescent="0.3">
      <c r="A1880" s="77" t="s">
        <v>3771</v>
      </c>
      <c r="B1880" s="127" t="s">
        <v>3772</v>
      </c>
      <c r="C1880" s="128">
        <v>0</v>
      </c>
      <c r="D1880" s="128">
        <v>0</v>
      </c>
      <c r="E1880" s="128">
        <v>0</v>
      </c>
      <c r="F1880" s="128">
        <v>0</v>
      </c>
      <c r="G1880" s="128">
        <v>0</v>
      </c>
      <c r="H1880" s="128">
        <v>0</v>
      </c>
      <c r="I1880" s="128">
        <v>0</v>
      </c>
      <c r="J1880" s="128">
        <v>3828</v>
      </c>
      <c r="K1880" s="128">
        <v>0</v>
      </c>
      <c r="L1880" s="128">
        <v>0</v>
      </c>
      <c r="M1880" s="128">
        <v>0</v>
      </c>
      <c r="N1880" s="128">
        <v>249352</v>
      </c>
      <c r="O1880" s="110"/>
      <c r="P1880" s="110"/>
      <c r="Q1880" s="110"/>
    </row>
    <row r="1881" spans="1:17" x14ac:dyDescent="0.3">
      <c r="A1881" s="77" t="s">
        <v>3773</v>
      </c>
      <c r="B1881" s="127" t="s">
        <v>3774</v>
      </c>
      <c r="C1881" s="128">
        <v>0</v>
      </c>
      <c r="D1881" s="128">
        <v>0</v>
      </c>
      <c r="E1881" s="128">
        <v>0</v>
      </c>
      <c r="F1881" s="128">
        <v>0</v>
      </c>
      <c r="G1881" s="128">
        <v>0</v>
      </c>
      <c r="H1881" s="128">
        <v>0</v>
      </c>
      <c r="I1881" s="128">
        <v>0</v>
      </c>
      <c r="J1881" s="128">
        <v>0</v>
      </c>
      <c r="K1881" s="128">
        <v>0</v>
      </c>
      <c r="L1881" s="128">
        <v>0</v>
      </c>
      <c r="M1881" s="128">
        <v>0</v>
      </c>
      <c r="N1881" s="128">
        <v>0</v>
      </c>
      <c r="O1881" s="110"/>
      <c r="P1881" s="110"/>
      <c r="Q1881" s="110"/>
    </row>
    <row r="1882" spans="1:17" x14ac:dyDescent="0.3">
      <c r="A1882" s="77" t="s">
        <v>3775</v>
      </c>
      <c r="B1882" s="127" t="s">
        <v>3776</v>
      </c>
      <c r="C1882" s="128">
        <v>685733.95072129997</v>
      </c>
      <c r="D1882" s="128">
        <v>472555.60032129998</v>
      </c>
      <c r="E1882" s="128">
        <v>443827.6731213</v>
      </c>
      <c r="F1882" s="128">
        <v>729597.95072129997</v>
      </c>
      <c r="G1882" s="128">
        <v>473085.34992140002</v>
      </c>
      <c r="H1882" s="128">
        <v>486232.9218214</v>
      </c>
      <c r="I1882" s="128">
        <v>750612.20102140005</v>
      </c>
      <c r="J1882" s="128">
        <v>552741.95828809997</v>
      </c>
      <c r="K1882" s="128">
        <v>513221.945488</v>
      </c>
      <c r="L1882" s="128">
        <v>698297.62668800005</v>
      </c>
      <c r="M1882" s="128">
        <v>612300.14815469994</v>
      </c>
      <c r="N1882" s="128">
        <v>544105.56255459995</v>
      </c>
      <c r="O1882" s="110"/>
      <c r="P1882" s="110"/>
      <c r="Q1882" s="110"/>
    </row>
    <row r="1883" spans="1:17" x14ac:dyDescent="0.3">
      <c r="A1883" s="77" t="s">
        <v>3777</v>
      </c>
      <c r="B1883" s="127" t="s">
        <v>3778</v>
      </c>
      <c r="C1883" s="128">
        <v>0</v>
      </c>
      <c r="D1883" s="128">
        <v>0</v>
      </c>
      <c r="E1883" s="128">
        <v>0</v>
      </c>
      <c r="F1883" s="128">
        <v>0</v>
      </c>
      <c r="G1883" s="128">
        <v>0</v>
      </c>
      <c r="H1883" s="128">
        <v>0</v>
      </c>
      <c r="I1883" s="128">
        <v>0</v>
      </c>
      <c r="J1883" s="128">
        <v>0</v>
      </c>
      <c r="K1883" s="128">
        <v>0</v>
      </c>
      <c r="L1883" s="128">
        <v>0</v>
      </c>
      <c r="M1883" s="128">
        <v>0</v>
      </c>
      <c r="N1883" s="128">
        <v>0</v>
      </c>
      <c r="O1883" s="110"/>
      <c r="P1883" s="110"/>
      <c r="Q1883" s="110"/>
    </row>
    <row r="1884" spans="1:17" x14ac:dyDescent="0.3">
      <c r="A1884" s="77" t="s">
        <v>3779</v>
      </c>
      <c r="B1884" s="127" t="s">
        <v>3780</v>
      </c>
      <c r="C1884" s="128">
        <v>0</v>
      </c>
      <c r="D1884" s="128">
        <v>0</v>
      </c>
      <c r="E1884" s="128">
        <v>0</v>
      </c>
      <c r="F1884" s="128">
        <v>0</v>
      </c>
      <c r="G1884" s="128">
        <v>0</v>
      </c>
      <c r="H1884" s="128">
        <v>0</v>
      </c>
      <c r="I1884" s="128">
        <v>0</v>
      </c>
      <c r="J1884" s="128">
        <v>0</v>
      </c>
      <c r="K1884" s="128">
        <v>0</v>
      </c>
      <c r="L1884" s="128">
        <v>0</v>
      </c>
      <c r="M1884" s="128">
        <v>0</v>
      </c>
      <c r="N1884" s="128">
        <v>0</v>
      </c>
      <c r="O1884" s="110"/>
      <c r="P1884" s="110"/>
      <c r="Q1884" s="110"/>
    </row>
    <row r="1885" spans="1:17" x14ac:dyDescent="0.3">
      <c r="A1885" s="77" t="s">
        <v>3781</v>
      </c>
      <c r="B1885" s="127" t="s">
        <v>3782</v>
      </c>
      <c r="C1885" s="128">
        <v>0</v>
      </c>
      <c r="D1885" s="128">
        <v>0</v>
      </c>
      <c r="E1885" s="128">
        <v>0</v>
      </c>
      <c r="F1885" s="128">
        <v>0</v>
      </c>
      <c r="G1885" s="128">
        <v>0</v>
      </c>
      <c r="H1885" s="128">
        <v>0</v>
      </c>
      <c r="I1885" s="128">
        <v>0</v>
      </c>
      <c r="J1885" s="128">
        <v>0</v>
      </c>
      <c r="K1885" s="128">
        <v>0</v>
      </c>
      <c r="L1885" s="128">
        <v>0</v>
      </c>
      <c r="M1885" s="128">
        <v>0</v>
      </c>
      <c r="N1885" s="128">
        <v>0</v>
      </c>
      <c r="O1885" s="110"/>
      <c r="P1885" s="110"/>
      <c r="Q1885" s="110"/>
    </row>
    <row r="1886" spans="1:17" x14ac:dyDescent="0.3">
      <c r="A1886" s="77" t="s">
        <v>3783</v>
      </c>
      <c r="B1886" s="127" t="s">
        <v>3784</v>
      </c>
      <c r="C1886" s="128">
        <v>0</v>
      </c>
      <c r="D1886" s="128">
        <v>0</v>
      </c>
      <c r="E1886" s="128">
        <v>0</v>
      </c>
      <c r="F1886" s="128">
        <v>0</v>
      </c>
      <c r="G1886" s="128">
        <v>0</v>
      </c>
      <c r="H1886" s="128">
        <v>0</v>
      </c>
      <c r="I1886" s="128">
        <v>0</v>
      </c>
      <c r="J1886" s="128">
        <v>0</v>
      </c>
      <c r="K1886" s="128">
        <v>0</v>
      </c>
      <c r="L1886" s="128">
        <v>0</v>
      </c>
      <c r="M1886" s="128">
        <v>0</v>
      </c>
      <c r="N1886" s="128">
        <v>0</v>
      </c>
      <c r="O1886" s="110"/>
      <c r="P1886" s="110"/>
      <c r="Q1886" s="110"/>
    </row>
    <row r="1887" spans="1:17" x14ac:dyDescent="0.3">
      <c r="A1887" s="77" t="s">
        <v>3785</v>
      </c>
      <c r="B1887" s="127" t="s">
        <v>3786</v>
      </c>
      <c r="C1887" s="128">
        <v>0</v>
      </c>
      <c r="D1887" s="128">
        <v>0</v>
      </c>
      <c r="E1887" s="128">
        <v>0</v>
      </c>
      <c r="F1887" s="128">
        <v>0</v>
      </c>
      <c r="G1887" s="128">
        <v>0</v>
      </c>
      <c r="H1887" s="128">
        <v>0</v>
      </c>
      <c r="I1887" s="128">
        <v>0</v>
      </c>
      <c r="J1887" s="128">
        <v>0</v>
      </c>
      <c r="K1887" s="128">
        <v>0</v>
      </c>
      <c r="L1887" s="128">
        <v>0</v>
      </c>
      <c r="M1887" s="128">
        <v>0</v>
      </c>
      <c r="N1887" s="128">
        <v>0</v>
      </c>
      <c r="O1887" s="110"/>
      <c r="P1887" s="110"/>
      <c r="Q1887" s="110"/>
    </row>
    <row r="1888" spans="1:17" x14ac:dyDescent="0.3">
      <c r="A1888" s="77" t="s">
        <v>3787</v>
      </c>
      <c r="B1888" s="127" t="s">
        <v>3788</v>
      </c>
      <c r="C1888" s="128">
        <v>0</v>
      </c>
      <c r="D1888" s="128">
        <v>0</v>
      </c>
      <c r="E1888" s="128">
        <v>0</v>
      </c>
      <c r="F1888" s="128">
        <v>0</v>
      </c>
      <c r="G1888" s="128">
        <v>0</v>
      </c>
      <c r="H1888" s="128">
        <v>0</v>
      </c>
      <c r="I1888" s="128">
        <v>0</v>
      </c>
      <c r="J1888" s="128">
        <v>0</v>
      </c>
      <c r="K1888" s="128">
        <v>0</v>
      </c>
      <c r="L1888" s="128">
        <v>0</v>
      </c>
      <c r="M1888" s="128">
        <v>0</v>
      </c>
      <c r="N1888" s="128">
        <v>0</v>
      </c>
      <c r="O1888" s="110"/>
      <c r="P1888" s="110"/>
      <c r="Q1888" s="110"/>
    </row>
    <row r="1889" spans="1:17" x14ac:dyDescent="0.3">
      <c r="A1889" s="77" t="s">
        <v>3789</v>
      </c>
      <c r="B1889" s="127" t="s">
        <v>3790</v>
      </c>
      <c r="C1889" s="128">
        <v>0</v>
      </c>
      <c r="D1889" s="128">
        <v>0</v>
      </c>
      <c r="E1889" s="128">
        <v>0</v>
      </c>
      <c r="F1889" s="128">
        <v>0</v>
      </c>
      <c r="G1889" s="128">
        <v>0</v>
      </c>
      <c r="H1889" s="128">
        <v>0</v>
      </c>
      <c r="I1889" s="128">
        <v>0</v>
      </c>
      <c r="J1889" s="128">
        <v>0</v>
      </c>
      <c r="K1889" s="128">
        <v>0</v>
      </c>
      <c r="L1889" s="128">
        <v>0</v>
      </c>
      <c r="M1889" s="128">
        <v>0</v>
      </c>
      <c r="N1889" s="128">
        <v>0</v>
      </c>
      <c r="O1889" s="110"/>
      <c r="P1889" s="110"/>
      <c r="Q1889" s="110"/>
    </row>
    <row r="1890" spans="1:17" x14ac:dyDescent="0.3">
      <c r="A1890" s="77" t="s">
        <v>3791</v>
      </c>
      <c r="B1890" s="127" t="s">
        <v>3792</v>
      </c>
      <c r="C1890" s="128">
        <v>0</v>
      </c>
      <c r="D1890" s="128">
        <v>0</v>
      </c>
      <c r="E1890" s="128">
        <v>0</v>
      </c>
      <c r="F1890" s="128">
        <v>0</v>
      </c>
      <c r="G1890" s="128">
        <v>0</v>
      </c>
      <c r="H1890" s="128">
        <v>0</v>
      </c>
      <c r="I1890" s="128">
        <v>0</v>
      </c>
      <c r="J1890" s="128">
        <v>0</v>
      </c>
      <c r="K1890" s="128">
        <v>0</v>
      </c>
      <c r="L1890" s="128">
        <v>0</v>
      </c>
      <c r="M1890" s="128">
        <v>0</v>
      </c>
      <c r="N1890" s="128">
        <v>0</v>
      </c>
      <c r="O1890" s="110"/>
      <c r="P1890" s="110"/>
      <c r="Q1890" s="110"/>
    </row>
    <row r="1891" spans="1:17" x14ac:dyDescent="0.3">
      <c r="A1891" s="77" t="s">
        <v>3793</v>
      </c>
      <c r="B1891" s="127" t="s">
        <v>3794</v>
      </c>
      <c r="C1891" s="128">
        <v>0</v>
      </c>
      <c r="D1891" s="128">
        <v>0</v>
      </c>
      <c r="E1891" s="128">
        <v>0</v>
      </c>
      <c r="F1891" s="128">
        <v>0</v>
      </c>
      <c r="G1891" s="128">
        <v>0</v>
      </c>
      <c r="H1891" s="128">
        <v>0</v>
      </c>
      <c r="I1891" s="128">
        <v>0</v>
      </c>
      <c r="J1891" s="128">
        <v>0</v>
      </c>
      <c r="K1891" s="128">
        <v>0</v>
      </c>
      <c r="L1891" s="128">
        <v>0</v>
      </c>
      <c r="M1891" s="128">
        <v>0</v>
      </c>
      <c r="N1891" s="128">
        <v>0</v>
      </c>
      <c r="O1891" s="110"/>
      <c r="P1891" s="110"/>
      <c r="Q1891" s="110"/>
    </row>
    <row r="1892" spans="1:17" x14ac:dyDescent="0.3">
      <c r="A1892" s="77" t="s">
        <v>3795</v>
      </c>
      <c r="B1892" s="127" t="s">
        <v>3796</v>
      </c>
      <c r="C1892" s="128">
        <v>0</v>
      </c>
      <c r="D1892" s="128">
        <v>0</v>
      </c>
      <c r="E1892" s="128">
        <v>0</v>
      </c>
      <c r="F1892" s="128">
        <v>0</v>
      </c>
      <c r="G1892" s="128">
        <v>0</v>
      </c>
      <c r="H1892" s="128">
        <v>0</v>
      </c>
      <c r="I1892" s="128">
        <v>0</v>
      </c>
      <c r="J1892" s="128">
        <v>0</v>
      </c>
      <c r="K1892" s="128">
        <v>0</v>
      </c>
      <c r="L1892" s="128">
        <v>0</v>
      </c>
      <c r="M1892" s="128">
        <v>0</v>
      </c>
      <c r="N1892" s="128">
        <v>0</v>
      </c>
      <c r="O1892" s="110"/>
      <c r="P1892" s="110"/>
      <c r="Q1892" s="110"/>
    </row>
    <row r="1893" spans="1:17" x14ac:dyDescent="0.3">
      <c r="A1893" s="77" t="s">
        <v>3797</v>
      </c>
      <c r="B1893" s="127" t="s">
        <v>3798</v>
      </c>
      <c r="C1893" s="128">
        <v>0</v>
      </c>
      <c r="D1893" s="128">
        <v>0</v>
      </c>
      <c r="E1893" s="128">
        <v>0</v>
      </c>
      <c r="F1893" s="128">
        <v>0</v>
      </c>
      <c r="G1893" s="128">
        <v>0</v>
      </c>
      <c r="H1893" s="128">
        <v>0</v>
      </c>
      <c r="I1893" s="128">
        <v>0</v>
      </c>
      <c r="J1893" s="128">
        <v>0</v>
      </c>
      <c r="K1893" s="128">
        <v>0</v>
      </c>
      <c r="L1893" s="128">
        <v>0</v>
      </c>
      <c r="M1893" s="128">
        <v>0</v>
      </c>
      <c r="N1893" s="128">
        <v>0</v>
      </c>
      <c r="O1893" s="110"/>
      <c r="P1893" s="110"/>
      <c r="Q1893" s="110"/>
    </row>
    <row r="1894" spans="1:17" x14ac:dyDescent="0.3">
      <c r="A1894" s="77" t="s">
        <v>3799</v>
      </c>
      <c r="B1894" s="127" t="s">
        <v>3800</v>
      </c>
      <c r="C1894" s="128">
        <v>0</v>
      </c>
      <c r="D1894" s="128">
        <v>0</v>
      </c>
      <c r="E1894" s="128">
        <v>0</v>
      </c>
      <c r="F1894" s="128">
        <v>0</v>
      </c>
      <c r="G1894" s="128">
        <v>0</v>
      </c>
      <c r="H1894" s="128">
        <v>0</v>
      </c>
      <c r="I1894" s="128">
        <v>0</v>
      </c>
      <c r="J1894" s="128">
        <v>0</v>
      </c>
      <c r="K1894" s="128">
        <v>0</v>
      </c>
      <c r="L1894" s="128">
        <v>0</v>
      </c>
      <c r="M1894" s="128">
        <v>0</v>
      </c>
      <c r="N1894" s="128">
        <v>0</v>
      </c>
      <c r="O1894" s="110"/>
      <c r="P1894" s="110"/>
      <c r="Q1894" s="110"/>
    </row>
    <row r="1895" spans="1:17" x14ac:dyDescent="0.3">
      <c r="A1895" s="77" t="s">
        <v>3801</v>
      </c>
      <c r="B1895" s="127" t="s">
        <v>3802</v>
      </c>
      <c r="C1895" s="128">
        <v>1416</v>
      </c>
      <c r="D1895" s="128">
        <v>1325</v>
      </c>
      <c r="E1895" s="128">
        <v>1416</v>
      </c>
      <c r="F1895" s="128">
        <v>1370</v>
      </c>
      <c r="G1895" s="128">
        <v>1416</v>
      </c>
      <c r="H1895" s="128">
        <v>757</v>
      </c>
      <c r="I1895" s="128">
        <v>0</v>
      </c>
      <c r="J1895" s="128">
        <v>0</v>
      </c>
      <c r="K1895" s="128">
        <v>2350</v>
      </c>
      <c r="L1895" s="128">
        <v>0</v>
      </c>
      <c r="M1895" s="128">
        <v>0</v>
      </c>
      <c r="N1895" s="128">
        <v>0</v>
      </c>
      <c r="O1895" s="110"/>
      <c r="P1895" s="110"/>
      <c r="Q1895" s="110"/>
    </row>
    <row r="1896" spans="1:17" x14ac:dyDescent="0.3">
      <c r="A1896" s="77" t="s">
        <v>3803</v>
      </c>
      <c r="B1896" s="127" t="s">
        <v>3804</v>
      </c>
      <c r="C1896" s="128">
        <v>0</v>
      </c>
      <c r="D1896" s="128">
        <v>0</v>
      </c>
      <c r="E1896" s="128">
        <v>0</v>
      </c>
      <c r="F1896" s="128">
        <v>0</v>
      </c>
      <c r="G1896" s="128">
        <v>0</v>
      </c>
      <c r="H1896" s="128">
        <v>0</v>
      </c>
      <c r="I1896" s="128">
        <v>0</v>
      </c>
      <c r="J1896" s="128">
        <v>0</v>
      </c>
      <c r="K1896" s="128">
        <v>0</v>
      </c>
      <c r="L1896" s="128">
        <v>0</v>
      </c>
      <c r="M1896" s="128">
        <v>0</v>
      </c>
      <c r="N1896" s="128">
        <v>0</v>
      </c>
      <c r="O1896" s="110"/>
      <c r="P1896" s="110"/>
      <c r="Q1896" s="110"/>
    </row>
    <row r="1897" spans="1:17" x14ac:dyDescent="0.3">
      <c r="A1897" s="77" t="s">
        <v>3805</v>
      </c>
      <c r="B1897" s="127" t="s">
        <v>3806</v>
      </c>
      <c r="C1897" s="128">
        <v>0</v>
      </c>
      <c r="D1897" s="128">
        <v>0</v>
      </c>
      <c r="E1897" s="128">
        <v>0</v>
      </c>
      <c r="F1897" s="128">
        <v>0</v>
      </c>
      <c r="G1897" s="128">
        <v>0</v>
      </c>
      <c r="H1897" s="128">
        <v>0</v>
      </c>
      <c r="I1897" s="128">
        <v>0</v>
      </c>
      <c r="J1897" s="128">
        <v>0</v>
      </c>
      <c r="K1897" s="128">
        <v>0</v>
      </c>
      <c r="L1897" s="128">
        <v>0</v>
      </c>
      <c r="M1897" s="128">
        <v>0</v>
      </c>
      <c r="N1897" s="128">
        <v>0</v>
      </c>
      <c r="O1897" s="110"/>
      <c r="P1897" s="110"/>
      <c r="Q1897" s="110"/>
    </row>
    <row r="1898" spans="1:17" x14ac:dyDescent="0.3">
      <c r="A1898" s="77" t="s">
        <v>3807</v>
      </c>
      <c r="B1898" s="127" t="s">
        <v>3808</v>
      </c>
      <c r="C1898" s="128">
        <v>0</v>
      </c>
      <c r="D1898" s="128">
        <v>0</v>
      </c>
      <c r="E1898" s="128">
        <v>0</v>
      </c>
      <c r="F1898" s="128">
        <v>0</v>
      </c>
      <c r="G1898" s="128">
        <v>0</v>
      </c>
      <c r="H1898" s="128">
        <v>0</v>
      </c>
      <c r="I1898" s="128">
        <v>0</v>
      </c>
      <c r="J1898" s="128">
        <v>0</v>
      </c>
      <c r="K1898" s="128">
        <v>0</v>
      </c>
      <c r="L1898" s="128">
        <v>0</v>
      </c>
      <c r="M1898" s="128">
        <v>0</v>
      </c>
      <c r="N1898" s="128">
        <v>0</v>
      </c>
      <c r="O1898" s="110"/>
      <c r="P1898" s="110"/>
      <c r="Q1898" s="110"/>
    </row>
    <row r="1899" spans="1:17" x14ac:dyDescent="0.3">
      <c r="A1899" s="77" t="s">
        <v>3809</v>
      </c>
      <c r="B1899" s="127" t="s">
        <v>3810</v>
      </c>
      <c r="C1899" s="128">
        <v>0</v>
      </c>
      <c r="D1899" s="128">
        <v>0</v>
      </c>
      <c r="E1899" s="128">
        <v>0</v>
      </c>
      <c r="F1899" s="128">
        <v>0</v>
      </c>
      <c r="G1899" s="128">
        <v>0</v>
      </c>
      <c r="H1899" s="128">
        <v>0</v>
      </c>
      <c r="I1899" s="128">
        <v>0</v>
      </c>
      <c r="J1899" s="128">
        <v>0</v>
      </c>
      <c r="K1899" s="128">
        <v>0</v>
      </c>
      <c r="L1899" s="128">
        <v>0</v>
      </c>
      <c r="M1899" s="128">
        <v>0</v>
      </c>
      <c r="N1899" s="128">
        <v>0</v>
      </c>
      <c r="O1899" s="110"/>
      <c r="P1899" s="110"/>
      <c r="Q1899" s="110"/>
    </row>
    <row r="1900" spans="1:17" x14ac:dyDescent="0.3">
      <c r="A1900" s="77" t="s">
        <v>3811</v>
      </c>
      <c r="B1900" s="127" t="s">
        <v>3810</v>
      </c>
      <c r="C1900" s="128">
        <v>0</v>
      </c>
      <c r="D1900" s="128">
        <v>0</v>
      </c>
      <c r="E1900" s="128">
        <v>0</v>
      </c>
      <c r="F1900" s="128">
        <v>0</v>
      </c>
      <c r="G1900" s="128">
        <v>0</v>
      </c>
      <c r="H1900" s="128">
        <v>0</v>
      </c>
      <c r="I1900" s="128">
        <v>0</v>
      </c>
      <c r="J1900" s="128">
        <v>0</v>
      </c>
      <c r="K1900" s="128">
        <v>0</v>
      </c>
      <c r="L1900" s="128">
        <v>0</v>
      </c>
      <c r="M1900" s="128">
        <v>0</v>
      </c>
      <c r="N1900" s="128">
        <v>0</v>
      </c>
      <c r="O1900" s="110"/>
      <c r="P1900" s="110"/>
      <c r="Q1900" s="110"/>
    </row>
    <row r="1901" spans="1:17" x14ac:dyDescent="0.3">
      <c r="A1901" s="77" t="s">
        <v>3812</v>
      </c>
      <c r="B1901" s="127" t="s">
        <v>3813</v>
      </c>
      <c r="C1901" s="128">
        <v>0</v>
      </c>
      <c r="D1901" s="128">
        <v>0</v>
      </c>
      <c r="E1901" s="128">
        <v>0</v>
      </c>
      <c r="F1901" s="128">
        <v>0</v>
      </c>
      <c r="G1901" s="128">
        <v>0</v>
      </c>
      <c r="H1901" s="128">
        <v>0</v>
      </c>
      <c r="I1901" s="128">
        <v>0</v>
      </c>
      <c r="J1901" s="128">
        <v>0</v>
      </c>
      <c r="K1901" s="128">
        <v>0</v>
      </c>
      <c r="L1901" s="128">
        <v>0</v>
      </c>
      <c r="M1901" s="128">
        <v>0</v>
      </c>
      <c r="N1901" s="128">
        <v>0</v>
      </c>
      <c r="O1901" s="110"/>
      <c r="P1901" s="110"/>
      <c r="Q1901" s="110"/>
    </row>
    <row r="1902" spans="1:17" x14ac:dyDescent="0.3">
      <c r="A1902" s="77" t="s">
        <v>3814</v>
      </c>
      <c r="B1902" s="127" t="s">
        <v>3815</v>
      </c>
      <c r="C1902" s="128">
        <v>0</v>
      </c>
      <c r="D1902" s="128">
        <v>0</v>
      </c>
      <c r="E1902" s="128">
        <v>0</v>
      </c>
      <c r="F1902" s="128">
        <v>0</v>
      </c>
      <c r="G1902" s="128">
        <v>0</v>
      </c>
      <c r="H1902" s="128">
        <v>0</v>
      </c>
      <c r="I1902" s="128">
        <v>0</v>
      </c>
      <c r="J1902" s="128">
        <v>0</v>
      </c>
      <c r="K1902" s="128">
        <v>0</v>
      </c>
      <c r="L1902" s="128">
        <v>0</v>
      </c>
      <c r="M1902" s="128">
        <v>0</v>
      </c>
      <c r="N1902" s="128">
        <v>0</v>
      </c>
      <c r="O1902" s="110"/>
      <c r="P1902" s="110"/>
      <c r="Q1902" s="110"/>
    </row>
    <row r="1903" spans="1:17" x14ac:dyDescent="0.3">
      <c r="A1903" s="77" t="s">
        <v>3816</v>
      </c>
      <c r="B1903" s="127" t="s">
        <v>3817</v>
      </c>
      <c r="C1903" s="128">
        <v>0</v>
      </c>
      <c r="D1903" s="128">
        <v>0</v>
      </c>
      <c r="E1903" s="128">
        <v>0</v>
      </c>
      <c r="F1903" s="128">
        <v>0</v>
      </c>
      <c r="G1903" s="128">
        <v>0</v>
      </c>
      <c r="H1903" s="128">
        <v>0</v>
      </c>
      <c r="I1903" s="128">
        <v>0</v>
      </c>
      <c r="J1903" s="128">
        <v>0</v>
      </c>
      <c r="K1903" s="128">
        <v>0</v>
      </c>
      <c r="L1903" s="128">
        <v>0</v>
      </c>
      <c r="M1903" s="128">
        <v>0</v>
      </c>
      <c r="N1903" s="128">
        <v>0</v>
      </c>
      <c r="O1903" s="110"/>
      <c r="P1903" s="110"/>
      <c r="Q1903" s="110"/>
    </row>
    <row r="1904" spans="1:17" x14ac:dyDescent="0.3">
      <c r="A1904" s="77" t="s">
        <v>3818</v>
      </c>
      <c r="B1904" s="127" t="s">
        <v>3819</v>
      </c>
      <c r="C1904" s="128">
        <v>0</v>
      </c>
      <c r="D1904" s="128">
        <v>0</v>
      </c>
      <c r="E1904" s="128">
        <v>0</v>
      </c>
      <c r="F1904" s="128">
        <v>0</v>
      </c>
      <c r="G1904" s="128">
        <v>0</v>
      </c>
      <c r="H1904" s="128">
        <v>0</v>
      </c>
      <c r="I1904" s="128">
        <v>0</v>
      </c>
      <c r="J1904" s="128">
        <v>0</v>
      </c>
      <c r="K1904" s="128">
        <v>0</v>
      </c>
      <c r="L1904" s="128">
        <v>0</v>
      </c>
      <c r="M1904" s="128">
        <v>0</v>
      </c>
      <c r="N1904" s="128">
        <v>0</v>
      </c>
      <c r="O1904" s="110"/>
      <c r="P1904" s="110"/>
      <c r="Q1904" s="110"/>
    </row>
    <row r="1905" spans="1:17" x14ac:dyDescent="0.3">
      <c r="A1905" s="77" t="s">
        <v>3820</v>
      </c>
      <c r="B1905" s="127" t="s">
        <v>3821</v>
      </c>
      <c r="C1905" s="128">
        <v>0</v>
      </c>
      <c r="D1905" s="128">
        <v>0</v>
      </c>
      <c r="E1905" s="128">
        <v>0</v>
      </c>
      <c r="F1905" s="128">
        <v>0</v>
      </c>
      <c r="G1905" s="128">
        <v>0</v>
      </c>
      <c r="H1905" s="128">
        <v>0</v>
      </c>
      <c r="I1905" s="128">
        <v>0</v>
      </c>
      <c r="J1905" s="128">
        <v>0</v>
      </c>
      <c r="K1905" s="128">
        <v>0</v>
      </c>
      <c r="L1905" s="128">
        <v>0</v>
      </c>
      <c r="M1905" s="128">
        <v>0</v>
      </c>
      <c r="N1905" s="128">
        <v>0</v>
      </c>
      <c r="O1905" s="110"/>
      <c r="P1905" s="110"/>
      <c r="Q1905" s="110"/>
    </row>
    <row r="1906" spans="1:17" x14ac:dyDescent="0.3">
      <c r="A1906" s="77" t="s">
        <v>3822</v>
      </c>
      <c r="B1906" s="127" t="s">
        <v>3823</v>
      </c>
      <c r="C1906" s="128">
        <v>0</v>
      </c>
      <c r="D1906" s="128">
        <v>0</v>
      </c>
      <c r="E1906" s="128">
        <v>0</v>
      </c>
      <c r="F1906" s="128">
        <v>0</v>
      </c>
      <c r="G1906" s="128">
        <v>0</v>
      </c>
      <c r="H1906" s="128">
        <v>0</v>
      </c>
      <c r="I1906" s="128">
        <v>0</v>
      </c>
      <c r="J1906" s="128">
        <v>0</v>
      </c>
      <c r="K1906" s="128">
        <v>0</v>
      </c>
      <c r="L1906" s="128">
        <v>0</v>
      </c>
      <c r="M1906" s="128">
        <v>0</v>
      </c>
      <c r="N1906" s="128">
        <v>0</v>
      </c>
      <c r="O1906" s="110"/>
      <c r="P1906" s="110"/>
      <c r="Q1906" s="110"/>
    </row>
    <row r="1907" spans="1:17" x14ac:dyDescent="0.3">
      <c r="A1907" s="77" t="s">
        <v>3824</v>
      </c>
      <c r="B1907" s="127" t="s">
        <v>3825</v>
      </c>
      <c r="C1907" s="128">
        <v>0</v>
      </c>
      <c r="D1907" s="128">
        <v>0</v>
      </c>
      <c r="E1907" s="128">
        <v>0</v>
      </c>
      <c r="F1907" s="128">
        <v>0</v>
      </c>
      <c r="G1907" s="128">
        <v>0</v>
      </c>
      <c r="H1907" s="128">
        <v>0</v>
      </c>
      <c r="I1907" s="128">
        <v>0</v>
      </c>
      <c r="J1907" s="128">
        <v>0</v>
      </c>
      <c r="K1907" s="128">
        <v>0</v>
      </c>
      <c r="L1907" s="128">
        <v>0</v>
      </c>
      <c r="M1907" s="128">
        <v>0</v>
      </c>
      <c r="N1907" s="128">
        <v>0</v>
      </c>
      <c r="O1907" s="110"/>
      <c r="P1907" s="110"/>
      <c r="Q1907" s="110"/>
    </row>
    <row r="1908" spans="1:17" x14ac:dyDescent="0.3">
      <c r="A1908" s="77" t="s">
        <v>3826</v>
      </c>
      <c r="B1908" s="127" t="s">
        <v>3827</v>
      </c>
      <c r="C1908" s="128">
        <v>0</v>
      </c>
      <c r="D1908" s="128">
        <v>0</v>
      </c>
      <c r="E1908" s="128">
        <v>0</v>
      </c>
      <c r="F1908" s="128">
        <v>0</v>
      </c>
      <c r="G1908" s="128">
        <v>0</v>
      </c>
      <c r="H1908" s="128">
        <v>0</v>
      </c>
      <c r="I1908" s="128">
        <v>0</v>
      </c>
      <c r="J1908" s="128">
        <v>0</v>
      </c>
      <c r="K1908" s="128">
        <v>0</v>
      </c>
      <c r="L1908" s="128">
        <v>0</v>
      </c>
      <c r="M1908" s="128">
        <v>0</v>
      </c>
      <c r="N1908" s="128">
        <v>0</v>
      </c>
      <c r="O1908" s="110"/>
      <c r="P1908" s="110"/>
      <c r="Q1908" s="110"/>
    </row>
    <row r="1909" spans="1:17" x14ac:dyDescent="0.3">
      <c r="A1909" s="77" t="s">
        <v>3828</v>
      </c>
      <c r="B1909" s="127" t="s">
        <v>3829</v>
      </c>
      <c r="C1909" s="128">
        <v>83</v>
      </c>
      <c r="D1909" s="128">
        <v>83</v>
      </c>
      <c r="E1909" s="128">
        <v>83</v>
      </c>
      <c r="F1909" s="128">
        <v>83</v>
      </c>
      <c r="G1909" s="128">
        <v>83</v>
      </c>
      <c r="H1909" s="128">
        <v>298</v>
      </c>
      <c r="I1909" s="128">
        <v>283</v>
      </c>
      <c r="J1909" s="128">
        <v>83</v>
      </c>
      <c r="K1909" s="128">
        <v>83</v>
      </c>
      <c r="L1909" s="128">
        <v>83</v>
      </c>
      <c r="M1909" s="128">
        <v>83</v>
      </c>
      <c r="N1909" s="128">
        <v>83</v>
      </c>
      <c r="O1909" s="110"/>
      <c r="P1909" s="110"/>
      <c r="Q1909" s="110"/>
    </row>
    <row r="1910" spans="1:17" x14ac:dyDescent="0.3">
      <c r="A1910" s="77" t="s">
        <v>3830</v>
      </c>
      <c r="B1910" s="127" t="s">
        <v>3831</v>
      </c>
      <c r="C1910" s="128">
        <v>667</v>
      </c>
      <c r="D1910" s="128">
        <v>667</v>
      </c>
      <c r="E1910" s="128">
        <v>667</v>
      </c>
      <c r="F1910" s="128">
        <v>667</v>
      </c>
      <c r="G1910" s="128">
        <v>667</v>
      </c>
      <c r="H1910" s="128">
        <v>667</v>
      </c>
      <c r="I1910" s="128">
        <v>667</v>
      </c>
      <c r="J1910" s="128">
        <v>667</v>
      </c>
      <c r="K1910" s="128">
        <v>667</v>
      </c>
      <c r="L1910" s="128">
        <v>667</v>
      </c>
      <c r="M1910" s="128">
        <v>667</v>
      </c>
      <c r="N1910" s="128">
        <v>667</v>
      </c>
      <c r="O1910" s="110"/>
      <c r="P1910" s="110"/>
      <c r="Q1910" s="110"/>
    </row>
    <row r="1911" spans="1:17" x14ac:dyDescent="0.3">
      <c r="A1911" s="77" t="s">
        <v>3832</v>
      </c>
      <c r="B1911" s="127" t="s">
        <v>3833</v>
      </c>
      <c r="C1911" s="128">
        <v>0</v>
      </c>
      <c r="D1911" s="128">
        <v>0</v>
      </c>
      <c r="E1911" s="128">
        <v>0</v>
      </c>
      <c r="F1911" s="128">
        <v>0</v>
      </c>
      <c r="G1911" s="128">
        <v>0</v>
      </c>
      <c r="H1911" s="128">
        <v>0</v>
      </c>
      <c r="I1911" s="128">
        <v>0</v>
      </c>
      <c r="J1911" s="128">
        <v>0</v>
      </c>
      <c r="K1911" s="128">
        <v>0</v>
      </c>
      <c r="L1911" s="128">
        <v>0</v>
      </c>
      <c r="M1911" s="128">
        <v>0</v>
      </c>
      <c r="N1911" s="128">
        <v>0</v>
      </c>
      <c r="O1911" s="110"/>
      <c r="P1911" s="110"/>
      <c r="Q1911" s="110"/>
    </row>
    <row r="1912" spans="1:17" x14ac:dyDescent="0.3">
      <c r="A1912" s="77" t="s">
        <v>3834</v>
      </c>
      <c r="B1912" s="127" t="s">
        <v>3835</v>
      </c>
      <c r="C1912" s="128">
        <v>0</v>
      </c>
      <c r="D1912" s="128">
        <v>0</v>
      </c>
      <c r="E1912" s="128">
        <v>0</v>
      </c>
      <c r="F1912" s="128">
        <v>0</v>
      </c>
      <c r="G1912" s="128">
        <v>0</v>
      </c>
      <c r="H1912" s="128">
        <v>0</v>
      </c>
      <c r="I1912" s="128">
        <v>0</v>
      </c>
      <c r="J1912" s="128">
        <v>0</v>
      </c>
      <c r="K1912" s="128">
        <v>0</v>
      </c>
      <c r="L1912" s="128">
        <v>0</v>
      </c>
      <c r="M1912" s="128">
        <v>0</v>
      </c>
      <c r="N1912" s="128">
        <v>0</v>
      </c>
      <c r="O1912" s="110"/>
      <c r="P1912" s="110"/>
      <c r="Q1912" s="110"/>
    </row>
    <row r="1913" spans="1:17" x14ac:dyDescent="0.3">
      <c r="A1913" s="77" t="s">
        <v>3836</v>
      </c>
      <c r="B1913" s="127" t="s">
        <v>3837</v>
      </c>
      <c r="C1913" s="128">
        <v>0</v>
      </c>
      <c r="D1913" s="128">
        <v>0</v>
      </c>
      <c r="E1913" s="128">
        <v>0</v>
      </c>
      <c r="F1913" s="128">
        <v>0</v>
      </c>
      <c r="G1913" s="128">
        <v>0</v>
      </c>
      <c r="H1913" s="128">
        <v>0</v>
      </c>
      <c r="I1913" s="128">
        <v>0</v>
      </c>
      <c r="J1913" s="128">
        <v>0</v>
      </c>
      <c r="K1913" s="128">
        <v>0</v>
      </c>
      <c r="L1913" s="128">
        <v>0</v>
      </c>
      <c r="M1913" s="128">
        <v>0</v>
      </c>
      <c r="N1913" s="128">
        <v>0</v>
      </c>
      <c r="O1913" s="110"/>
      <c r="P1913" s="110"/>
      <c r="Q1913" s="110"/>
    </row>
    <row r="1914" spans="1:17" x14ac:dyDescent="0.3">
      <c r="A1914" s="77" t="s">
        <v>3838</v>
      </c>
      <c r="B1914" s="127" t="s">
        <v>3839</v>
      </c>
      <c r="C1914" s="128">
        <v>0</v>
      </c>
      <c r="D1914" s="128">
        <v>0</v>
      </c>
      <c r="E1914" s="128">
        <v>0</v>
      </c>
      <c r="F1914" s="128">
        <v>0</v>
      </c>
      <c r="G1914" s="128">
        <v>0</v>
      </c>
      <c r="H1914" s="128">
        <v>0</v>
      </c>
      <c r="I1914" s="128">
        <v>0</v>
      </c>
      <c r="J1914" s="128">
        <v>0</v>
      </c>
      <c r="K1914" s="128">
        <v>0</v>
      </c>
      <c r="L1914" s="128">
        <v>0</v>
      </c>
      <c r="M1914" s="128">
        <v>0</v>
      </c>
      <c r="N1914" s="128">
        <v>0</v>
      </c>
      <c r="O1914" s="110"/>
      <c r="P1914" s="110"/>
      <c r="Q1914" s="110"/>
    </row>
    <row r="1915" spans="1:17" x14ac:dyDescent="0.3">
      <c r="A1915" s="77" t="s">
        <v>3840</v>
      </c>
      <c r="B1915" s="127" t="s">
        <v>3841</v>
      </c>
      <c r="C1915" s="128">
        <v>0</v>
      </c>
      <c r="D1915" s="128">
        <v>0</v>
      </c>
      <c r="E1915" s="128">
        <v>0</v>
      </c>
      <c r="F1915" s="128">
        <v>0</v>
      </c>
      <c r="G1915" s="128">
        <v>0</v>
      </c>
      <c r="H1915" s="128">
        <v>0</v>
      </c>
      <c r="I1915" s="128">
        <v>0</v>
      </c>
      <c r="J1915" s="128">
        <v>0</v>
      </c>
      <c r="K1915" s="128">
        <v>0</v>
      </c>
      <c r="L1915" s="128">
        <v>0</v>
      </c>
      <c r="M1915" s="128">
        <v>0</v>
      </c>
      <c r="N1915" s="128">
        <v>0</v>
      </c>
      <c r="O1915" s="110"/>
      <c r="P1915" s="110"/>
      <c r="Q1915" s="110"/>
    </row>
    <row r="1916" spans="1:17" x14ac:dyDescent="0.3">
      <c r="A1916" s="77" t="s">
        <v>3842</v>
      </c>
      <c r="B1916" s="127" t="s">
        <v>3843</v>
      </c>
      <c r="C1916" s="128">
        <v>0</v>
      </c>
      <c r="D1916" s="128">
        <v>0</v>
      </c>
      <c r="E1916" s="128">
        <v>0</v>
      </c>
      <c r="F1916" s="128">
        <v>0</v>
      </c>
      <c r="G1916" s="128">
        <v>0</v>
      </c>
      <c r="H1916" s="128">
        <v>0</v>
      </c>
      <c r="I1916" s="128">
        <v>0</v>
      </c>
      <c r="J1916" s="128">
        <v>0</v>
      </c>
      <c r="K1916" s="128">
        <v>0</v>
      </c>
      <c r="L1916" s="128">
        <v>0</v>
      </c>
      <c r="M1916" s="128">
        <v>0</v>
      </c>
      <c r="N1916" s="128">
        <v>0</v>
      </c>
      <c r="O1916" s="110"/>
      <c r="P1916" s="110"/>
      <c r="Q1916" s="110"/>
    </row>
    <row r="1917" spans="1:17" x14ac:dyDescent="0.3">
      <c r="A1917" s="77" t="s">
        <v>3844</v>
      </c>
      <c r="B1917" s="127" t="s">
        <v>3845</v>
      </c>
      <c r="C1917" s="128">
        <v>2792</v>
      </c>
      <c r="D1917" s="128">
        <v>2792</v>
      </c>
      <c r="E1917" s="128">
        <v>2792</v>
      </c>
      <c r="F1917" s="128">
        <v>2792</v>
      </c>
      <c r="G1917" s="128">
        <v>2792</v>
      </c>
      <c r="H1917" s="128">
        <v>2792</v>
      </c>
      <c r="I1917" s="128">
        <v>2792</v>
      </c>
      <c r="J1917" s="128">
        <v>2792</v>
      </c>
      <c r="K1917" s="128">
        <v>2792</v>
      </c>
      <c r="L1917" s="128">
        <v>2792</v>
      </c>
      <c r="M1917" s="128">
        <v>2792</v>
      </c>
      <c r="N1917" s="128">
        <v>2792</v>
      </c>
      <c r="O1917" s="110"/>
      <c r="P1917" s="110"/>
      <c r="Q1917" s="110"/>
    </row>
    <row r="1918" spans="1:17" x14ac:dyDescent="0.3">
      <c r="A1918" s="77" t="s">
        <v>3846</v>
      </c>
      <c r="B1918" s="127" t="s">
        <v>3847</v>
      </c>
      <c r="C1918" s="128">
        <v>0</v>
      </c>
      <c r="D1918" s="128">
        <v>0</v>
      </c>
      <c r="E1918" s="128">
        <v>0</v>
      </c>
      <c r="F1918" s="128">
        <v>0</v>
      </c>
      <c r="G1918" s="128">
        <v>0</v>
      </c>
      <c r="H1918" s="128">
        <v>0</v>
      </c>
      <c r="I1918" s="128">
        <v>0</v>
      </c>
      <c r="J1918" s="128">
        <v>0</v>
      </c>
      <c r="K1918" s="128">
        <v>0</v>
      </c>
      <c r="L1918" s="128">
        <v>0</v>
      </c>
      <c r="M1918" s="128">
        <v>0</v>
      </c>
      <c r="N1918" s="128">
        <v>0</v>
      </c>
      <c r="O1918" s="110"/>
      <c r="P1918" s="110"/>
      <c r="Q1918" s="110"/>
    </row>
    <row r="1919" spans="1:17" x14ac:dyDescent="0.3">
      <c r="A1919" s="77" t="s">
        <v>3848</v>
      </c>
      <c r="B1919" s="127" t="s">
        <v>3849</v>
      </c>
      <c r="C1919" s="128">
        <v>0</v>
      </c>
      <c r="D1919" s="128">
        <v>0</v>
      </c>
      <c r="E1919" s="128">
        <v>0</v>
      </c>
      <c r="F1919" s="128">
        <v>0</v>
      </c>
      <c r="G1919" s="128">
        <v>0</v>
      </c>
      <c r="H1919" s="128">
        <v>0</v>
      </c>
      <c r="I1919" s="128">
        <v>0</v>
      </c>
      <c r="J1919" s="128">
        <v>0</v>
      </c>
      <c r="K1919" s="128">
        <v>0</v>
      </c>
      <c r="L1919" s="128">
        <v>0</v>
      </c>
      <c r="M1919" s="128">
        <v>0</v>
      </c>
      <c r="N1919" s="128">
        <v>0</v>
      </c>
      <c r="O1919" s="110"/>
      <c r="P1919" s="110"/>
      <c r="Q1919" s="110"/>
    </row>
    <row r="1920" spans="1:17" x14ac:dyDescent="0.3">
      <c r="A1920" s="77" t="s">
        <v>3850</v>
      </c>
      <c r="B1920" s="127" t="s">
        <v>3851</v>
      </c>
      <c r="C1920" s="128">
        <v>0</v>
      </c>
      <c r="D1920" s="128">
        <v>0</v>
      </c>
      <c r="E1920" s="128">
        <v>419</v>
      </c>
      <c r="F1920" s="128">
        <v>26</v>
      </c>
      <c r="G1920" s="128">
        <v>15</v>
      </c>
      <c r="H1920" s="128">
        <v>61</v>
      </c>
      <c r="I1920" s="128">
        <v>93</v>
      </c>
      <c r="J1920" s="128">
        <v>834</v>
      </c>
      <c r="K1920" s="128">
        <v>0</v>
      </c>
      <c r="L1920" s="128">
        <v>226</v>
      </c>
      <c r="M1920" s="128">
        <v>0</v>
      </c>
      <c r="N1920" s="128">
        <v>467</v>
      </c>
      <c r="O1920" s="110"/>
      <c r="P1920" s="110"/>
      <c r="Q1920" s="110"/>
    </row>
    <row r="1921" spans="1:17" x14ac:dyDescent="0.3">
      <c r="A1921" s="77" t="s">
        <v>3852</v>
      </c>
      <c r="B1921" s="127" t="s">
        <v>3853</v>
      </c>
      <c r="C1921" s="128">
        <v>0</v>
      </c>
      <c r="D1921" s="128">
        <v>0</v>
      </c>
      <c r="E1921" s="128">
        <v>0</v>
      </c>
      <c r="F1921" s="128">
        <v>0</v>
      </c>
      <c r="G1921" s="128">
        <v>0</v>
      </c>
      <c r="H1921" s="128">
        <v>0</v>
      </c>
      <c r="I1921" s="128">
        <v>0</v>
      </c>
      <c r="J1921" s="128">
        <v>0</v>
      </c>
      <c r="K1921" s="128">
        <v>0</v>
      </c>
      <c r="L1921" s="128">
        <v>0</v>
      </c>
      <c r="M1921" s="128">
        <v>0</v>
      </c>
      <c r="N1921" s="128">
        <v>0</v>
      </c>
      <c r="O1921" s="110"/>
      <c r="P1921" s="110"/>
      <c r="Q1921" s="110"/>
    </row>
    <row r="1922" spans="1:17" x14ac:dyDescent="0.3">
      <c r="A1922" s="77" t="s">
        <v>3854</v>
      </c>
      <c r="B1922" s="127" t="s">
        <v>3855</v>
      </c>
      <c r="C1922" s="128">
        <v>0</v>
      </c>
      <c r="D1922" s="128">
        <v>0</v>
      </c>
      <c r="E1922" s="128">
        <v>0</v>
      </c>
      <c r="F1922" s="128">
        <v>0</v>
      </c>
      <c r="G1922" s="128">
        <v>0</v>
      </c>
      <c r="H1922" s="128">
        <v>0</v>
      </c>
      <c r="I1922" s="128">
        <v>0</v>
      </c>
      <c r="J1922" s="128">
        <v>0</v>
      </c>
      <c r="K1922" s="128">
        <v>0</v>
      </c>
      <c r="L1922" s="128">
        <v>0</v>
      </c>
      <c r="M1922" s="128">
        <v>0</v>
      </c>
      <c r="N1922" s="128">
        <v>0</v>
      </c>
      <c r="O1922" s="110"/>
      <c r="P1922" s="110"/>
      <c r="Q1922" s="110"/>
    </row>
    <row r="1923" spans="1:17" x14ac:dyDescent="0.3">
      <c r="A1923" s="77" t="s">
        <v>3856</v>
      </c>
      <c r="B1923" s="127" t="s">
        <v>3857</v>
      </c>
      <c r="C1923" s="128">
        <v>0</v>
      </c>
      <c r="D1923" s="128">
        <v>0</v>
      </c>
      <c r="E1923" s="128">
        <v>0</v>
      </c>
      <c r="F1923" s="128">
        <v>0</v>
      </c>
      <c r="G1923" s="128">
        <v>0</v>
      </c>
      <c r="H1923" s="128">
        <v>0</v>
      </c>
      <c r="I1923" s="128">
        <v>0</v>
      </c>
      <c r="J1923" s="128">
        <v>0</v>
      </c>
      <c r="K1923" s="128">
        <v>0</v>
      </c>
      <c r="L1923" s="128">
        <v>0</v>
      </c>
      <c r="M1923" s="128">
        <v>0</v>
      </c>
      <c r="N1923" s="128">
        <v>0</v>
      </c>
      <c r="O1923" s="110"/>
      <c r="P1923" s="110"/>
      <c r="Q1923" s="110"/>
    </row>
    <row r="1924" spans="1:17" x14ac:dyDescent="0.3">
      <c r="A1924" s="77" t="s">
        <v>3858</v>
      </c>
      <c r="B1924" s="127" t="s">
        <v>3859</v>
      </c>
      <c r="C1924" s="128">
        <v>5958</v>
      </c>
      <c r="D1924" s="128">
        <v>5958</v>
      </c>
      <c r="E1924" s="128">
        <v>5959</v>
      </c>
      <c r="F1924" s="128">
        <v>5958</v>
      </c>
      <c r="G1924" s="128">
        <v>5958</v>
      </c>
      <c r="H1924" s="128">
        <v>5959</v>
      </c>
      <c r="I1924" s="128">
        <v>5958</v>
      </c>
      <c r="J1924" s="128">
        <v>5958</v>
      </c>
      <c r="K1924" s="128">
        <v>5959</v>
      </c>
      <c r="L1924" s="128">
        <v>5958</v>
      </c>
      <c r="M1924" s="128">
        <v>5958</v>
      </c>
      <c r="N1924" s="128">
        <v>5959</v>
      </c>
      <c r="O1924" s="110"/>
      <c r="P1924" s="110"/>
      <c r="Q1924" s="110"/>
    </row>
    <row r="1925" spans="1:17" x14ac:dyDescent="0.3">
      <c r="A1925" s="77" t="s">
        <v>3860</v>
      </c>
      <c r="B1925" s="127" t="s">
        <v>3861</v>
      </c>
      <c r="C1925" s="128">
        <v>0</v>
      </c>
      <c r="D1925" s="128">
        <v>0</v>
      </c>
      <c r="E1925" s="128">
        <v>0</v>
      </c>
      <c r="F1925" s="128">
        <v>0</v>
      </c>
      <c r="G1925" s="128">
        <v>0</v>
      </c>
      <c r="H1925" s="128">
        <v>0</v>
      </c>
      <c r="I1925" s="128">
        <v>0</v>
      </c>
      <c r="J1925" s="128">
        <v>0</v>
      </c>
      <c r="K1925" s="128">
        <v>0</v>
      </c>
      <c r="L1925" s="128">
        <v>0</v>
      </c>
      <c r="M1925" s="128">
        <v>0</v>
      </c>
      <c r="N1925" s="128">
        <v>0</v>
      </c>
      <c r="O1925" s="110"/>
      <c r="P1925" s="110"/>
      <c r="Q1925" s="110"/>
    </row>
    <row r="1926" spans="1:17" x14ac:dyDescent="0.3">
      <c r="A1926" s="77" t="s">
        <v>3862</v>
      </c>
      <c r="B1926" s="127" t="s">
        <v>3863</v>
      </c>
      <c r="C1926" s="128">
        <v>0</v>
      </c>
      <c r="D1926" s="128">
        <v>0</v>
      </c>
      <c r="E1926" s="128">
        <v>0</v>
      </c>
      <c r="F1926" s="128">
        <v>0</v>
      </c>
      <c r="G1926" s="128">
        <v>0</v>
      </c>
      <c r="H1926" s="128">
        <v>0</v>
      </c>
      <c r="I1926" s="128">
        <v>0</v>
      </c>
      <c r="J1926" s="128">
        <v>0</v>
      </c>
      <c r="K1926" s="128">
        <v>0</v>
      </c>
      <c r="L1926" s="128">
        <v>0</v>
      </c>
      <c r="M1926" s="128">
        <v>0</v>
      </c>
      <c r="N1926" s="128">
        <v>0</v>
      </c>
      <c r="O1926" s="110"/>
      <c r="P1926" s="110"/>
      <c r="Q1926" s="110"/>
    </row>
    <row r="1927" spans="1:17" x14ac:dyDescent="0.3">
      <c r="A1927" s="77" t="s">
        <v>3864</v>
      </c>
      <c r="B1927" s="127" t="s">
        <v>3865</v>
      </c>
      <c r="C1927" s="128">
        <v>0</v>
      </c>
      <c r="D1927" s="128">
        <v>0</v>
      </c>
      <c r="E1927" s="128">
        <v>0</v>
      </c>
      <c r="F1927" s="128">
        <v>0</v>
      </c>
      <c r="G1927" s="128">
        <v>0</v>
      </c>
      <c r="H1927" s="128">
        <v>0</v>
      </c>
      <c r="I1927" s="128">
        <v>0</v>
      </c>
      <c r="J1927" s="128">
        <v>0</v>
      </c>
      <c r="K1927" s="128">
        <v>0</v>
      </c>
      <c r="L1927" s="128">
        <v>0</v>
      </c>
      <c r="M1927" s="128">
        <v>0</v>
      </c>
      <c r="N1927" s="128">
        <v>0</v>
      </c>
      <c r="O1927" s="110"/>
      <c r="P1927" s="110"/>
      <c r="Q1927" s="110"/>
    </row>
    <row r="1928" spans="1:17" x14ac:dyDescent="0.3">
      <c r="A1928" s="77" t="s">
        <v>3866</v>
      </c>
      <c r="B1928" s="127" t="s">
        <v>3867</v>
      </c>
      <c r="C1928" s="128">
        <v>0</v>
      </c>
      <c r="D1928" s="128">
        <v>0</v>
      </c>
      <c r="E1928" s="128">
        <v>0</v>
      </c>
      <c r="F1928" s="128">
        <v>0</v>
      </c>
      <c r="G1928" s="128">
        <v>0</v>
      </c>
      <c r="H1928" s="128">
        <v>0</v>
      </c>
      <c r="I1928" s="128">
        <v>0</v>
      </c>
      <c r="J1928" s="128">
        <v>0</v>
      </c>
      <c r="K1928" s="128">
        <v>0</v>
      </c>
      <c r="L1928" s="128">
        <v>0</v>
      </c>
      <c r="M1928" s="128">
        <v>0</v>
      </c>
      <c r="N1928" s="128">
        <v>0</v>
      </c>
      <c r="O1928" s="110"/>
      <c r="P1928" s="110"/>
      <c r="Q1928" s="110"/>
    </row>
    <row r="1929" spans="1:17" x14ac:dyDescent="0.3">
      <c r="A1929" s="77" t="s">
        <v>3868</v>
      </c>
      <c r="B1929" s="127" t="s">
        <v>3869</v>
      </c>
      <c r="C1929" s="128">
        <v>0</v>
      </c>
      <c r="D1929" s="128">
        <v>0</v>
      </c>
      <c r="E1929" s="128">
        <v>0</v>
      </c>
      <c r="F1929" s="128">
        <v>0</v>
      </c>
      <c r="G1929" s="128">
        <v>0</v>
      </c>
      <c r="H1929" s="128">
        <v>0</v>
      </c>
      <c r="I1929" s="128">
        <v>0</v>
      </c>
      <c r="J1929" s="128">
        <v>0</v>
      </c>
      <c r="K1929" s="128">
        <v>0</v>
      </c>
      <c r="L1929" s="128">
        <v>0</v>
      </c>
      <c r="M1929" s="128">
        <v>0</v>
      </c>
      <c r="N1929" s="128">
        <v>0</v>
      </c>
      <c r="O1929" s="110"/>
      <c r="P1929" s="110"/>
      <c r="Q1929" s="110"/>
    </row>
    <row r="1930" spans="1:17" x14ac:dyDescent="0.3">
      <c r="A1930" s="77" t="s">
        <v>3870</v>
      </c>
      <c r="B1930" s="127" t="s">
        <v>3871</v>
      </c>
      <c r="C1930" s="128">
        <v>0</v>
      </c>
      <c r="D1930" s="128">
        <v>0</v>
      </c>
      <c r="E1930" s="128">
        <v>0</v>
      </c>
      <c r="F1930" s="128">
        <v>0</v>
      </c>
      <c r="G1930" s="128">
        <v>0</v>
      </c>
      <c r="H1930" s="128">
        <v>0</v>
      </c>
      <c r="I1930" s="128">
        <v>0</v>
      </c>
      <c r="J1930" s="128">
        <v>0</v>
      </c>
      <c r="K1930" s="128">
        <v>0</v>
      </c>
      <c r="L1930" s="128">
        <v>0</v>
      </c>
      <c r="M1930" s="128">
        <v>0</v>
      </c>
      <c r="N1930" s="128">
        <v>0</v>
      </c>
      <c r="O1930" s="110"/>
      <c r="P1930" s="110"/>
      <c r="Q1930" s="110"/>
    </row>
    <row r="1931" spans="1:17" x14ac:dyDescent="0.3">
      <c r="A1931" s="77" t="s">
        <v>3872</v>
      </c>
      <c r="B1931" s="127" t="s">
        <v>3873</v>
      </c>
      <c r="C1931" s="128">
        <v>0</v>
      </c>
      <c r="D1931" s="128">
        <v>0</v>
      </c>
      <c r="E1931" s="128">
        <v>0</v>
      </c>
      <c r="F1931" s="128">
        <v>0</v>
      </c>
      <c r="G1931" s="128">
        <v>0</v>
      </c>
      <c r="H1931" s="128">
        <v>0</v>
      </c>
      <c r="I1931" s="128">
        <v>0</v>
      </c>
      <c r="J1931" s="128">
        <v>0</v>
      </c>
      <c r="K1931" s="128">
        <v>0</v>
      </c>
      <c r="L1931" s="128">
        <v>0</v>
      </c>
      <c r="M1931" s="128">
        <v>0</v>
      </c>
      <c r="N1931" s="128">
        <v>0</v>
      </c>
      <c r="O1931" s="110"/>
      <c r="P1931" s="110"/>
      <c r="Q1931" s="110"/>
    </row>
    <row r="1932" spans="1:17" x14ac:dyDescent="0.3">
      <c r="A1932" s="77" t="s">
        <v>3874</v>
      </c>
      <c r="B1932" s="127" t="s">
        <v>3875</v>
      </c>
      <c r="C1932" s="128">
        <v>0</v>
      </c>
      <c r="D1932" s="128">
        <v>0</v>
      </c>
      <c r="E1932" s="128">
        <v>0</v>
      </c>
      <c r="F1932" s="128">
        <v>0</v>
      </c>
      <c r="G1932" s="128">
        <v>0</v>
      </c>
      <c r="H1932" s="128">
        <v>0</v>
      </c>
      <c r="I1932" s="128">
        <v>0</v>
      </c>
      <c r="J1932" s="128">
        <v>0</v>
      </c>
      <c r="K1932" s="128">
        <v>0</v>
      </c>
      <c r="L1932" s="128">
        <v>0</v>
      </c>
      <c r="M1932" s="128">
        <v>0</v>
      </c>
      <c r="N1932" s="128">
        <v>0</v>
      </c>
      <c r="O1932" s="110"/>
      <c r="P1932" s="110"/>
      <c r="Q1932" s="110"/>
    </row>
    <row r="1933" spans="1:17" x14ac:dyDescent="0.3">
      <c r="A1933" s="77" t="s">
        <v>3876</v>
      </c>
      <c r="B1933" s="127" t="s">
        <v>3877</v>
      </c>
      <c r="C1933" s="128">
        <v>0</v>
      </c>
      <c r="D1933" s="128">
        <v>0</v>
      </c>
      <c r="E1933" s="128">
        <v>0</v>
      </c>
      <c r="F1933" s="128">
        <v>0</v>
      </c>
      <c r="G1933" s="128">
        <v>0</v>
      </c>
      <c r="H1933" s="128">
        <v>0</v>
      </c>
      <c r="I1933" s="128">
        <v>0</v>
      </c>
      <c r="J1933" s="128">
        <v>0</v>
      </c>
      <c r="K1933" s="128">
        <v>0</v>
      </c>
      <c r="L1933" s="128">
        <v>0</v>
      </c>
      <c r="M1933" s="128">
        <v>0</v>
      </c>
      <c r="N1933" s="128">
        <v>0</v>
      </c>
      <c r="O1933" s="110"/>
      <c r="P1933" s="110"/>
      <c r="Q1933" s="110"/>
    </row>
    <row r="1934" spans="1:17" x14ac:dyDescent="0.3">
      <c r="A1934" s="77" t="s">
        <v>3878</v>
      </c>
      <c r="B1934" s="127" t="s">
        <v>3879</v>
      </c>
      <c r="C1934" s="128">
        <v>0</v>
      </c>
      <c r="D1934" s="128">
        <v>0</v>
      </c>
      <c r="E1934" s="128">
        <v>0</v>
      </c>
      <c r="F1934" s="128">
        <v>0</v>
      </c>
      <c r="G1934" s="128">
        <v>0</v>
      </c>
      <c r="H1934" s="128">
        <v>0</v>
      </c>
      <c r="I1934" s="128">
        <v>0</v>
      </c>
      <c r="J1934" s="128">
        <v>0</v>
      </c>
      <c r="K1934" s="128">
        <v>0</v>
      </c>
      <c r="L1934" s="128">
        <v>0</v>
      </c>
      <c r="M1934" s="128">
        <v>0</v>
      </c>
      <c r="N1934" s="128">
        <v>0</v>
      </c>
      <c r="O1934" s="110"/>
      <c r="P1934" s="110"/>
      <c r="Q1934" s="110"/>
    </row>
    <row r="1935" spans="1:17" x14ac:dyDescent="0.3">
      <c r="A1935" s="77" t="s">
        <v>3880</v>
      </c>
      <c r="B1935" s="127" t="s">
        <v>3881</v>
      </c>
      <c r="C1935" s="128">
        <v>0</v>
      </c>
      <c r="D1935" s="128">
        <v>0</v>
      </c>
      <c r="E1935" s="128">
        <v>0</v>
      </c>
      <c r="F1935" s="128">
        <v>0</v>
      </c>
      <c r="G1935" s="128">
        <v>0</v>
      </c>
      <c r="H1935" s="128">
        <v>0</v>
      </c>
      <c r="I1935" s="128">
        <v>0</v>
      </c>
      <c r="J1935" s="128">
        <v>0</v>
      </c>
      <c r="K1935" s="128">
        <v>0</v>
      </c>
      <c r="L1935" s="128">
        <v>0</v>
      </c>
      <c r="M1935" s="128">
        <v>0</v>
      </c>
      <c r="N1935" s="128">
        <v>0</v>
      </c>
      <c r="O1935" s="110"/>
      <c r="P1935" s="110"/>
      <c r="Q1935" s="110"/>
    </row>
    <row r="1936" spans="1:17" x14ac:dyDescent="0.3">
      <c r="A1936" s="77" t="s">
        <v>3882</v>
      </c>
      <c r="B1936" s="127" t="s">
        <v>3883</v>
      </c>
      <c r="C1936" s="128">
        <v>0</v>
      </c>
      <c r="D1936" s="128">
        <v>0</v>
      </c>
      <c r="E1936" s="128">
        <v>0</v>
      </c>
      <c r="F1936" s="128">
        <v>0</v>
      </c>
      <c r="G1936" s="128">
        <v>0</v>
      </c>
      <c r="H1936" s="128">
        <v>0</v>
      </c>
      <c r="I1936" s="128">
        <v>0</v>
      </c>
      <c r="J1936" s="128">
        <v>0</v>
      </c>
      <c r="K1936" s="128">
        <v>0</v>
      </c>
      <c r="L1936" s="128">
        <v>0</v>
      </c>
      <c r="M1936" s="128">
        <v>0</v>
      </c>
      <c r="N1936" s="128">
        <v>0</v>
      </c>
      <c r="O1936" s="110"/>
      <c r="P1936" s="110"/>
      <c r="Q1936" s="110"/>
    </row>
    <row r="1937" spans="1:17" x14ac:dyDescent="0.3">
      <c r="A1937" s="77" t="s">
        <v>3884</v>
      </c>
      <c r="B1937" s="127" t="s">
        <v>3885</v>
      </c>
      <c r="C1937" s="128">
        <v>0</v>
      </c>
      <c r="D1937" s="128">
        <v>0</v>
      </c>
      <c r="E1937" s="128">
        <v>0</v>
      </c>
      <c r="F1937" s="128">
        <v>0</v>
      </c>
      <c r="G1937" s="128">
        <v>0</v>
      </c>
      <c r="H1937" s="128">
        <v>0</v>
      </c>
      <c r="I1937" s="128">
        <v>0</v>
      </c>
      <c r="J1937" s="128">
        <v>0</v>
      </c>
      <c r="K1937" s="128">
        <v>0</v>
      </c>
      <c r="L1937" s="128">
        <v>0</v>
      </c>
      <c r="M1937" s="128">
        <v>0</v>
      </c>
      <c r="N1937" s="128">
        <v>0</v>
      </c>
      <c r="O1937" s="110"/>
      <c r="P1937" s="110"/>
      <c r="Q1937" s="110"/>
    </row>
    <row r="1938" spans="1:17" x14ac:dyDescent="0.3">
      <c r="A1938" s="77" t="s">
        <v>3886</v>
      </c>
      <c r="B1938" s="127" t="s">
        <v>3887</v>
      </c>
      <c r="C1938" s="128">
        <v>0</v>
      </c>
      <c r="D1938" s="128">
        <v>0</v>
      </c>
      <c r="E1938" s="128">
        <v>0</v>
      </c>
      <c r="F1938" s="128">
        <v>0</v>
      </c>
      <c r="G1938" s="128">
        <v>0</v>
      </c>
      <c r="H1938" s="128">
        <v>0</v>
      </c>
      <c r="I1938" s="128">
        <v>0</v>
      </c>
      <c r="J1938" s="128">
        <v>0</v>
      </c>
      <c r="K1938" s="128">
        <v>0</v>
      </c>
      <c r="L1938" s="128">
        <v>0</v>
      </c>
      <c r="M1938" s="128">
        <v>0</v>
      </c>
      <c r="N1938" s="128">
        <v>0</v>
      </c>
      <c r="O1938" s="110"/>
      <c r="P1938" s="110"/>
      <c r="Q1938" s="110"/>
    </row>
    <row r="1939" spans="1:17" x14ac:dyDescent="0.3">
      <c r="A1939" s="77" t="s">
        <v>3888</v>
      </c>
      <c r="B1939" s="127" t="s">
        <v>3889</v>
      </c>
      <c r="C1939" s="128">
        <v>0</v>
      </c>
      <c r="D1939" s="128">
        <v>0</v>
      </c>
      <c r="E1939" s="128">
        <v>0</v>
      </c>
      <c r="F1939" s="128">
        <v>0</v>
      </c>
      <c r="G1939" s="128">
        <v>0</v>
      </c>
      <c r="H1939" s="128">
        <v>0</v>
      </c>
      <c r="I1939" s="128">
        <v>0</v>
      </c>
      <c r="J1939" s="128">
        <v>0</v>
      </c>
      <c r="K1939" s="128">
        <v>0</v>
      </c>
      <c r="L1939" s="128">
        <v>0</v>
      </c>
      <c r="M1939" s="128">
        <v>0</v>
      </c>
      <c r="N1939" s="128">
        <v>0</v>
      </c>
      <c r="O1939" s="110"/>
      <c r="P1939" s="110"/>
      <c r="Q1939" s="110"/>
    </row>
    <row r="1940" spans="1:17" x14ac:dyDescent="0.3">
      <c r="A1940" s="77" t="s">
        <v>3890</v>
      </c>
      <c r="B1940" s="127" t="s">
        <v>3891</v>
      </c>
      <c r="C1940" s="128">
        <v>0</v>
      </c>
      <c r="D1940" s="128">
        <v>0</v>
      </c>
      <c r="E1940" s="128">
        <v>0</v>
      </c>
      <c r="F1940" s="128">
        <v>0</v>
      </c>
      <c r="G1940" s="128">
        <v>0</v>
      </c>
      <c r="H1940" s="128">
        <v>0</v>
      </c>
      <c r="I1940" s="128">
        <v>0</v>
      </c>
      <c r="J1940" s="128">
        <v>0</v>
      </c>
      <c r="K1940" s="128">
        <v>0</v>
      </c>
      <c r="L1940" s="128">
        <v>0</v>
      </c>
      <c r="M1940" s="128">
        <v>0</v>
      </c>
      <c r="N1940" s="128">
        <v>0</v>
      </c>
      <c r="O1940" s="110"/>
      <c r="P1940" s="110"/>
      <c r="Q1940" s="110"/>
    </row>
    <row r="1941" spans="1:17" x14ac:dyDescent="0.3">
      <c r="A1941" s="77" t="s">
        <v>3892</v>
      </c>
      <c r="B1941" s="127" t="s">
        <v>3893</v>
      </c>
      <c r="C1941" s="128">
        <v>0</v>
      </c>
      <c r="D1941" s="128">
        <v>0</v>
      </c>
      <c r="E1941" s="128">
        <v>0</v>
      </c>
      <c r="F1941" s="128">
        <v>0</v>
      </c>
      <c r="G1941" s="128">
        <v>0</v>
      </c>
      <c r="H1941" s="128">
        <v>0</v>
      </c>
      <c r="I1941" s="128">
        <v>0</v>
      </c>
      <c r="J1941" s="128">
        <v>0</v>
      </c>
      <c r="K1941" s="128">
        <v>0</v>
      </c>
      <c r="L1941" s="128">
        <v>0</v>
      </c>
      <c r="M1941" s="128">
        <v>0</v>
      </c>
      <c r="N1941" s="128">
        <v>0</v>
      </c>
      <c r="O1941" s="110"/>
      <c r="P1941" s="110"/>
      <c r="Q1941" s="110"/>
    </row>
    <row r="1942" spans="1:17" x14ac:dyDescent="0.3">
      <c r="A1942" s="77" t="s">
        <v>3894</v>
      </c>
      <c r="B1942" s="127" t="s">
        <v>3895</v>
      </c>
      <c r="C1942" s="128">
        <v>0</v>
      </c>
      <c r="D1942" s="128">
        <v>0</v>
      </c>
      <c r="E1942" s="128">
        <v>0</v>
      </c>
      <c r="F1942" s="128">
        <v>0</v>
      </c>
      <c r="G1942" s="128">
        <v>0</v>
      </c>
      <c r="H1942" s="128">
        <v>0</v>
      </c>
      <c r="I1942" s="128">
        <v>0</v>
      </c>
      <c r="J1942" s="128">
        <v>0</v>
      </c>
      <c r="K1942" s="128">
        <v>0</v>
      </c>
      <c r="L1942" s="128">
        <v>0</v>
      </c>
      <c r="M1942" s="128">
        <v>0</v>
      </c>
      <c r="N1942" s="128">
        <v>0</v>
      </c>
      <c r="O1942" s="110"/>
      <c r="P1942" s="110"/>
      <c r="Q1942" s="110"/>
    </row>
    <row r="1943" spans="1:17" x14ac:dyDescent="0.3">
      <c r="A1943" s="77" t="s">
        <v>3896</v>
      </c>
      <c r="B1943" s="127" t="s">
        <v>3897</v>
      </c>
      <c r="C1943" s="128">
        <v>0</v>
      </c>
      <c r="D1943" s="128">
        <v>0</v>
      </c>
      <c r="E1943" s="128">
        <v>0</v>
      </c>
      <c r="F1943" s="128">
        <v>0</v>
      </c>
      <c r="G1943" s="128">
        <v>0</v>
      </c>
      <c r="H1943" s="128">
        <v>0</v>
      </c>
      <c r="I1943" s="128">
        <v>0</v>
      </c>
      <c r="J1943" s="128">
        <v>0</v>
      </c>
      <c r="K1943" s="128">
        <v>0</v>
      </c>
      <c r="L1943" s="128">
        <v>0</v>
      </c>
      <c r="M1943" s="128">
        <v>0</v>
      </c>
      <c r="N1943" s="128">
        <v>0</v>
      </c>
      <c r="O1943" s="110"/>
      <c r="P1943" s="110"/>
      <c r="Q1943" s="110"/>
    </row>
    <row r="1944" spans="1:17" x14ac:dyDescent="0.3">
      <c r="A1944" s="77" t="s">
        <v>3898</v>
      </c>
      <c r="B1944" s="127" t="s">
        <v>3899</v>
      </c>
      <c r="C1944" s="128">
        <v>0</v>
      </c>
      <c r="D1944" s="128">
        <v>0</v>
      </c>
      <c r="E1944" s="128">
        <v>0</v>
      </c>
      <c r="F1944" s="128">
        <v>0</v>
      </c>
      <c r="G1944" s="128">
        <v>0</v>
      </c>
      <c r="H1944" s="128">
        <v>0</v>
      </c>
      <c r="I1944" s="128">
        <v>0</v>
      </c>
      <c r="J1944" s="128">
        <v>0</v>
      </c>
      <c r="K1944" s="128">
        <v>0</v>
      </c>
      <c r="L1944" s="128">
        <v>0</v>
      </c>
      <c r="M1944" s="128">
        <v>0</v>
      </c>
      <c r="N1944" s="128">
        <v>0</v>
      </c>
      <c r="O1944" s="110"/>
      <c r="P1944" s="110"/>
      <c r="Q1944" s="110"/>
    </row>
    <row r="1945" spans="1:17" x14ac:dyDescent="0.3">
      <c r="A1945" s="77" t="s">
        <v>3900</v>
      </c>
      <c r="B1945" s="127" t="s">
        <v>3901</v>
      </c>
      <c r="C1945" s="128">
        <v>0</v>
      </c>
      <c r="D1945" s="128">
        <v>0</v>
      </c>
      <c r="E1945" s="128">
        <v>0</v>
      </c>
      <c r="F1945" s="128">
        <v>0</v>
      </c>
      <c r="G1945" s="128">
        <v>0</v>
      </c>
      <c r="H1945" s="128">
        <v>0</v>
      </c>
      <c r="I1945" s="128">
        <v>0</v>
      </c>
      <c r="J1945" s="128">
        <v>0</v>
      </c>
      <c r="K1945" s="128">
        <v>0</v>
      </c>
      <c r="L1945" s="128">
        <v>0</v>
      </c>
      <c r="M1945" s="128">
        <v>0</v>
      </c>
      <c r="N1945" s="128">
        <v>0</v>
      </c>
      <c r="O1945" s="110"/>
      <c r="P1945" s="110"/>
      <c r="Q1945" s="110"/>
    </row>
    <row r="1946" spans="1:17" x14ac:dyDescent="0.3">
      <c r="A1946" s="77" t="s">
        <v>3902</v>
      </c>
      <c r="B1946" s="127" t="s">
        <v>3903</v>
      </c>
      <c r="C1946" s="128">
        <v>0</v>
      </c>
      <c r="D1946" s="128">
        <v>0</v>
      </c>
      <c r="E1946" s="128">
        <v>0</v>
      </c>
      <c r="F1946" s="128">
        <v>0</v>
      </c>
      <c r="G1946" s="128">
        <v>0</v>
      </c>
      <c r="H1946" s="128">
        <v>0</v>
      </c>
      <c r="I1946" s="128">
        <v>0</v>
      </c>
      <c r="J1946" s="128">
        <v>0</v>
      </c>
      <c r="K1946" s="128">
        <v>0</v>
      </c>
      <c r="L1946" s="128">
        <v>0</v>
      </c>
      <c r="M1946" s="128">
        <v>0</v>
      </c>
      <c r="N1946" s="128">
        <v>0</v>
      </c>
      <c r="O1946" s="110"/>
      <c r="P1946" s="110"/>
      <c r="Q1946" s="110"/>
    </row>
    <row r="1947" spans="1:17" x14ac:dyDescent="0.3">
      <c r="A1947" s="77" t="s">
        <v>3904</v>
      </c>
      <c r="B1947" s="127" t="s">
        <v>3905</v>
      </c>
      <c r="C1947" s="128">
        <v>0</v>
      </c>
      <c r="D1947" s="128">
        <v>0</v>
      </c>
      <c r="E1947" s="128">
        <v>0</v>
      </c>
      <c r="F1947" s="128">
        <v>0</v>
      </c>
      <c r="G1947" s="128">
        <v>0</v>
      </c>
      <c r="H1947" s="128">
        <v>0</v>
      </c>
      <c r="I1947" s="128">
        <v>0</v>
      </c>
      <c r="J1947" s="128">
        <v>0</v>
      </c>
      <c r="K1947" s="128">
        <v>0</v>
      </c>
      <c r="L1947" s="128">
        <v>0</v>
      </c>
      <c r="M1947" s="128">
        <v>0</v>
      </c>
      <c r="N1947" s="128">
        <v>0</v>
      </c>
      <c r="O1947" s="110"/>
      <c r="P1947" s="110"/>
      <c r="Q1947" s="110"/>
    </row>
    <row r="1948" spans="1:17" x14ac:dyDescent="0.3">
      <c r="A1948" s="77" t="s">
        <v>3906</v>
      </c>
      <c r="B1948" s="127" t="s">
        <v>3907</v>
      </c>
      <c r="C1948" s="128">
        <v>0</v>
      </c>
      <c r="D1948" s="128">
        <v>0</v>
      </c>
      <c r="E1948" s="128">
        <v>0</v>
      </c>
      <c r="F1948" s="128">
        <v>0</v>
      </c>
      <c r="G1948" s="128">
        <v>0</v>
      </c>
      <c r="H1948" s="128">
        <v>0</v>
      </c>
      <c r="I1948" s="128">
        <v>0</v>
      </c>
      <c r="J1948" s="128">
        <v>0</v>
      </c>
      <c r="K1948" s="128">
        <v>0</v>
      </c>
      <c r="L1948" s="128">
        <v>0</v>
      </c>
      <c r="M1948" s="128">
        <v>0</v>
      </c>
      <c r="N1948" s="128">
        <v>0</v>
      </c>
      <c r="O1948" s="110"/>
      <c r="P1948" s="110"/>
      <c r="Q1948" s="110"/>
    </row>
    <row r="1949" spans="1:17" x14ac:dyDescent="0.3">
      <c r="A1949" s="77" t="s">
        <v>3908</v>
      </c>
      <c r="B1949" s="127" t="s">
        <v>3909</v>
      </c>
      <c r="C1949" s="128">
        <v>0</v>
      </c>
      <c r="D1949" s="128">
        <v>0</v>
      </c>
      <c r="E1949" s="128">
        <v>0</v>
      </c>
      <c r="F1949" s="128">
        <v>0</v>
      </c>
      <c r="G1949" s="128">
        <v>0</v>
      </c>
      <c r="H1949" s="128">
        <v>0</v>
      </c>
      <c r="I1949" s="128">
        <v>0</v>
      </c>
      <c r="J1949" s="128">
        <v>0</v>
      </c>
      <c r="K1949" s="128">
        <v>0</v>
      </c>
      <c r="L1949" s="128">
        <v>0</v>
      </c>
      <c r="M1949" s="128">
        <v>0</v>
      </c>
      <c r="N1949" s="128">
        <v>0</v>
      </c>
      <c r="O1949" s="110"/>
      <c r="P1949" s="110"/>
      <c r="Q1949" s="110"/>
    </row>
    <row r="1950" spans="1:17" x14ac:dyDescent="0.3">
      <c r="A1950" s="77" t="s">
        <v>3910</v>
      </c>
      <c r="B1950" s="127" t="s">
        <v>3911</v>
      </c>
      <c r="C1950" s="128">
        <v>0</v>
      </c>
      <c r="D1950" s="128">
        <v>0</v>
      </c>
      <c r="E1950" s="128">
        <v>0</v>
      </c>
      <c r="F1950" s="128">
        <v>0</v>
      </c>
      <c r="G1950" s="128">
        <v>0</v>
      </c>
      <c r="H1950" s="128">
        <v>0</v>
      </c>
      <c r="I1950" s="128">
        <v>0</v>
      </c>
      <c r="J1950" s="128">
        <v>0</v>
      </c>
      <c r="K1950" s="128">
        <v>0</v>
      </c>
      <c r="L1950" s="128">
        <v>0</v>
      </c>
      <c r="M1950" s="128">
        <v>0</v>
      </c>
      <c r="N1950" s="128">
        <v>0</v>
      </c>
      <c r="O1950" s="110"/>
      <c r="P1950" s="110"/>
      <c r="Q1950" s="110"/>
    </row>
    <row r="1951" spans="1:17" x14ac:dyDescent="0.3">
      <c r="A1951" s="77" t="s">
        <v>3912</v>
      </c>
      <c r="B1951" s="127" t="s">
        <v>3913</v>
      </c>
      <c r="C1951" s="128">
        <v>0</v>
      </c>
      <c r="D1951" s="128">
        <v>0</v>
      </c>
      <c r="E1951" s="128">
        <v>0</v>
      </c>
      <c r="F1951" s="128">
        <v>0</v>
      </c>
      <c r="G1951" s="128">
        <v>0</v>
      </c>
      <c r="H1951" s="128">
        <v>0</v>
      </c>
      <c r="I1951" s="128">
        <v>0</v>
      </c>
      <c r="J1951" s="128">
        <v>0</v>
      </c>
      <c r="K1951" s="128">
        <v>0</v>
      </c>
      <c r="L1951" s="128">
        <v>0</v>
      </c>
      <c r="M1951" s="128">
        <v>0</v>
      </c>
      <c r="N1951" s="128">
        <v>0</v>
      </c>
      <c r="O1951" s="110"/>
      <c r="P1951" s="110"/>
      <c r="Q1951" s="110"/>
    </row>
    <row r="1952" spans="1:17" x14ac:dyDescent="0.3">
      <c r="A1952" s="77" t="s">
        <v>3914</v>
      </c>
      <c r="B1952" s="127" t="s">
        <v>3915</v>
      </c>
      <c r="C1952" s="128">
        <v>0</v>
      </c>
      <c r="D1952" s="128">
        <v>0</v>
      </c>
      <c r="E1952" s="128">
        <v>0</v>
      </c>
      <c r="F1952" s="128">
        <v>0</v>
      </c>
      <c r="G1952" s="128">
        <v>0</v>
      </c>
      <c r="H1952" s="128">
        <v>0</v>
      </c>
      <c r="I1952" s="128">
        <v>0</v>
      </c>
      <c r="J1952" s="128">
        <v>0</v>
      </c>
      <c r="K1952" s="128">
        <v>0</v>
      </c>
      <c r="L1952" s="128">
        <v>0</v>
      </c>
      <c r="M1952" s="128">
        <v>0</v>
      </c>
      <c r="N1952" s="128">
        <v>0</v>
      </c>
      <c r="O1952" s="110"/>
      <c r="P1952" s="110"/>
      <c r="Q1952" s="110"/>
    </row>
    <row r="1953" spans="1:17" x14ac:dyDescent="0.3">
      <c r="A1953" s="77" t="s">
        <v>3916</v>
      </c>
      <c r="B1953" s="127" t="s">
        <v>3917</v>
      </c>
      <c r="C1953" s="128">
        <v>0</v>
      </c>
      <c r="D1953" s="128">
        <v>0</v>
      </c>
      <c r="E1953" s="128">
        <v>0</v>
      </c>
      <c r="F1953" s="128">
        <v>0</v>
      </c>
      <c r="G1953" s="128">
        <v>0</v>
      </c>
      <c r="H1953" s="128">
        <v>0</v>
      </c>
      <c r="I1953" s="128">
        <v>0</v>
      </c>
      <c r="J1953" s="128">
        <v>0</v>
      </c>
      <c r="K1953" s="128">
        <v>0</v>
      </c>
      <c r="L1953" s="128">
        <v>0</v>
      </c>
      <c r="M1953" s="128">
        <v>0</v>
      </c>
      <c r="N1953" s="128">
        <v>0</v>
      </c>
      <c r="O1953" s="110"/>
      <c r="P1953" s="110"/>
      <c r="Q1953" s="110"/>
    </row>
    <row r="1954" spans="1:17" x14ac:dyDescent="0.3">
      <c r="A1954" s="77" t="s">
        <v>3918</v>
      </c>
      <c r="B1954" s="127" t="s">
        <v>3919</v>
      </c>
      <c r="C1954" s="128">
        <v>0</v>
      </c>
      <c r="D1954" s="128">
        <v>0</v>
      </c>
      <c r="E1954" s="128">
        <v>0</v>
      </c>
      <c r="F1954" s="128">
        <v>0</v>
      </c>
      <c r="G1954" s="128">
        <v>0</v>
      </c>
      <c r="H1954" s="128">
        <v>0</v>
      </c>
      <c r="I1954" s="128">
        <v>0</v>
      </c>
      <c r="J1954" s="128">
        <v>0</v>
      </c>
      <c r="K1954" s="128">
        <v>0</v>
      </c>
      <c r="L1954" s="128">
        <v>0</v>
      </c>
      <c r="M1954" s="128">
        <v>0</v>
      </c>
      <c r="N1954" s="128">
        <v>0</v>
      </c>
      <c r="O1954" s="110"/>
      <c r="P1954" s="110"/>
      <c r="Q1954" s="110"/>
    </row>
    <row r="1955" spans="1:17" x14ac:dyDescent="0.3">
      <c r="A1955" s="77" t="s">
        <v>3920</v>
      </c>
      <c r="B1955" s="127" t="s">
        <v>3921</v>
      </c>
      <c r="C1955" s="128">
        <v>0</v>
      </c>
      <c r="D1955" s="128">
        <v>0</v>
      </c>
      <c r="E1955" s="128">
        <v>0</v>
      </c>
      <c r="F1955" s="128">
        <v>0</v>
      </c>
      <c r="G1955" s="128">
        <v>0</v>
      </c>
      <c r="H1955" s="128">
        <v>0</v>
      </c>
      <c r="I1955" s="128">
        <v>0</v>
      </c>
      <c r="J1955" s="128">
        <v>0</v>
      </c>
      <c r="K1955" s="128">
        <v>0</v>
      </c>
      <c r="L1955" s="128">
        <v>0</v>
      </c>
      <c r="M1955" s="128">
        <v>0</v>
      </c>
      <c r="N1955" s="128">
        <v>0</v>
      </c>
      <c r="O1955" s="110"/>
      <c r="P1955" s="110"/>
      <c r="Q1955" s="110"/>
    </row>
    <row r="1956" spans="1:17" x14ac:dyDescent="0.3">
      <c r="A1956" s="77" t="s">
        <v>3922</v>
      </c>
      <c r="B1956" s="127" t="s">
        <v>3923</v>
      </c>
      <c r="C1956" s="128">
        <v>0</v>
      </c>
      <c r="D1956" s="128">
        <v>0</v>
      </c>
      <c r="E1956" s="128">
        <v>0</v>
      </c>
      <c r="F1956" s="128">
        <v>0</v>
      </c>
      <c r="G1956" s="128">
        <v>0</v>
      </c>
      <c r="H1956" s="128">
        <v>0</v>
      </c>
      <c r="I1956" s="128">
        <v>0</v>
      </c>
      <c r="J1956" s="128">
        <v>0</v>
      </c>
      <c r="K1956" s="128">
        <v>0</v>
      </c>
      <c r="L1956" s="128">
        <v>0</v>
      </c>
      <c r="M1956" s="128">
        <v>0</v>
      </c>
      <c r="N1956" s="128">
        <v>0</v>
      </c>
      <c r="O1956" s="110"/>
      <c r="P1956" s="110"/>
      <c r="Q1956" s="110"/>
    </row>
    <row r="1957" spans="1:17" x14ac:dyDescent="0.3">
      <c r="A1957" s="77" t="s">
        <v>3924</v>
      </c>
      <c r="B1957" s="127" t="s">
        <v>3925</v>
      </c>
      <c r="C1957" s="128">
        <v>0</v>
      </c>
      <c r="D1957" s="128">
        <v>0</v>
      </c>
      <c r="E1957" s="128">
        <v>0</v>
      </c>
      <c r="F1957" s="128">
        <v>0</v>
      </c>
      <c r="G1957" s="128">
        <v>0</v>
      </c>
      <c r="H1957" s="128">
        <v>0</v>
      </c>
      <c r="I1957" s="128">
        <v>0</v>
      </c>
      <c r="J1957" s="128">
        <v>0</v>
      </c>
      <c r="K1957" s="128">
        <v>0</v>
      </c>
      <c r="L1957" s="128">
        <v>0</v>
      </c>
      <c r="M1957" s="128">
        <v>0</v>
      </c>
      <c r="N1957" s="128">
        <v>0</v>
      </c>
      <c r="O1957" s="110"/>
      <c r="P1957" s="110"/>
      <c r="Q1957" s="110"/>
    </row>
    <row r="1958" spans="1:17" x14ac:dyDescent="0.3">
      <c r="A1958" s="77" t="s">
        <v>3926</v>
      </c>
      <c r="B1958" s="127" t="s">
        <v>3927</v>
      </c>
      <c r="C1958" s="128">
        <v>0</v>
      </c>
      <c r="D1958" s="128">
        <v>0</v>
      </c>
      <c r="E1958" s="128">
        <v>0</v>
      </c>
      <c r="F1958" s="128">
        <v>0</v>
      </c>
      <c r="G1958" s="128">
        <v>0</v>
      </c>
      <c r="H1958" s="128">
        <v>0</v>
      </c>
      <c r="I1958" s="128">
        <v>0</v>
      </c>
      <c r="J1958" s="128">
        <v>0</v>
      </c>
      <c r="K1958" s="128">
        <v>0</v>
      </c>
      <c r="L1958" s="128">
        <v>0</v>
      </c>
      <c r="M1958" s="128">
        <v>0</v>
      </c>
      <c r="N1958" s="128">
        <v>0</v>
      </c>
      <c r="O1958" s="110"/>
      <c r="P1958" s="110"/>
      <c r="Q1958" s="110"/>
    </row>
    <row r="1959" spans="1:17" x14ac:dyDescent="0.3">
      <c r="A1959" s="77" t="s">
        <v>3928</v>
      </c>
      <c r="B1959" s="127" t="s">
        <v>3929</v>
      </c>
      <c r="C1959" s="128">
        <v>0</v>
      </c>
      <c r="D1959" s="128">
        <v>0</v>
      </c>
      <c r="E1959" s="128">
        <v>0</v>
      </c>
      <c r="F1959" s="128">
        <v>0</v>
      </c>
      <c r="G1959" s="128">
        <v>0</v>
      </c>
      <c r="H1959" s="128">
        <v>0</v>
      </c>
      <c r="I1959" s="128">
        <v>0</v>
      </c>
      <c r="J1959" s="128">
        <v>0</v>
      </c>
      <c r="K1959" s="128">
        <v>0</v>
      </c>
      <c r="L1959" s="128">
        <v>0</v>
      </c>
      <c r="M1959" s="128">
        <v>0</v>
      </c>
      <c r="N1959" s="128">
        <v>0</v>
      </c>
      <c r="O1959" s="110"/>
      <c r="P1959" s="110"/>
      <c r="Q1959" s="110"/>
    </row>
    <row r="1960" spans="1:17" x14ac:dyDescent="0.3">
      <c r="A1960" s="77" t="s">
        <v>3930</v>
      </c>
      <c r="B1960" s="127" t="s">
        <v>3931</v>
      </c>
      <c r="C1960" s="128">
        <v>0</v>
      </c>
      <c r="D1960" s="128">
        <v>0</v>
      </c>
      <c r="E1960" s="128">
        <v>0</v>
      </c>
      <c r="F1960" s="128">
        <v>0</v>
      </c>
      <c r="G1960" s="128">
        <v>0</v>
      </c>
      <c r="H1960" s="128">
        <v>0</v>
      </c>
      <c r="I1960" s="128">
        <v>0</v>
      </c>
      <c r="J1960" s="128">
        <v>0</v>
      </c>
      <c r="K1960" s="128">
        <v>0</v>
      </c>
      <c r="L1960" s="128">
        <v>0</v>
      </c>
      <c r="M1960" s="128">
        <v>0</v>
      </c>
      <c r="N1960" s="128">
        <v>0</v>
      </c>
      <c r="O1960" s="110"/>
      <c r="P1960" s="110"/>
      <c r="Q1960" s="110"/>
    </row>
    <row r="1961" spans="1:17" x14ac:dyDescent="0.3">
      <c r="A1961" s="77" t="s">
        <v>3932</v>
      </c>
      <c r="B1961" s="127" t="s">
        <v>3933</v>
      </c>
      <c r="C1961" s="128">
        <v>0</v>
      </c>
      <c r="D1961" s="128">
        <v>0</v>
      </c>
      <c r="E1961" s="128">
        <v>0</v>
      </c>
      <c r="F1961" s="128">
        <v>0</v>
      </c>
      <c r="G1961" s="128">
        <v>0</v>
      </c>
      <c r="H1961" s="128">
        <v>0</v>
      </c>
      <c r="I1961" s="128">
        <v>0</v>
      </c>
      <c r="J1961" s="128">
        <v>0</v>
      </c>
      <c r="K1961" s="128">
        <v>0</v>
      </c>
      <c r="L1961" s="128">
        <v>0</v>
      </c>
      <c r="M1961" s="128">
        <v>0</v>
      </c>
      <c r="N1961" s="128">
        <v>0</v>
      </c>
      <c r="O1961" s="110"/>
      <c r="P1961" s="110"/>
      <c r="Q1961" s="110"/>
    </row>
    <row r="1962" spans="1:17" x14ac:dyDescent="0.3">
      <c r="A1962" s="77" t="s">
        <v>3934</v>
      </c>
      <c r="B1962" s="127" t="s">
        <v>3935</v>
      </c>
      <c r="C1962" s="128">
        <v>0</v>
      </c>
      <c r="D1962" s="128">
        <v>0</v>
      </c>
      <c r="E1962" s="128">
        <v>0</v>
      </c>
      <c r="F1962" s="128">
        <v>0</v>
      </c>
      <c r="G1962" s="128">
        <v>0</v>
      </c>
      <c r="H1962" s="128">
        <v>0</v>
      </c>
      <c r="I1962" s="128">
        <v>0</v>
      </c>
      <c r="J1962" s="128">
        <v>0</v>
      </c>
      <c r="K1962" s="128">
        <v>0</v>
      </c>
      <c r="L1962" s="128">
        <v>0</v>
      </c>
      <c r="M1962" s="128">
        <v>0</v>
      </c>
      <c r="N1962" s="128">
        <v>0</v>
      </c>
      <c r="O1962" s="110"/>
      <c r="P1962" s="110"/>
      <c r="Q1962" s="110"/>
    </row>
    <row r="1963" spans="1:17" x14ac:dyDescent="0.3">
      <c r="A1963" s="77" t="s">
        <v>3936</v>
      </c>
      <c r="B1963" s="127" t="s">
        <v>3937</v>
      </c>
      <c r="C1963" s="128">
        <v>0</v>
      </c>
      <c r="D1963" s="128">
        <v>0</v>
      </c>
      <c r="E1963" s="128">
        <v>0</v>
      </c>
      <c r="F1963" s="128">
        <v>0</v>
      </c>
      <c r="G1963" s="128">
        <v>0</v>
      </c>
      <c r="H1963" s="128">
        <v>0</v>
      </c>
      <c r="I1963" s="128">
        <v>0</v>
      </c>
      <c r="J1963" s="128">
        <v>0</v>
      </c>
      <c r="K1963" s="128">
        <v>0</v>
      </c>
      <c r="L1963" s="128">
        <v>0</v>
      </c>
      <c r="M1963" s="128">
        <v>0</v>
      </c>
      <c r="N1963" s="128">
        <v>0</v>
      </c>
      <c r="O1963" s="110"/>
      <c r="P1963" s="110"/>
      <c r="Q1963" s="110"/>
    </row>
    <row r="1964" spans="1:17" x14ac:dyDescent="0.3">
      <c r="A1964" s="77" t="s">
        <v>3938</v>
      </c>
      <c r="B1964" s="127" t="s">
        <v>3939</v>
      </c>
      <c r="C1964" s="128">
        <v>0</v>
      </c>
      <c r="D1964" s="128">
        <v>0</v>
      </c>
      <c r="E1964" s="128">
        <v>0</v>
      </c>
      <c r="F1964" s="128">
        <v>0</v>
      </c>
      <c r="G1964" s="128">
        <v>0</v>
      </c>
      <c r="H1964" s="128">
        <v>0</v>
      </c>
      <c r="I1964" s="128">
        <v>0</v>
      </c>
      <c r="J1964" s="128">
        <v>0</v>
      </c>
      <c r="K1964" s="128">
        <v>0</v>
      </c>
      <c r="L1964" s="128">
        <v>0</v>
      </c>
      <c r="M1964" s="128">
        <v>0</v>
      </c>
      <c r="N1964" s="128">
        <v>0</v>
      </c>
      <c r="O1964" s="110"/>
      <c r="P1964" s="110"/>
      <c r="Q1964" s="110"/>
    </row>
    <row r="1965" spans="1:17" x14ac:dyDescent="0.3">
      <c r="A1965" s="77" t="s">
        <v>3940</v>
      </c>
      <c r="B1965" s="127" t="s">
        <v>3941</v>
      </c>
      <c r="C1965" s="128">
        <v>0</v>
      </c>
      <c r="D1965" s="128">
        <v>0</v>
      </c>
      <c r="E1965" s="128">
        <v>0</v>
      </c>
      <c r="F1965" s="128">
        <v>0</v>
      </c>
      <c r="G1965" s="128">
        <v>0</v>
      </c>
      <c r="H1965" s="128">
        <v>0</v>
      </c>
      <c r="I1965" s="128">
        <v>0</v>
      </c>
      <c r="J1965" s="128">
        <v>0</v>
      </c>
      <c r="K1965" s="128">
        <v>0</v>
      </c>
      <c r="L1965" s="128">
        <v>0</v>
      </c>
      <c r="M1965" s="128">
        <v>0</v>
      </c>
      <c r="N1965" s="128">
        <v>0</v>
      </c>
      <c r="O1965" s="110"/>
      <c r="P1965" s="110"/>
      <c r="Q1965" s="110"/>
    </row>
    <row r="1966" spans="1:17" x14ac:dyDescent="0.3">
      <c r="A1966" s="77" t="s">
        <v>3942</v>
      </c>
      <c r="B1966" s="127" t="s">
        <v>3943</v>
      </c>
      <c r="C1966" s="128">
        <v>0</v>
      </c>
      <c r="D1966" s="128">
        <v>0</v>
      </c>
      <c r="E1966" s="128">
        <v>0</v>
      </c>
      <c r="F1966" s="128">
        <v>0</v>
      </c>
      <c r="G1966" s="128">
        <v>0</v>
      </c>
      <c r="H1966" s="128">
        <v>0</v>
      </c>
      <c r="I1966" s="128">
        <v>0</v>
      </c>
      <c r="J1966" s="128">
        <v>0</v>
      </c>
      <c r="K1966" s="128">
        <v>0</v>
      </c>
      <c r="L1966" s="128">
        <v>0</v>
      </c>
      <c r="M1966" s="128">
        <v>0</v>
      </c>
      <c r="N1966" s="128">
        <v>0</v>
      </c>
      <c r="O1966" s="110"/>
      <c r="P1966" s="110"/>
      <c r="Q1966" s="110"/>
    </row>
    <row r="1967" spans="1:17" x14ac:dyDescent="0.3">
      <c r="A1967" s="77" t="s">
        <v>3944</v>
      </c>
      <c r="B1967" s="127" t="s">
        <v>3945</v>
      </c>
      <c r="C1967" s="128">
        <v>0</v>
      </c>
      <c r="D1967" s="128">
        <v>0</v>
      </c>
      <c r="E1967" s="128">
        <v>0</v>
      </c>
      <c r="F1967" s="128">
        <v>0</v>
      </c>
      <c r="G1967" s="128">
        <v>0</v>
      </c>
      <c r="H1967" s="128">
        <v>0</v>
      </c>
      <c r="I1967" s="128">
        <v>0</v>
      </c>
      <c r="J1967" s="128">
        <v>0</v>
      </c>
      <c r="K1967" s="128">
        <v>0</v>
      </c>
      <c r="L1967" s="128">
        <v>0</v>
      </c>
      <c r="M1967" s="128">
        <v>0</v>
      </c>
      <c r="N1967" s="128">
        <v>0</v>
      </c>
      <c r="O1967" s="110"/>
      <c r="P1967" s="110"/>
      <c r="Q1967" s="110"/>
    </row>
    <row r="1968" spans="1:17" x14ac:dyDescent="0.3">
      <c r="A1968" s="77" t="s">
        <v>3946</v>
      </c>
      <c r="B1968" s="127" t="s">
        <v>3947</v>
      </c>
      <c r="C1968" s="128">
        <v>0</v>
      </c>
      <c r="D1968" s="128">
        <v>0</v>
      </c>
      <c r="E1968" s="128">
        <v>0</v>
      </c>
      <c r="F1968" s="128">
        <v>0</v>
      </c>
      <c r="G1968" s="128">
        <v>0</v>
      </c>
      <c r="H1968" s="128">
        <v>0</v>
      </c>
      <c r="I1968" s="128">
        <v>0</v>
      </c>
      <c r="J1968" s="128">
        <v>0</v>
      </c>
      <c r="K1968" s="128">
        <v>0</v>
      </c>
      <c r="L1968" s="128">
        <v>0</v>
      </c>
      <c r="M1968" s="128">
        <v>0</v>
      </c>
      <c r="N1968" s="128">
        <v>0</v>
      </c>
      <c r="O1968" s="110"/>
      <c r="P1968" s="110"/>
      <c r="Q1968" s="110"/>
    </row>
    <row r="1969" spans="1:17" x14ac:dyDescent="0.3">
      <c r="A1969" s="77" t="s">
        <v>3948</v>
      </c>
      <c r="B1969" s="127" t="s">
        <v>3949</v>
      </c>
      <c r="C1969" s="128">
        <v>0</v>
      </c>
      <c r="D1969" s="128">
        <v>0</v>
      </c>
      <c r="E1969" s="128">
        <v>0</v>
      </c>
      <c r="F1969" s="128">
        <v>0</v>
      </c>
      <c r="G1969" s="128">
        <v>0</v>
      </c>
      <c r="H1969" s="128">
        <v>0</v>
      </c>
      <c r="I1969" s="128">
        <v>0</v>
      </c>
      <c r="J1969" s="128">
        <v>0</v>
      </c>
      <c r="K1969" s="128">
        <v>0</v>
      </c>
      <c r="L1969" s="128">
        <v>0</v>
      </c>
      <c r="M1969" s="128">
        <v>0</v>
      </c>
      <c r="N1969" s="128">
        <v>0</v>
      </c>
      <c r="O1969" s="110"/>
      <c r="P1969" s="110"/>
      <c r="Q1969" s="110"/>
    </row>
    <row r="1970" spans="1:17" x14ac:dyDescent="0.3">
      <c r="A1970" s="77" t="s">
        <v>3950</v>
      </c>
      <c r="B1970" s="127" t="s">
        <v>3951</v>
      </c>
      <c r="C1970" s="128">
        <v>0</v>
      </c>
      <c r="D1970" s="128">
        <v>0</v>
      </c>
      <c r="E1970" s="128">
        <v>0</v>
      </c>
      <c r="F1970" s="128">
        <v>0</v>
      </c>
      <c r="G1970" s="128">
        <v>0</v>
      </c>
      <c r="H1970" s="128">
        <v>0</v>
      </c>
      <c r="I1970" s="128">
        <v>0</v>
      </c>
      <c r="J1970" s="128">
        <v>0</v>
      </c>
      <c r="K1970" s="128">
        <v>0</v>
      </c>
      <c r="L1970" s="128">
        <v>0</v>
      </c>
      <c r="M1970" s="128">
        <v>0</v>
      </c>
      <c r="N1970" s="128">
        <v>0</v>
      </c>
      <c r="O1970" s="110"/>
      <c r="P1970" s="110"/>
      <c r="Q1970" s="110"/>
    </row>
    <row r="1971" spans="1:17" x14ac:dyDescent="0.3">
      <c r="A1971" s="77" t="s">
        <v>3952</v>
      </c>
      <c r="B1971" s="127" t="s">
        <v>3953</v>
      </c>
      <c r="C1971" s="128">
        <v>0</v>
      </c>
      <c r="D1971" s="128">
        <v>0</v>
      </c>
      <c r="E1971" s="128">
        <v>0</v>
      </c>
      <c r="F1971" s="128">
        <v>0</v>
      </c>
      <c r="G1971" s="128">
        <v>0</v>
      </c>
      <c r="H1971" s="128">
        <v>0</v>
      </c>
      <c r="I1971" s="128">
        <v>0</v>
      </c>
      <c r="J1971" s="128">
        <v>0</v>
      </c>
      <c r="K1971" s="128">
        <v>0</v>
      </c>
      <c r="L1971" s="128">
        <v>0</v>
      </c>
      <c r="M1971" s="128">
        <v>0</v>
      </c>
      <c r="N1971" s="128">
        <v>0</v>
      </c>
      <c r="O1971" s="110"/>
      <c r="P1971" s="110"/>
      <c r="Q1971" s="110"/>
    </row>
    <row r="1972" spans="1:17" x14ac:dyDescent="0.3">
      <c r="A1972" s="77" t="s">
        <v>3954</v>
      </c>
      <c r="B1972" s="127" t="s">
        <v>3955</v>
      </c>
      <c r="C1972" s="128">
        <v>0</v>
      </c>
      <c r="D1972" s="128">
        <v>0</v>
      </c>
      <c r="E1972" s="128">
        <v>0</v>
      </c>
      <c r="F1972" s="128">
        <v>0</v>
      </c>
      <c r="G1972" s="128">
        <v>0</v>
      </c>
      <c r="H1972" s="128">
        <v>0</v>
      </c>
      <c r="I1972" s="128">
        <v>0</v>
      </c>
      <c r="J1972" s="128">
        <v>0</v>
      </c>
      <c r="K1972" s="128">
        <v>0</v>
      </c>
      <c r="L1972" s="128">
        <v>0</v>
      </c>
      <c r="M1972" s="128">
        <v>0</v>
      </c>
      <c r="N1972" s="128">
        <v>0</v>
      </c>
      <c r="O1972" s="110"/>
      <c r="P1972" s="110"/>
      <c r="Q1972" s="110"/>
    </row>
    <row r="1973" spans="1:17" x14ac:dyDescent="0.3">
      <c r="A1973" s="77" t="s">
        <v>3956</v>
      </c>
      <c r="B1973" s="127" t="s">
        <v>3957</v>
      </c>
      <c r="C1973" s="128">
        <v>0</v>
      </c>
      <c r="D1973" s="128">
        <v>0</v>
      </c>
      <c r="E1973" s="128">
        <v>0</v>
      </c>
      <c r="F1973" s="128">
        <v>0</v>
      </c>
      <c r="G1973" s="128">
        <v>0</v>
      </c>
      <c r="H1973" s="128">
        <v>0</v>
      </c>
      <c r="I1973" s="128">
        <v>0</v>
      </c>
      <c r="J1973" s="128">
        <v>0</v>
      </c>
      <c r="K1973" s="128">
        <v>0</v>
      </c>
      <c r="L1973" s="128">
        <v>0</v>
      </c>
      <c r="M1973" s="128">
        <v>0</v>
      </c>
      <c r="N1973" s="128">
        <v>0</v>
      </c>
      <c r="O1973" s="110"/>
      <c r="P1973" s="110"/>
      <c r="Q1973" s="110"/>
    </row>
    <row r="1974" spans="1:17" x14ac:dyDescent="0.3">
      <c r="A1974" s="77" t="s">
        <v>3958</v>
      </c>
      <c r="B1974" s="127" t="s">
        <v>3959</v>
      </c>
      <c r="C1974" s="128">
        <v>0</v>
      </c>
      <c r="D1974" s="128">
        <v>0</v>
      </c>
      <c r="E1974" s="128">
        <v>0</v>
      </c>
      <c r="F1974" s="128">
        <v>0</v>
      </c>
      <c r="G1974" s="128">
        <v>0</v>
      </c>
      <c r="H1974" s="128">
        <v>0</v>
      </c>
      <c r="I1974" s="128">
        <v>0</v>
      </c>
      <c r="J1974" s="128">
        <v>0</v>
      </c>
      <c r="K1974" s="128">
        <v>0</v>
      </c>
      <c r="L1974" s="128">
        <v>0</v>
      </c>
      <c r="M1974" s="128">
        <v>0</v>
      </c>
      <c r="N1974" s="128">
        <v>0</v>
      </c>
      <c r="O1974" s="110"/>
      <c r="P1974" s="110"/>
      <c r="Q1974" s="110"/>
    </row>
    <row r="1975" spans="1:17" x14ac:dyDescent="0.3">
      <c r="A1975" s="77" t="s">
        <v>3960</v>
      </c>
      <c r="B1975" s="127" t="s">
        <v>3961</v>
      </c>
      <c r="C1975" s="128">
        <v>0</v>
      </c>
      <c r="D1975" s="128">
        <v>0</v>
      </c>
      <c r="E1975" s="128">
        <v>0</v>
      </c>
      <c r="F1975" s="128">
        <v>0</v>
      </c>
      <c r="G1975" s="128">
        <v>0</v>
      </c>
      <c r="H1975" s="128">
        <v>0</v>
      </c>
      <c r="I1975" s="128">
        <v>0</v>
      </c>
      <c r="J1975" s="128">
        <v>0</v>
      </c>
      <c r="K1975" s="128">
        <v>0</v>
      </c>
      <c r="L1975" s="128">
        <v>0</v>
      </c>
      <c r="M1975" s="128">
        <v>0</v>
      </c>
      <c r="N1975" s="128">
        <v>0</v>
      </c>
      <c r="O1975" s="110"/>
      <c r="P1975" s="110"/>
      <c r="Q1975" s="110"/>
    </row>
    <row r="1976" spans="1:17" x14ac:dyDescent="0.3">
      <c r="A1976" s="77" t="s">
        <v>3962</v>
      </c>
      <c r="B1976" s="127" t="s">
        <v>3963</v>
      </c>
      <c r="C1976" s="128">
        <v>0</v>
      </c>
      <c r="D1976" s="128">
        <v>0</v>
      </c>
      <c r="E1976" s="128">
        <v>0</v>
      </c>
      <c r="F1976" s="128">
        <v>0</v>
      </c>
      <c r="G1976" s="128">
        <v>0</v>
      </c>
      <c r="H1976" s="128">
        <v>0</v>
      </c>
      <c r="I1976" s="128">
        <v>0</v>
      </c>
      <c r="J1976" s="128">
        <v>0</v>
      </c>
      <c r="K1976" s="128">
        <v>0</v>
      </c>
      <c r="L1976" s="128">
        <v>0</v>
      </c>
      <c r="M1976" s="128">
        <v>0</v>
      </c>
      <c r="N1976" s="128">
        <v>0</v>
      </c>
      <c r="O1976" s="110"/>
      <c r="P1976" s="110"/>
      <c r="Q1976" s="110"/>
    </row>
    <row r="1977" spans="1:17" x14ac:dyDescent="0.3">
      <c r="A1977" s="77" t="s">
        <v>3964</v>
      </c>
      <c r="B1977" s="127" t="s">
        <v>3965</v>
      </c>
      <c r="C1977" s="128">
        <v>0</v>
      </c>
      <c r="D1977" s="128">
        <v>0</v>
      </c>
      <c r="E1977" s="128">
        <v>0</v>
      </c>
      <c r="F1977" s="128">
        <v>0</v>
      </c>
      <c r="G1977" s="128">
        <v>0</v>
      </c>
      <c r="H1977" s="128">
        <v>0</v>
      </c>
      <c r="I1977" s="128">
        <v>0</v>
      </c>
      <c r="J1977" s="128">
        <v>0</v>
      </c>
      <c r="K1977" s="128">
        <v>0</v>
      </c>
      <c r="L1977" s="128">
        <v>0</v>
      </c>
      <c r="M1977" s="128">
        <v>0</v>
      </c>
      <c r="N1977" s="128">
        <v>0</v>
      </c>
      <c r="O1977" s="110"/>
      <c r="P1977" s="110"/>
      <c r="Q1977" s="110"/>
    </row>
    <row r="1978" spans="1:17" x14ac:dyDescent="0.3">
      <c r="A1978" s="77" t="s">
        <v>3966</v>
      </c>
      <c r="B1978" s="127" t="s">
        <v>3967</v>
      </c>
      <c r="C1978" s="128">
        <v>0</v>
      </c>
      <c r="D1978" s="128">
        <v>0</v>
      </c>
      <c r="E1978" s="128">
        <v>0</v>
      </c>
      <c r="F1978" s="128">
        <v>0</v>
      </c>
      <c r="G1978" s="128">
        <v>0</v>
      </c>
      <c r="H1978" s="128">
        <v>0</v>
      </c>
      <c r="I1978" s="128">
        <v>0</v>
      </c>
      <c r="J1978" s="128">
        <v>0</v>
      </c>
      <c r="K1978" s="128">
        <v>0</v>
      </c>
      <c r="L1978" s="128">
        <v>0</v>
      </c>
      <c r="M1978" s="128">
        <v>0</v>
      </c>
      <c r="N1978" s="128">
        <v>0</v>
      </c>
      <c r="O1978" s="110"/>
      <c r="P1978" s="110"/>
      <c r="Q1978" s="110"/>
    </row>
    <row r="1979" spans="1:17" x14ac:dyDescent="0.3">
      <c r="A1979" s="77" t="s">
        <v>3968</v>
      </c>
      <c r="B1979" s="127" t="s">
        <v>3969</v>
      </c>
      <c r="C1979" s="128">
        <v>0</v>
      </c>
      <c r="D1979" s="128">
        <v>0</v>
      </c>
      <c r="E1979" s="128">
        <v>0</v>
      </c>
      <c r="F1979" s="128">
        <v>0</v>
      </c>
      <c r="G1979" s="128">
        <v>0</v>
      </c>
      <c r="H1979" s="128">
        <v>0</v>
      </c>
      <c r="I1979" s="128">
        <v>0</v>
      </c>
      <c r="J1979" s="128">
        <v>0</v>
      </c>
      <c r="K1979" s="128">
        <v>0</v>
      </c>
      <c r="L1979" s="128">
        <v>0</v>
      </c>
      <c r="M1979" s="128">
        <v>0</v>
      </c>
      <c r="N1979" s="128">
        <v>0</v>
      </c>
      <c r="O1979" s="110"/>
      <c r="P1979" s="110"/>
      <c r="Q1979" s="110"/>
    </row>
    <row r="1980" spans="1:17" x14ac:dyDescent="0.3">
      <c r="A1980" s="77" t="s">
        <v>3970</v>
      </c>
      <c r="B1980" s="127" t="s">
        <v>3971</v>
      </c>
      <c r="C1980" s="128">
        <v>0</v>
      </c>
      <c r="D1980" s="128">
        <v>0</v>
      </c>
      <c r="E1980" s="128">
        <v>0</v>
      </c>
      <c r="F1980" s="128">
        <v>0</v>
      </c>
      <c r="G1980" s="128">
        <v>0</v>
      </c>
      <c r="H1980" s="128">
        <v>0</v>
      </c>
      <c r="I1980" s="128">
        <v>0</v>
      </c>
      <c r="J1980" s="128">
        <v>0</v>
      </c>
      <c r="K1980" s="128">
        <v>0</v>
      </c>
      <c r="L1980" s="128">
        <v>0</v>
      </c>
      <c r="M1980" s="128">
        <v>0</v>
      </c>
      <c r="N1980" s="128">
        <v>0</v>
      </c>
      <c r="O1980" s="110"/>
      <c r="P1980" s="110"/>
      <c r="Q1980" s="110"/>
    </row>
    <row r="1981" spans="1:17" x14ac:dyDescent="0.3">
      <c r="A1981" s="77" t="s">
        <v>3972</v>
      </c>
      <c r="B1981" s="127" t="s">
        <v>3973</v>
      </c>
      <c r="C1981" s="128">
        <v>0</v>
      </c>
      <c r="D1981" s="128">
        <v>0</v>
      </c>
      <c r="E1981" s="128">
        <v>0</v>
      </c>
      <c r="F1981" s="128">
        <v>0</v>
      </c>
      <c r="G1981" s="128">
        <v>0</v>
      </c>
      <c r="H1981" s="128">
        <v>0</v>
      </c>
      <c r="I1981" s="128">
        <v>0</v>
      </c>
      <c r="J1981" s="128">
        <v>0</v>
      </c>
      <c r="K1981" s="128">
        <v>0</v>
      </c>
      <c r="L1981" s="128">
        <v>0</v>
      </c>
      <c r="M1981" s="128">
        <v>0</v>
      </c>
      <c r="N1981" s="128">
        <v>0</v>
      </c>
      <c r="O1981" s="110"/>
      <c r="P1981" s="110"/>
      <c r="Q1981" s="110"/>
    </row>
    <row r="1982" spans="1:17" x14ac:dyDescent="0.3">
      <c r="A1982" s="77" t="s">
        <v>3974</v>
      </c>
      <c r="B1982" s="127" t="s">
        <v>3975</v>
      </c>
      <c r="C1982" s="128">
        <v>2512.0833333</v>
      </c>
      <c r="D1982" s="128">
        <v>2512.0833333</v>
      </c>
      <c r="E1982" s="128">
        <v>2512.0833333</v>
      </c>
      <c r="F1982" s="128">
        <v>2512.0833333</v>
      </c>
      <c r="G1982" s="128">
        <v>2512.0833333</v>
      </c>
      <c r="H1982" s="128">
        <v>2576.6666666000001</v>
      </c>
      <c r="I1982" s="128">
        <v>2576.6666666000001</v>
      </c>
      <c r="J1982" s="128">
        <v>2576.6666666000001</v>
      </c>
      <c r="K1982" s="128">
        <v>2576.6666666000001</v>
      </c>
      <c r="L1982" s="128">
        <v>8262.6666666000001</v>
      </c>
      <c r="M1982" s="128">
        <v>2576.6666666000001</v>
      </c>
      <c r="N1982" s="128">
        <v>2576.6666666000001</v>
      </c>
      <c r="O1982" s="110"/>
      <c r="P1982" s="110"/>
      <c r="Q1982" s="110"/>
    </row>
    <row r="1983" spans="1:17" x14ac:dyDescent="0.3">
      <c r="A1983" s="77" t="s">
        <v>3976</v>
      </c>
      <c r="B1983" s="127" t="s">
        <v>3977</v>
      </c>
      <c r="C1983" s="128">
        <v>0</v>
      </c>
      <c r="D1983" s="128">
        <v>0</v>
      </c>
      <c r="E1983" s="128">
        <v>0</v>
      </c>
      <c r="F1983" s="128">
        <v>0</v>
      </c>
      <c r="G1983" s="128">
        <v>0</v>
      </c>
      <c r="H1983" s="128">
        <v>0</v>
      </c>
      <c r="I1983" s="128">
        <v>0</v>
      </c>
      <c r="J1983" s="128">
        <v>0</v>
      </c>
      <c r="K1983" s="128">
        <v>0</v>
      </c>
      <c r="L1983" s="128">
        <v>0</v>
      </c>
      <c r="M1983" s="128">
        <v>0</v>
      </c>
      <c r="N1983" s="128">
        <v>0</v>
      </c>
      <c r="O1983" s="110"/>
      <c r="P1983" s="110"/>
      <c r="Q1983" s="110"/>
    </row>
    <row r="1984" spans="1:17" x14ac:dyDescent="0.3">
      <c r="A1984" s="77" t="s">
        <v>3978</v>
      </c>
      <c r="B1984" s="127" t="s">
        <v>3979</v>
      </c>
      <c r="C1984" s="128">
        <v>0</v>
      </c>
      <c r="D1984" s="128">
        <v>0</v>
      </c>
      <c r="E1984" s="128">
        <v>0</v>
      </c>
      <c r="F1984" s="128">
        <v>0</v>
      </c>
      <c r="G1984" s="128">
        <v>0</v>
      </c>
      <c r="H1984" s="128">
        <v>0</v>
      </c>
      <c r="I1984" s="128">
        <v>0</v>
      </c>
      <c r="J1984" s="128">
        <v>0</v>
      </c>
      <c r="K1984" s="128">
        <v>0</v>
      </c>
      <c r="L1984" s="128">
        <v>0</v>
      </c>
      <c r="M1984" s="128">
        <v>0</v>
      </c>
      <c r="N1984" s="128">
        <v>0</v>
      </c>
      <c r="O1984" s="110"/>
      <c r="P1984" s="110"/>
      <c r="Q1984" s="110"/>
    </row>
    <row r="1985" spans="1:17" x14ac:dyDescent="0.3">
      <c r="A1985" s="77" t="s">
        <v>3980</v>
      </c>
      <c r="B1985" s="127" t="s">
        <v>3981</v>
      </c>
      <c r="C1985" s="128">
        <v>0</v>
      </c>
      <c r="D1985" s="128">
        <v>0</v>
      </c>
      <c r="E1985" s="128">
        <v>0</v>
      </c>
      <c r="F1985" s="128">
        <v>0</v>
      </c>
      <c r="G1985" s="128">
        <v>0</v>
      </c>
      <c r="H1985" s="128">
        <v>0</v>
      </c>
      <c r="I1985" s="128">
        <v>0</v>
      </c>
      <c r="J1985" s="128">
        <v>0</v>
      </c>
      <c r="K1985" s="128">
        <v>0</v>
      </c>
      <c r="L1985" s="128">
        <v>0</v>
      </c>
      <c r="M1985" s="128">
        <v>0</v>
      </c>
      <c r="N1985" s="128">
        <v>0</v>
      </c>
      <c r="O1985" s="110"/>
      <c r="P1985" s="110"/>
      <c r="Q1985" s="110"/>
    </row>
    <row r="1986" spans="1:17" x14ac:dyDescent="0.3">
      <c r="A1986" s="77" t="s">
        <v>3982</v>
      </c>
      <c r="B1986" s="127" t="s">
        <v>3983</v>
      </c>
      <c r="C1986" s="128">
        <v>0</v>
      </c>
      <c r="D1986" s="128">
        <v>0</v>
      </c>
      <c r="E1986" s="128">
        <v>0</v>
      </c>
      <c r="F1986" s="128">
        <v>0</v>
      </c>
      <c r="G1986" s="128">
        <v>0</v>
      </c>
      <c r="H1986" s="128">
        <v>0</v>
      </c>
      <c r="I1986" s="128">
        <v>0</v>
      </c>
      <c r="J1986" s="128">
        <v>0</v>
      </c>
      <c r="K1986" s="128">
        <v>0</v>
      </c>
      <c r="L1986" s="128">
        <v>0</v>
      </c>
      <c r="M1986" s="128">
        <v>0</v>
      </c>
      <c r="N1986" s="128">
        <v>0</v>
      </c>
      <c r="O1986" s="110"/>
      <c r="P1986" s="110"/>
      <c r="Q1986" s="110"/>
    </row>
    <row r="1987" spans="1:17" x14ac:dyDescent="0.3">
      <c r="A1987" s="77" t="s">
        <v>3984</v>
      </c>
      <c r="B1987" s="127" t="s">
        <v>3985</v>
      </c>
      <c r="C1987" s="128">
        <v>0</v>
      </c>
      <c r="D1987" s="128">
        <v>0</v>
      </c>
      <c r="E1987" s="128">
        <v>0</v>
      </c>
      <c r="F1987" s="128">
        <v>0</v>
      </c>
      <c r="G1987" s="128">
        <v>0</v>
      </c>
      <c r="H1987" s="128">
        <v>0</v>
      </c>
      <c r="I1987" s="128">
        <v>0</v>
      </c>
      <c r="J1987" s="128">
        <v>0</v>
      </c>
      <c r="K1987" s="128">
        <v>0</v>
      </c>
      <c r="L1987" s="128">
        <v>0</v>
      </c>
      <c r="M1987" s="128">
        <v>0</v>
      </c>
      <c r="N1987" s="128">
        <v>0</v>
      </c>
      <c r="O1987" s="110"/>
      <c r="P1987" s="110"/>
      <c r="Q1987" s="110"/>
    </row>
    <row r="1988" spans="1:17" x14ac:dyDescent="0.3">
      <c r="A1988" s="77" t="s">
        <v>3986</v>
      </c>
      <c r="B1988" s="127" t="s">
        <v>3987</v>
      </c>
      <c r="C1988" s="128">
        <v>0</v>
      </c>
      <c r="D1988" s="128">
        <v>0</v>
      </c>
      <c r="E1988" s="128">
        <v>0</v>
      </c>
      <c r="F1988" s="128">
        <v>0</v>
      </c>
      <c r="G1988" s="128">
        <v>0</v>
      </c>
      <c r="H1988" s="128">
        <v>0</v>
      </c>
      <c r="I1988" s="128">
        <v>0</v>
      </c>
      <c r="J1988" s="128">
        <v>0</v>
      </c>
      <c r="K1988" s="128">
        <v>0</v>
      </c>
      <c r="L1988" s="128">
        <v>0</v>
      </c>
      <c r="M1988" s="128">
        <v>0</v>
      </c>
      <c r="N1988" s="128">
        <v>0</v>
      </c>
      <c r="O1988" s="110"/>
      <c r="P1988" s="110"/>
      <c r="Q1988" s="110"/>
    </row>
    <row r="1989" spans="1:17" x14ac:dyDescent="0.3">
      <c r="A1989" s="77" t="s">
        <v>3988</v>
      </c>
      <c r="B1989" s="127" t="s">
        <v>3989</v>
      </c>
      <c r="C1989" s="128">
        <v>0</v>
      </c>
      <c r="D1989" s="128">
        <v>0</v>
      </c>
      <c r="E1989" s="128">
        <v>0</v>
      </c>
      <c r="F1989" s="128">
        <v>0</v>
      </c>
      <c r="G1989" s="128">
        <v>0</v>
      </c>
      <c r="H1989" s="128">
        <v>0</v>
      </c>
      <c r="I1989" s="128">
        <v>0</v>
      </c>
      <c r="J1989" s="128">
        <v>0</v>
      </c>
      <c r="K1989" s="128">
        <v>0</v>
      </c>
      <c r="L1989" s="128">
        <v>0</v>
      </c>
      <c r="M1989" s="128">
        <v>0</v>
      </c>
      <c r="N1989" s="128">
        <v>0</v>
      </c>
      <c r="O1989" s="110"/>
      <c r="P1989" s="110"/>
      <c r="Q1989" s="110"/>
    </row>
    <row r="1990" spans="1:17" x14ac:dyDescent="0.3">
      <c r="A1990" s="77" t="s">
        <v>3990</v>
      </c>
      <c r="B1990" s="127" t="s">
        <v>3991</v>
      </c>
      <c r="C1990" s="128">
        <v>0</v>
      </c>
      <c r="D1990" s="128">
        <v>0</v>
      </c>
      <c r="E1990" s="128">
        <v>-33400</v>
      </c>
      <c r="F1990" s="128">
        <v>-33400</v>
      </c>
      <c r="G1990" s="128">
        <v>-33400</v>
      </c>
      <c r="H1990" s="128">
        <v>-33400</v>
      </c>
      <c r="I1990" s="128">
        <v>-33400</v>
      </c>
      <c r="J1990" s="128">
        <v>-33400</v>
      </c>
      <c r="K1990" s="128">
        <v>-33400</v>
      </c>
      <c r="L1990" s="128">
        <v>-33400</v>
      </c>
      <c r="M1990" s="128">
        <v>-33400</v>
      </c>
      <c r="N1990" s="128">
        <v>-33265</v>
      </c>
      <c r="O1990" s="110"/>
      <c r="P1990" s="110"/>
      <c r="Q1990" s="110"/>
    </row>
    <row r="1991" spans="1:17" x14ac:dyDescent="0.3">
      <c r="A1991" s="77" t="s">
        <v>3992</v>
      </c>
      <c r="B1991" s="127" t="s">
        <v>3993</v>
      </c>
      <c r="C1991" s="128">
        <v>0</v>
      </c>
      <c r="D1991" s="128">
        <v>0</v>
      </c>
      <c r="E1991" s="128">
        <v>0</v>
      </c>
      <c r="F1991" s="128">
        <v>0</v>
      </c>
      <c r="G1991" s="128">
        <v>0</v>
      </c>
      <c r="H1991" s="128">
        <v>0</v>
      </c>
      <c r="I1991" s="128">
        <v>0</v>
      </c>
      <c r="J1991" s="128">
        <v>0</v>
      </c>
      <c r="K1991" s="128">
        <v>0</v>
      </c>
      <c r="L1991" s="128">
        <v>0</v>
      </c>
      <c r="M1991" s="128">
        <v>0</v>
      </c>
      <c r="N1991" s="128">
        <v>0</v>
      </c>
      <c r="O1991" s="110"/>
      <c r="P1991" s="110"/>
      <c r="Q1991" s="110"/>
    </row>
    <row r="1992" spans="1:17" x14ac:dyDescent="0.3">
      <c r="A1992" s="77" t="s">
        <v>3994</v>
      </c>
      <c r="B1992" s="127" t="s">
        <v>3995</v>
      </c>
      <c r="C1992" s="128">
        <v>0</v>
      </c>
      <c r="D1992" s="128">
        <v>0</v>
      </c>
      <c r="E1992" s="128">
        <v>0</v>
      </c>
      <c r="F1992" s="128">
        <v>0</v>
      </c>
      <c r="G1992" s="128">
        <v>0</v>
      </c>
      <c r="H1992" s="128">
        <v>0</v>
      </c>
      <c r="I1992" s="128">
        <v>0</v>
      </c>
      <c r="J1992" s="128">
        <v>0</v>
      </c>
      <c r="K1992" s="128">
        <v>0</v>
      </c>
      <c r="L1992" s="128">
        <v>0</v>
      </c>
      <c r="M1992" s="128">
        <v>0</v>
      </c>
      <c r="N1992" s="128">
        <v>0</v>
      </c>
      <c r="O1992" s="110"/>
      <c r="P1992" s="110"/>
      <c r="Q1992" s="110"/>
    </row>
    <row r="1993" spans="1:17" x14ac:dyDescent="0.3">
      <c r="A1993" s="77" t="s">
        <v>3996</v>
      </c>
      <c r="B1993" s="127" t="s">
        <v>3997</v>
      </c>
      <c r="C1993" s="128">
        <v>0</v>
      </c>
      <c r="D1993" s="128">
        <v>0</v>
      </c>
      <c r="E1993" s="128">
        <v>0</v>
      </c>
      <c r="F1993" s="128">
        <v>0</v>
      </c>
      <c r="G1993" s="128">
        <v>0</v>
      </c>
      <c r="H1993" s="128">
        <v>0</v>
      </c>
      <c r="I1993" s="128">
        <v>0</v>
      </c>
      <c r="J1993" s="128">
        <v>0</v>
      </c>
      <c r="K1993" s="128">
        <v>0</v>
      </c>
      <c r="L1993" s="128">
        <v>0</v>
      </c>
      <c r="M1993" s="128">
        <v>0</v>
      </c>
      <c r="N1993" s="128">
        <v>0</v>
      </c>
      <c r="O1993" s="110"/>
      <c r="P1993" s="110"/>
      <c r="Q1993" s="110"/>
    </row>
    <row r="1994" spans="1:17" x14ac:dyDescent="0.3">
      <c r="A1994" s="77" t="s">
        <v>3998</v>
      </c>
      <c r="B1994" s="127" t="s">
        <v>3999</v>
      </c>
      <c r="C1994" s="128">
        <v>0</v>
      </c>
      <c r="D1994" s="128">
        <v>0</v>
      </c>
      <c r="E1994" s="128">
        <v>0</v>
      </c>
      <c r="F1994" s="128">
        <v>0</v>
      </c>
      <c r="G1994" s="128">
        <v>0</v>
      </c>
      <c r="H1994" s="128">
        <v>0</v>
      </c>
      <c r="I1994" s="128">
        <v>0</v>
      </c>
      <c r="J1994" s="128">
        <v>0</v>
      </c>
      <c r="K1994" s="128">
        <v>0</v>
      </c>
      <c r="L1994" s="128">
        <v>0</v>
      </c>
      <c r="M1994" s="128">
        <v>0</v>
      </c>
      <c r="N1994" s="128">
        <v>0</v>
      </c>
      <c r="O1994" s="110"/>
      <c r="P1994" s="110"/>
      <c r="Q1994" s="110"/>
    </row>
    <row r="1995" spans="1:17" x14ac:dyDescent="0.3">
      <c r="A1995" s="77" t="s">
        <v>4000</v>
      </c>
      <c r="B1995" s="127" t="s">
        <v>4001</v>
      </c>
      <c r="C1995" s="128">
        <v>0</v>
      </c>
      <c r="D1995" s="128">
        <v>0</v>
      </c>
      <c r="E1995" s="128">
        <v>0</v>
      </c>
      <c r="F1995" s="128">
        <v>0</v>
      </c>
      <c r="G1995" s="128">
        <v>0</v>
      </c>
      <c r="H1995" s="128">
        <v>0</v>
      </c>
      <c r="I1995" s="128">
        <v>0</v>
      </c>
      <c r="J1995" s="128">
        <v>0</v>
      </c>
      <c r="K1995" s="128">
        <v>0</v>
      </c>
      <c r="L1995" s="128">
        <v>0</v>
      </c>
      <c r="M1995" s="128">
        <v>0</v>
      </c>
      <c r="N1995" s="128">
        <v>0</v>
      </c>
      <c r="O1995" s="110"/>
      <c r="P1995" s="110"/>
      <c r="Q1995" s="110"/>
    </row>
    <row r="1996" spans="1:17" x14ac:dyDescent="0.3">
      <c r="A1996" s="77" t="s">
        <v>4002</v>
      </c>
      <c r="B1996" s="127" t="s">
        <v>4003</v>
      </c>
      <c r="C1996" s="128">
        <v>0</v>
      </c>
      <c r="D1996" s="128">
        <v>0</v>
      </c>
      <c r="E1996" s="128">
        <v>0</v>
      </c>
      <c r="F1996" s="128">
        <v>0</v>
      </c>
      <c r="G1996" s="128">
        <v>0</v>
      </c>
      <c r="H1996" s="128">
        <v>0</v>
      </c>
      <c r="I1996" s="128">
        <v>0</v>
      </c>
      <c r="J1996" s="128">
        <v>0</v>
      </c>
      <c r="K1996" s="128">
        <v>0</v>
      </c>
      <c r="L1996" s="128">
        <v>0</v>
      </c>
      <c r="M1996" s="128">
        <v>0</v>
      </c>
      <c r="N1996" s="128">
        <v>0</v>
      </c>
      <c r="O1996" s="110"/>
      <c r="P1996" s="110"/>
      <c r="Q1996" s="110"/>
    </row>
    <row r="1997" spans="1:17" x14ac:dyDescent="0.3">
      <c r="A1997" s="77" t="s">
        <v>4004</v>
      </c>
      <c r="B1997" s="127" t="s">
        <v>4005</v>
      </c>
      <c r="C1997" s="128">
        <v>0</v>
      </c>
      <c r="D1997" s="128">
        <v>0</v>
      </c>
      <c r="E1997" s="128">
        <v>0</v>
      </c>
      <c r="F1997" s="128">
        <v>0</v>
      </c>
      <c r="G1997" s="128">
        <v>0</v>
      </c>
      <c r="H1997" s="128">
        <v>0</v>
      </c>
      <c r="I1997" s="128">
        <v>0</v>
      </c>
      <c r="J1997" s="128">
        <v>0</v>
      </c>
      <c r="K1997" s="128">
        <v>0</v>
      </c>
      <c r="L1997" s="128">
        <v>0</v>
      </c>
      <c r="M1997" s="128">
        <v>0</v>
      </c>
      <c r="N1997" s="128">
        <v>0</v>
      </c>
      <c r="O1997" s="110"/>
      <c r="P1997" s="110"/>
      <c r="Q1997" s="110"/>
    </row>
    <row r="1998" spans="1:17" x14ac:dyDescent="0.3">
      <c r="A1998" s="77" t="s">
        <v>4006</v>
      </c>
      <c r="B1998" s="127" t="s">
        <v>4007</v>
      </c>
      <c r="C1998" s="128">
        <v>0</v>
      </c>
      <c r="D1998" s="128">
        <v>0</v>
      </c>
      <c r="E1998" s="128">
        <v>0</v>
      </c>
      <c r="F1998" s="128">
        <v>0</v>
      </c>
      <c r="G1998" s="128">
        <v>0</v>
      </c>
      <c r="H1998" s="128">
        <v>0</v>
      </c>
      <c r="I1998" s="128">
        <v>0</v>
      </c>
      <c r="J1998" s="128">
        <v>0</v>
      </c>
      <c r="K1998" s="128">
        <v>0</v>
      </c>
      <c r="L1998" s="128">
        <v>0</v>
      </c>
      <c r="M1998" s="128">
        <v>0</v>
      </c>
      <c r="N1998" s="128">
        <v>0</v>
      </c>
      <c r="O1998" s="110"/>
      <c r="P1998" s="110"/>
      <c r="Q1998" s="110"/>
    </row>
    <row r="1999" spans="1:17" x14ac:dyDescent="0.3">
      <c r="A1999" s="77" t="s">
        <v>4008</v>
      </c>
      <c r="B1999" s="127" t="s">
        <v>4009</v>
      </c>
      <c r="C1999" s="128">
        <v>0</v>
      </c>
      <c r="D1999" s="128">
        <v>0</v>
      </c>
      <c r="E1999" s="128">
        <v>0</v>
      </c>
      <c r="F1999" s="128">
        <v>0</v>
      </c>
      <c r="G1999" s="128">
        <v>0</v>
      </c>
      <c r="H1999" s="128">
        <v>0</v>
      </c>
      <c r="I1999" s="128">
        <v>0</v>
      </c>
      <c r="J1999" s="128">
        <v>0</v>
      </c>
      <c r="K1999" s="128">
        <v>0</v>
      </c>
      <c r="L1999" s="128">
        <v>0</v>
      </c>
      <c r="M1999" s="128">
        <v>0</v>
      </c>
      <c r="N1999" s="128">
        <v>0</v>
      </c>
      <c r="O1999" s="110"/>
      <c r="P1999" s="110"/>
      <c r="Q1999" s="110"/>
    </row>
    <row r="2000" spans="1:17" x14ac:dyDescent="0.3">
      <c r="A2000" s="77" t="s">
        <v>4010</v>
      </c>
      <c r="B2000" s="127" t="s">
        <v>4011</v>
      </c>
      <c r="C2000" s="128">
        <v>0</v>
      </c>
      <c r="D2000" s="128">
        <v>0</v>
      </c>
      <c r="E2000" s="128">
        <v>0</v>
      </c>
      <c r="F2000" s="128">
        <v>0</v>
      </c>
      <c r="G2000" s="128">
        <v>0</v>
      </c>
      <c r="H2000" s="128">
        <v>0</v>
      </c>
      <c r="I2000" s="128">
        <v>0</v>
      </c>
      <c r="J2000" s="128">
        <v>0</v>
      </c>
      <c r="K2000" s="128">
        <v>0</v>
      </c>
      <c r="L2000" s="128">
        <v>0</v>
      </c>
      <c r="M2000" s="128">
        <v>0</v>
      </c>
      <c r="N2000" s="128">
        <v>0</v>
      </c>
      <c r="O2000" s="110"/>
      <c r="P2000" s="110"/>
      <c r="Q2000" s="110"/>
    </row>
    <row r="2001" spans="1:17" x14ac:dyDescent="0.3">
      <c r="A2001" s="77" t="s">
        <v>4012</v>
      </c>
      <c r="B2001" s="127" t="s">
        <v>4013</v>
      </c>
      <c r="C2001" s="128">
        <v>0</v>
      </c>
      <c r="D2001" s="128">
        <v>0</v>
      </c>
      <c r="E2001" s="128">
        <v>0</v>
      </c>
      <c r="F2001" s="128">
        <v>0</v>
      </c>
      <c r="G2001" s="128">
        <v>0</v>
      </c>
      <c r="H2001" s="128">
        <v>0</v>
      </c>
      <c r="I2001" s="128">
        <v>0</v>
      </c>
      <c r="J2001" s="128">
        <v>0</v>
      </c>
      <c r="K2001" s="128">
        <v>0</v>
      </c>
      <c r="L2001" s="128">
        <v>0</v>
      </c>
      <c r="M2001" s="128">
        <v>0</v>
      </c>
      <c r="N2001" s="128">
        <v>0</v>
      </c>
      <c r="O2001" s="110"/>
      <c r="P2001" s="110"/>
      <c r="Q2001" s="110"/>
    </row>
    <row r="2002" spans="1:17" x14ac:dyDescent="0.3">
      <c r="A2002" s="77" t="s">
        <v>4014</v>
      </c>
      <c r="B2002" s="127" t="s">
        <v>4015</v>
      </c>
      <c r="C2002" s="128">
        <v>0</v>
      </c>
      <c r="D2002" s="128">
        <v>0</v>
      </c>
      <c r="E2002" s="128">
        <v>0</v>
      </c>
      <c r="F2002" s="128">
        <v>0</v>
      </c>
      <c r="G2002" s="128">
        <v>0</v>
      </c>
      <c r="H2002" s="128">
        <v>0</v>
      </c>
      <c r="I2002" s="128">
        <v>0</v>
      </c>
      <c r="J2002" s="128">
        <v>0</v>
      </c>
      <c r="K2002" s="128">
        <v>0</v>
      </c>
      <c r="L2002" s="128">
        <v>0</v>
      </c>
      <c r="M2002" s="128">
        <v>0</v>
      </c>
      <c r="N2002" s="128">
        <v>0</v>
      </c>
      <c r="O2002" s="110"/>
      <c r="P2002" s="110"/>
      <c r="Q2002" s="110"/>
    </row>
    <row r="2003" spans="1:17" x14ac:dyDescent="0.3">
      <c r="A2003" s="77" t="s">
        <v>4016</v>
      </c>
      <c r="B2003" s="127" t="s">
        <v>4017</v>
      </c>
      <c r="C2003" s="128">
        <v>0</v>
      </c>
      <c r="D2003" s="128">
        <v>0</v>
      </c>
      <c r="E2003" s="128">
        <v>0</v>
      </c>
      <c r="F2003" s="128">
        <v>0</v>
      </c>
      <c r="G2003" s="128">
        <v>0</v>
      </c>
      <c r="H2003" s="128">
        <v>0</v>
      </c>
      <c r="I2003" s="128">
        <v>0</v>
      </c>
      <c r="J2003" s="128">
        <v>0</v>
      </c>
      <c r="K2003" s="128">
        <v>0</v>
      </c>
      <c r="L2003" s="128">
        <v>0</v>
      </c>
      <c r="M2003" s="128">
        <v>0</v>
      </c>
      <c r="N2003" s="128">
        <v>0</v>
      </c>
      <c r="O2003" s="110"/>
      <c r="P2003" s="110"/>
      <c r="Q2003" s="110"/>
    </row>
    <row r="2004" spans="1:17" x14ac:dyDescent="0.3">
      <c r="A2004" s="77" t="s">
        <v>4018</v>
      </c>
      <c r="B2004" s="127" t="s">
        <v>4019</v>
      </c>
      <c r="C2004" s="128">
        <v>0</v>
      </c>
      <c r="D2004" s="128">
        <v>0</v>
      </c>
      <c r="E2004" s="128">
        <v>0</v>
      </c>
      <c r="F2004" s="128">
        <v>0</v>
      </c>
      <c r="G2004" s="128">
        <v>0</v>
      </c>
      <c r="H2004" s="128">
        <v>0</v>
      </c>
      <c r="I2004" s="128">
        <v>0</v>
      </c>
      <c r="J2004" s="128">
        <v>0</v>
      </c>
      <c r="K2004" s="128">
        <v>0</v>
      </c>
      <c r="L2004" s="128">
        <v>0</v>
      </c>
      <c r="M2004" s="128">
        <v>0</v>
      </c>
      <c r="N2004" s="128">
        <v>0</v>
      </c>
      <c r="O2004" s="110"/>
      <c r="P2004" s="110"/>
      <c r="Q2004" s="110"/>
    </row>
    <row r="2005" spans="1:17" x14ac:dyDescent="0.3">
      <c r="A2005" s="77" t="s">
        <v>4020</v>
      </c>
      <c r="B2005" s="127" t="s">
        <v>4021</v>
      </c>
      <c r="C2005" s="128">
        <v>0</v>
      </c>
      <c r="D2005" s="128">
        <v>0</v>
      </c>
      <c r="E2005" s="128">
        <v>0</v>
      </c>
      <c r="F2005" s="128">
        <v>0</v>
      </c>
      <c r="G2005" s="128">
        <v>0</v>
      </c>
      <c r="H2005" s="128">
        <v>0</v>
      </c>
      <c r="I2005" s="128">
        <v>0</v>
      </c>
      <c r="J2005" s="128">
        <v>0</v>
      </c>
      <c r="K2005" s="128">
        <v>0</v>
      </c>
      <c r="L2005" s="128">
        <v>0</v>
      </c>
      <c r="M2005" s="128">
        <v>0</v>
      </c>
      <c r="N2005" s="128">
        <v>0</v>
      </c>
      <c r="O2005" s="110"/>
      <c r="P2005" s="110"/>
      <c r="Q2005" s="110"/>
    </row>
    <row r="2006" spans="1:17" x14ac:dyDescent="0.3">
      <c r="A2006" s="77" t="s">
        <v>4022</v>
      </c>
      <c r="B2006" s="127" t="s">
        <v>4023</v>
      </c>
      <c r="C2006" s="128">
        <v>0</v>
      </c>
      <c r="D2006" s="128">
        <v>0</v>
      </c>
      <c r="E2006" s="128">
        <v>0</v>
      </c>
      <c r="F2006" s="128">
        <v>0</v>
      </c>
      <c r="G2006" s="128">
        <v>0</v>
      </c>
      <c r="H2006" s="128">
        <v>0</v>
      </c>
      <c r="I2006" s="128">
        <v>0</v>
      </c>
      <c r="J2006" s="128">
        <v>0</v>
      </c>
      <c r="K2006" s="128">
        <v>0</v>
      </c>
      <c r="L2006" s="128">
        <v>0</v>
      </c>
      <c r="M2006" s="128">
        <v>0</v>
      </c>
      <c r="N2006" s="128">
        <v>0</v>
      </c>
      <c r="O2006" s="110"/>
      <c r="P2006" s="110"/>
      <c r="Q2006" s="110"/>
    </row>
    <row r="2007" spans="1:17" x14ac:dyDescent="0.3">
      <c r="A2007" s="77" t="s">
        <v>4024</v>
      </c>
      <c r="B2007" s="127" t="s">
        <v>4025</v>
      </c>
      <c r="C2007" s="128">
        <v>0</v>
      </c>
      <c r="D2007" s="128">
        <v>0</v>
      </c>
      <c r="E2007" s="128">
        <v>0</v>
      </c>
      <c r="F2007" s="128">
        <v>0</v>
      </c>
      <c r="G2007" s="128">
        <v>0</v>
      </c>
      <c r="H2007" s="128">
        <v>0</v>
      </c>
      <c r="I2007" s="128">
        <v>0</v>
      </c>
      <c r="J2007" s="128">
        <v>0</v>
      </c>
      <c r="K2007" s="128">
        <v>0</v>
      </c>
      <c r="L2007" s="128">
        <v>0</v>
      </c>
      <c r="M2007" s="128">
        <v>0</v>
      </c>
      <c r="N2007" s="128">
        <v>0</v>
      </c>
      <c r="O2007" s="110"/>
      <c r="P2007" s="110"/>
      <c r="Q2007" s="110"/>
    </row>
    <row r="2008" spans="1:17" x14ac:dyDescent="0.3">
      <c r="A2008" s="77" t="s">
        <v>4026</v>
      </c>
      <c r="B2008" s="127" t="s">
        <v>4027</v>
      </c>
      <c r="C2008" s="128">
        <v>0</v>
      </c>
      <c r="D2008" s="128">
        <v>0</v>
      </c>
      <c r="E2008" s="128">
        <v>0</v>
      </c>
      <c r="F2008" s="128">
        <v>0</v>
      </c>
      <c r="G2008" s="128">
        <v>0</v>
      </c>
      <c r="H2008" s="128">
        <v>0</v>
      </c>
      <c r="I2008" s="128">
        <v>0</v>
      </c>
      <c r="J2008" s="128">
        <v>0</v>
      </c>
      <c r="K2008" s="128">
        <v>0</v>
      </c>
      <c r="L2008" s="128">
        <v>0</v>
      </c>
      <c r="M2008" s="128">
        <v>0</v>
      </c>
      <c r="N2008" s="128">
        <v>0</v>
      </c>
      <c r="O2008" s="110"/>
      <c r="P2008" s="110"/>
      <c r="Q2008" s="110"/>
    </row>
    <row r="2009" spans="1:17" x14ac:dyDescent="0.3">
      <c r="A2009" s="77" t="s">
        <v>4028</v>
      </c>
      <c r="B2009" s="127" t="s">
        <v>4029</v>
      </c>
      <c r="C2009" s="128">
        <v>0</v>
      </c>
      <c r="D2009" s="128">
        <v>0</v>
      </c>
      <c r="E2009" s="128">
        <v>0</v>
      </c>
      <c r="F2009" s="128">
        <v>0</v>
      </c>
      <c r="G2009" s="128">
        <v>0</v>
      </c>
      <c r="H2009" s="128">
        <v>0</v>
      </c>
      <c r="I2009" s="128">
        <v>0</v>
      </c>
      <c r="J2009" s="128">
        <v>0</v>
      </c>
      <c r="K2009" s="128">
        <v>0</v>
      </c>
      <c r="L2009" s="128">
        <v>0</v>
      </c>
      <c r="M2009" s="128">
        <v>0</v>
      </c>
      <c r="N2009" s="128">
        <v>0</v>
      </c>
      <c r="O2009" s="110"/>
      <c r="P2009" s="110"/>
      <c r="Q2009" s="110"/>
    </row>
    <row r="2010" spans="1:17" x14ac:dyDescent="0.3">
      <c r="A2010" s="77" t="s">
        <v>4030</v>
      </c>
      <c r="B2010" s="127" t="s">
        <v>4031</v>
      </c>
      <c r="C2010" s="128">
        <v>0</v>
      </c>
      <c r="D2010" s="128">
        <v>0</v>
      </c>
      <c r="E2010" s="128">
        <v>0</v>
      </c>
      <c r="F2010" s="128">
        <v>0</v>
      </c>
      <c r="G2010" s="128">
        <v>0</v>
      </c>
      <c r="H2010" s="128">
        <v>0</v>
      </c>
      <c r="I2010" s="128">
        <v>0</v>
      </c>
      <c r="J2010" s="128">
        <v>0</v>
      </c>
      <c r="K2010" s="128">
        <v>0</v>
      </c>
      <c r="L2010" s="128">
        <v>0</v>
      </c>
      <c r="M2010" s="128">
        <v>0</v>
      </c>
      <c r="N2010" s="128">
        <v>0</v>
      </c>
      <c r="O2010" s="110"/>
      <c r="P2010" s="110"/>
      <c r="Q2010" s="110"/>
    </row>
    <row r="2011" spans="1:17" x14ac:dyDescent="0.3">
      <c r="A2011" s="77" t="s">
        <v>4032</v>
      </c>
      <c r="B2011" s="127" t="s">
        <v>4033</v>
      </c>
      <c r="C2011" s="128">
        <v>0</v>
      </c>
      <c r="D2011" s="128">
        <v>0</v>
      </c>
      <c r="E2011" s="128">
        <v>0</v>
      </c>
      <c r="F2011" s="128">
        <v>0</v>
      </c>
      <c r="G2011" s="128">
        <v>0</v>
      </c>
      <c r="H2011" s="128">
        <v>0</v>
      </c>
      <c r="I2011" s="128">
        <v>0</v>
      </c>
      <c r="J2011" s="128">
        <v>0</v>
      </c>
      <c r="K2011" s="128">
        <v>0</v>
      </c>
      <c r="L2011" s="128">
        <v>0</v>
      </c>
      <c r="M2011" s="128">
        <v>0</v>
      </c>
      <c r="N2011" s="128">
        <v>0</v>
      </c>
      <c r="O2011" s="110"/>
      <c r="P2011" s="110"/>
      <c r="Q2011" s="110"/>
    </row>
    <row r="2012" spans="1:17" x14ac:dyDescent="0.3">
      <c r="A2012" s="77" t="s">
        <v>4034</v>
      </c>
      <c r="B2012" s="127" t="s">
        <v>4035</v>
      </c>
      <c r="C2012" s="128">
        <v>0</v>
      </c>
      <c r="D2012" s="128">
        <v>0</v>
      </c>
      <c r="E2012" s="128">
        <v>0</v>
      </c>
      <c r="F2012" s="128">
        <v>0</v>
      </c>
      <c r="G2012" s="128">
        <v>0</v>
      </c>
      <c r="H2012" s="128">
        <v>0</v>
      </c>
      <c r="I2012" s="128">
        <v>0</v>
      </c>
      <c r="J2012" s="128">
        <v>0</v>
      </c>
      <c r="K2012" s="128">
        <v>0</v>
      </c>
      <c r="L2012" s="128">
        <v>0</v>
      </c>
      <c r="M2012" s="128">
        <v>0</v>
      </c>
      <c r="N2012" s="128">
        <v>0</v>
      </c>
      <c r="O2012" s="110"/>
      <c r="P2012" s="110"/>
      <c r="Q2012" s="110"/>
    </row>
    <row r="2013" spans="1:17" x14ac:dyDescent="0.3">
      <c r="A2013" s="77" t="s">
        <v>4036</v>
      </c>
      <c r="B2013" s="127" t="s">
        <v>4037</v>
      </c>
      <c r="C2013" s="128">
        <v>0</v>
      </c>
      <c r="D2013" s="128">
        <v>0</v>
      </c>
      <c r="E2013" s="128">
        <v>0</v>
      </c>
      <c r="F2013" s="128">
        <v>0</v>
      </c>
      <c r="G2013" s="128">
        <v>0</v>
      </c>
      <c r="H2013" s="128">
        <v>0</v>
      </c>
      <c r="I2013" s="128">
        <v>0</v>
      </c>
      <c r="J2013" s="128">
        <v>0</v>
      </c>
      <c r="K2013" s="128">
        <v>0</v>
      </c>
      <c r="L2013" s="128">
        <v>0</v>
      </c>
      <c r="M2013" s="128">
        <v>0</v>
      </c>
      <c r="N2013" s="128">
        <v>0</v>
      </c>
      <c r="O2013" s="110"/>
      <c r="P2013" s="110"/>
      <c r="Q2013" s="110"/>
    </row>
    <row r="2014" spans="1:17" x14ac:dyDescent="0.3">
      <c r="A2014" s="77" t="s">
        <v>4038</v>
      </c>
      <c r="B2014" s="127" t="s">
        <v>4039</v>
      </c>
      <c r="C2014" s="128">
        <v>0</v>
      </c>
      <c r="D2014" s="128">
        <v>0</v>
      </c>
      <c r="E2014" s="128">
        <v>0</v>
      </c>
      <c r="F2014" s="128">
        <v>0</v>
      </c>
      <c r="G2014" s="128">
        <v>0</v>
      </c>
      <c r="H2014" s="128">
        <v>0</v>
      </c>
      <c r="I2014" s="128">
        <v>0</v>
      </c>
      <c r="J2014" s="128">
        <v>0</v>
      </c>
      <c r="K2014" s="128">
        <v>0</v>
      </c>
      <c r="L2014" s="128">
        <v>0</v>
      </c>
      <c r="M2014" s="128">
        <v>0</v>
      </c>
      <c r="N2014" s="128">
        <v>0</v>
      </c>
      <c r="O2014" s="110"/>
      <c r="P2014" s="110"/>
      <c r="Q2014" s="110"/>
    </row>
    <row r="2015" spans="1:17" x14ac:dyDescent="0.3">
      <c r="A2015" s="77" t="s">
        <v>4040</v>
      </c>
      <c r="B2015" s="127" t="s">
        <v>4041</v>
      </c>
      <c r="C2015" s="128">
        <v>0</v>
      </c>
      <c r="D2015" s="128">
        <v>0</v>
      </c>
      <c r="E2015" s="128">
        <v>0</v>
      </c>
      <c r="F2015" s="128">
        <v>0</v>
      </c>
      <c r="G2015" s="128">
        <v>0</v>
      </c>
      <c r="H2015" s="128">
        <v>0</v>
      </c>
      <c r="I2015" s="128">
        <v>0</v>
      </c>
      <c r="J2015" s="128">
        <v>0</v>
      </c>
      <c r="K2015" s="128">
        <v>0</v>
      </c>
      <c r="L2015" s="128">
        <v>0</v>
      </c>
      <c r="M2015" s="128">
        <v>0</v>
      </c>
      <c r="N2015" s="128">
        <v>0</v>
      </c>
      <c r="O2015" s="110"/>
      <c r="P2015" s="110"/>
      <c r="Q2015" s="110"/>
    </row>
    <row r="2016" spans="1:17" x14ac:dyDescent="0.3">
      <c r="A2016" s="77" t="s">
        <v>4042</v>
      </c>
      <c r="B2016" s="127" t="s">
        <v>4043</v>
      </c>
      <c r="C2016" s="128">
        <v>0</v>
      </c>
      <c r="D2016" s="128">
        <v>0</v>
      </c>
      <c r="E2016" s="128">
        <v>0</v>
      </c>
      <c r="F2016" s="128">
        <v>0</v>
      </c>
      <c r="G2016" s="128">
        <v>0</v>
      </c>
      <c r="H2016" s="128">
        <v>0</v>
      </c>
      <c r="I2016" s="128">
        <v>0</v>
      </c>
      <c r="J2016" s="128">
        <v>0</v>
      </c>
      <c r="K2016" s="128">
        <v>0</v>
      </c>
      <c r="L2016" s="128">
        <v>0</v>
      </c>
      <c r="M2016" s="128">
        <v>0</v>
      </c>
      <c r="N2016" s="128">
        <v>0</v>
      </c>
      <c r="O2016" s="110"/>
      <c r="P2016" s="110"/>
      <c r="Q2016" s="110"/>
    </row>
    <row r="2017" spans="1:17" x14ac:dyDescent="0.3">
      <c r="A2017" s="77" t="s">
        <v>4044</v>
      </c>
      <c r="B2017" s="127" t="s">
        <v>4045</v>
      </c>
      <c r="C2017" s="128">
        <v>0</v>
      </c>
      <c r="D2017" s="128">
        <v>0</v>
      </c>
      <c r="E2017" s="128">
        <v>0</v>
      </c>
      <c r="F2017" s="128">
        <v>0</v>
      </c>
      <c r="G2017" s="128">
        <v>0</v>
      </c>
      <c r="H2017" s="128">
        <v>0</v>
      </c>
      <c r="I2017" s="128">
        <v>0</v>
      </c>
      <c r="J2017" s="128">
        <v>0</v>
      </c>
      <c r="K2017" s="128">
        <v>0</v>
      </c>
      <c r="L2017" s="128">
        <v>0</v>
      </c>
      <c r="M2017" s="128">
        <v>0</v>
      </c>
      <c r="N2017" s="128">
        <v>0</v>
      </c>
      <c r="O2017" s="110"/>
      <c r="P2017" s="110"/>
      <c r="Q2017" s="110"/>
    </row>
    <row r="2018" spans="1:17" x14ac:dyDescent="0.3">
      <c r="A2018" s="77" t="s">
        <v>4046</v>
      </c>
      <c r="B2018" s="127" t="s">
        <v>4047</v>
      </c>
      <c r="C2018" s="128">
        <v>0</v>
      </c>
      <c r="D2018" s="128">
        <v>0</v>
      </c>
      <c r="E2018" s="128">
        <v>0</v>
      </c>
      <c r="F2018" s="128">
        <v>0</v>
      </c>
      <c r="G2018" s="128">
        <v>0</v>
      </c>
      <c r="H2018" s="128">
        <v>0</v>
      </c>
      <c r="I2018" s="128">
        <v>0</v>
      </c>
      <c r="J2018" s="128">
        <v>0</v>
      </c>
      <c r="K2018" s="128">
        <v>0</v>
      </c>
      <c r="L2018" s="128">
        <v>0</v>
      </c>
      <c r="M2018" s="128">
        <v>0</v>
      </c>
      <c r="N2018" s="128">
        <v>0</v>
      </c>
      <c r="O2018" s="110"/>
      <c r="P2018" s="110"/>
      <c r="Q2018" s="110"/>
    </row>
    <row r="2019" spans="1:17" x14ac:dyDescent="0.3">
      <c r="A2019" s="77" t="s">
        <v>4048</v>
      </c>
      <c r="B2019" s="127" t="s">
        <v>4049</v>
      </c>
      <c r="C2019" s="128">
        <v>0</v>
      </c>
      <c r="D2019" s="128">
        <v>0</v>
      </c>
      <c r="E2019" s="128">
        <v>0</v>
      </c>
      <c r="F2019" s="128">
        <v>0</v>
      </c>
      <c r="G2019" s="128">
        <v>0</v>
      </c>
      <c r="H2019" s="128">
        <v>0</v>
      </c>
      <c r="I2019" s="128">
        <v>0</v>
      </c>
      <c r="J2019" s="128">
        <v>0</v>
      </c>
      <c r="K2019" s="128">
        <v>0</v>
      </c>
      <c r="L2019" s="128">
        <v>0</v>
      </c>
      <c r="M2019" s="128">
        <v>0</v>
      </c>
      <c r="N2019" s="128">
        <v>0</v>
      </c>
      <c r="O2019" s="110"/>
      <c r="P2019" s="110"/>
      <c r="Q2019" s="110"/>
    </row>
    <row r="2020" spans="1:17" x14ac:dyDescent="0.3">
      <c r="A2020" s="77" t="s">
        <v>4050</v>
      </c>
      <c r="B2020" s="127" t="s">
        <v>4051</v>
      </c>
      <c r="C2020" s="128">
        <v>0</v>
      </c>
      <c r="D2020" s="128">
        <v>0</v>
      </c>
      <c r="E2020" s="128">
        <v>0</v>
      </c>
      <c r="F2020" s="128">
        <v>0</v>
      </c>
      <c r="G2020" s="128">
        <v>0</v>
      </c>
      <c r="H2020" s="128">
        <v>0</v>
      </c>
      <c r="I2020" s="128">
        <v>0</v>
      </c>
      <c r="J2020" s="128">
        <v>0</v>
      </c>
      <c r="K2020" s="128">
        <v>0</v>
      </c>
      <c r="L2020" s="128">
        <v>0</v>
      </c>
      <c r="M2020" s="128">
        <v>0</v>
      </c>
      <c r="N2020" s="128">
        <v>0</v>
      </c>
      <c r="O2020" s="110"/>
      <c r="P2020" s="110"/>
      <c r="Q2020" s="110"/>
    </row>
    <row r="2021" spans="1:17" x14ac:dyDescent="0.3">
      <c r="A2021" s="77" t="s">
        <v>4052</v>
      </c>
      <c r="B2021" s="127" t="s">
        <v>4053</v>
      </c>
      <c r="C2021" s="128">
        <v>0</v>
      </c>
      <c r="D2021" s="128">
        <v>0</v>
      </c>
      <c r="E2021" s="128">
        <v>0</v>
      </c>
      <c r="F2021" s="128">
        <v>0</v>
      </c>
      <c r="G2021" s="128">
        <v>0</v>
      </c>
      <c r="H2021" s="128">
        <v>0</v>
      </c>
      <c r="I2021" s="128">
        <v>0</v>
      </c>
      <c r="J2021" s="128">
        <v>0</v>
      </c>
      <c r="K2021" s="128">
        <v>0</v>
      </c>
      <c r="L2021" s="128">
        <v>0</v>
      </c>
      <c r="M2021" s="128">
        <v>0</v>
      </c>
      <c r="N2021" s="128">
        <v>0</v>
      </c>
      <c r="O2021" s="110"/>
      <c r="P2021" s="110"/>
      <c r="Q2021" s="110"/>
    </row>
    <row r="2022" spans="1:17" x14ac:dyDescent="0.3">
      <c r="A2022" s="77" t="s">
        <v>4054</v>
      </c>
      <c r="B2022" s="127" t="s">
        <v>4055</v>
      </c>
      <c r="C2022" s="128">
        <v>0</v>
      </c>
      <c r="D2022" s="128">
        <v>0</v>
      </c>
      <c r="E2022" s="128">
        <v>0</v>
      </c>
      <c r="F2022" s="128">
        <v>0</v>
      </c>
      <c r="G2022" s="128">
        <v>0</v>
      </c>
      <c r="H2022" s="128">
        <v>0</v>
      </c>
      <c r="I2022" s="128">
        <v>0</v>
      </c>
      <c r="J2022" s="128">
        <v>0</v>
      </c>
      <c r="K2022" s="128">
        <v>0</v>
      </c>
      <c r="L2022" s="128">
        <v>0</v>
      </c>
      <c r="M2022" s="128">
        <v>0</v>
      </c>
      <c r="N2022" s="128">
        <v>0</v>
      </c>
      <c r="O2022" s="110"/>
      <c r="P2022" s="110"/>
      <c r="Q2022" s="110"/>
    </row>
    <row r="2023" spans="1:17" x14ac:dyDescent="0.3">
      <c r="A2023" s="77" t="s">
        <v>4056</v>
      </c>
      <c r="B2023" s="127" t="s">
        <v>4057</v>
      </c>
      <c r="C2023" s="128">
        <v>0</v>
      </c>
      <c r="D2023" s="128">
        <v>0</v>
      </c>
      <c r="E2023" s="128">
        <v>0</v>
      </c>
      <c r="F2023" s="128">
        <v>0</v>
      </c>
      <c r="G2023" s="128">
        <v>0</v>
      </c>
      <c r="H2023" s="128">
        <v>0</v>
      </c>
      <c r="I2023" s="128">
        <v>0</v>
      </c>
      <c r="J2023" s="128">
        <v>0</v>
      </c>
      <c r="K2023" s="128">
        <v>0</v>
      </c>
      <c r="L2023" s="128">
        <v>0</v>
      </c>
      <c r="M2023" s="128">
        <v>0</v>
      </c>
      <c r="N2023" s="128">
        <v>0</v>
      </c>
      <c r="O2023" s="110"/>
      <c r="P2023" s="110"/>
      <c r="Q2023" s="110"/>
    </row>
    <row r="2024" spans="1:17" x14ac:dyDescent="0.3">
      <c r="A2024" s="77" t="s">
        <v>4058</v>
      </c>
      <c r="B2024" s="127" t="s">
        <v>4059</v>
      </c>
      <c r="C2024" s="128">
        <v>0</v>
      </c>
      <c r="D2024" s="128">
        <v>0</v>
      </c>
      <c r="E2024" s="128">
        <v>0</v>
      </c>
      <c r="F2024" s="128">
        <v>0</v>
      </c>
      <c r="G2024" s="128">
        <v>0</v>
      </c>
      <c r="H2024" s="128">
        <v>0</v>
      </c>
      <c r="I2024" s="128">
        <v>0</v>
      </c>
      <c r="J2024" s="128">
        <v>0</v>
      </c>
      <c r="K2024" s="128">
        <v>0</v>
      </c>
      <c r="L2024" s="128">
        <v>0</v>
      </c>
      <c r="M2024" s="128">
        <v>0</v>
      </c>
      <c r="N2024" s="128">
        <v>0</v>
      </c>
      <c r="O2024" s="110"/>
      <c r="P2024" s="110"/>
      <c r="Q2024" s="110"/>
    </row>
    <row r="2025" spans="1:17" x14ac:dyDescent="0.3">
      <c r="A2025" s="77" t="s">
        <v>4060</v>
      </c>
      <c r="B2025" s="127" t="s">
        <v>4061</v>
      </c>
      <c r="C2025" s="128">
        <v>0</v>
      </c>
      <c r="D2025" s="128">
        <v>0</v>
      </c>
      <c r="E2025" s="128">
        <v>0</v>
      </c>
      <c r="F2025" s="128">
        <v>0</v>
      </c>
      <c r="G2025" s="128">
        <v>0</v>
      </c>
      <c r="H2025" s="128">
        <v>0</v>
      </c>
      <c r="I2025" s="128">
        <v>0</v>
      </c>
      <c r="J2025" s="128">
        <v>0</v>
      </c>
      <c r="K2025" s="128">
        <v>0</v>
      </c>
      <c r="L2025" s="128">
        <v>0</v>
      </c>
      <c r="M2025" s="128">
        <v>0</v>
      </c>
      <c r="N2025" s="128">
        <v>0</v>
      </c>
      <c r="O2025" s="110"/>
      <c r="P2025" s="110"/>
      <c r="Q2025" s="110"/>
    </row>
    <row r="2026" spans="1:17" x14ac:dyDescent="0.3">
      <c r="A2026" s="77" t="s">
        <v>4062</v>
      </c>
      <c r="B2026" s="127" t="s">
        <v>4063</v>
      </c>
      <c r="C2026" s="128">
        <v>0</v>
      </c>
      <c r="D2026" s="128">
        <v>0</v>
      </c>
      <c r="E2026" s="128">
        <v>0</v>
      </c>
      <c r="F2026" s="128">
        <v>0</v>
      </c>
      <c r="G2026" s="128">
        <v>0</v>
      </c>
      <c r="H2026" s="128">
        <v>0</v>
      </c>
      <c r="I2026" s="128">
        <v>0</v>
      </c>
      <c r="J2026" s="128">
        <v>0</v>
      </c>
      <c r="K2026" s="128">
        <v>0</v>
      </c>
      <c r="L2026" s="128">
        <v>0</v>
      </c>
      <c r="M2026" s="128">
        <v>0</v>
      </c>
      <c r="N2026" s="128">
        <v>0</v>
      </c>
      <c r="O2026" s="110"/>
      <c r="P2026" s="110"/>
      <c r="Q2026" s="110"/>
    </row>
    <row r="2027" spans="1:17" x14ac:dyDescent="0.3">
      <c r="A2027" s="77" t="s">
        <v>4064</v>
      </c>
      <c r="B2027" s="127" t="s">
        <v>4065</v>
      </c>
      <c r="C2027" s="128">
        <v>0</v>
      </c>
      <c r="D2027" s="128">
        <v>0</v>
      </c>
      <c r="E2027" s="128">
        <v>0</v>
      </c>
      <c r="F2027" s="128">
        <v>0</v>
      </c>
      <c r="G2027" s="128">
        <v>0</v>
      </c>
      <c r="H2027" s="128">
        <v>0</v>
      </c>
      <c r="I2027" s="128">
        <v>0</v>
      </c>
      <c r="J2027" s="128">
        <v>0</v>
      </c>
      <c r="K2027" s="128">
        <v>0</v>
      </c>
      <c r="L2027" s="128">
        <v>0</v>
      </c>
      <c r="M2027" s="128">
        <v>0</v>
      </c>
      <c r="N2027" s="128">
        <v>0</v>
      </c>
      <c r="O2027" s="110"/>
      <c r="P2027" s="110"/>
      <c r="Q2027" s="110"/>
    </row>
    <row r="2028" spans="1:17" x14ac:dyDescent="0.3">
      <c r="A2028" s="77" t="s">
        <v>4066</v>
      </c>
      <c r="B2028" s="127" t="s">
        <v>4067</v>
      </c>
      <c r="C2028" s="128">
        <v>0</v>
      </c>
      <c r="D2028" s="128">
        <v>0</v>
      </c>
      <c r="E2028" s="128">
        <v>0</v>
      </c>
      <c r="F2028" s="128">
        <v>0</v>
      </c>
      <c r="G2028" s="128">
        <v>0</v>
      </c>
      <c r="H2028" s="128">
        <v>0</v>
      </c>
      <c r="I2028" s="128">
        <v>0</v>
      </c>
      <c r="J2028" s="128">
        <v>0</v>
      </c>
      <c r="K2028" s="128">
        <v>0</v>
      </c>
      <c r="L2028" s="128">
        <v>0</v>
      </c>
      <c r="M2028" s="128">
        <v>0</v>
      </c>
      <c r="N2028" s="128">
        <v>0</v>
      </c>
      <c r="O2028" s="110"/>
      <c r="P2028" s="110"/>
      <c r="Q2028" s="110"/>
    </row>
    <row r="2029" spans="1:17" x14ac:dyDescent="0.3">
      <c r="A2029" s="77" t="s">
        <v>4068</v>
      </c>
      <c r="B2029" s="127" t="s">
        <v>4069</v>
      </c>
      <c r="C2029" s="128">
        <v>0</v>
      </c>
      <c r="D2029" s="128">
        <v>0</v>
      </c>
      <c r="E2029" s="128">
        <v>0</v>
      </c>
      <c r="F2029" s="128">
        <v>0</v>
      </c>
      <c r="G2029" s="128">
        <v>0</v>
      </c>
      <c r="H2029" s="128">
        <v>0</v>
      </c>
      <c r="I2029" s="128">
        <v>0</v>
      </c>
      <c r="J2029" s="128">
        <v>0</v>
      </c>
      <c r="K2029" s="128">
        <v>0</v>
      </c>
      <c r="L2029" s="128">
        <v>0</v>
      </c>
      <c r="M2029" s="128">
        <v>0</v>
      </c>
      <c r="N2029" s="128">
        <v>0</v>
      </c>
      <c r="O2029" s="110"/>
      <c r="P2029" s="110"/>
      <c r="Q2029" s="110"/>
    </row>
    <row r="2030" spans="1:17" x14ac:dyDescent="0.3">
      <c r="A2030" s="77" t="s">
        <v>4070</v>
      </c>
      <c r="B2030" s="127" t="s">
        <v>4071</v>
      </c>
      <c r="C2030" s="128">
        <v>0</v>
      </c>
      <c r="D2030" s="128">
        <v>0</v>
      </c>
      <c r="E2030" s="128">
        <v>0</v>
      </c>
      <c r="F2030" s="128">
        <v>0</v>
      </c>
      <c r="G2030" s="128">
        <v>0</v>
      </c>
      <c r="H2030" s="128">
        <v>0</v>
      </c>
      <c r="I2030" s="128">
        <v>0</v>
      </c>
      <c r="J2030" s="128">
        <v>0</v>
      </c>
      <c r="K2030" s="128">
        <v>0</v>
      </c>
      <c r="L2030" s="128">
        <v>0</v>
      </c>
      <c r="M2030" s="128">
        <v>0</v>
      </c>
      <c r="N2030" s="128">
        <v>0</v>
      </c>
      <c r="O2030" s="110"/>
      <c r="P2030" s="110"/>
      <c r="Q2030" s="110"/>
    </row>
    <row r="2031" spans="1:17" x14ac:dyDescent="0.3">
      <c r="A2031" s="77" t="s">
        <v>4072</v>
      </c>
      <c r="B2031" s="127" t="s">
        <v>4073</v>
      </c>
      <c r="C2031" s="128">
        <v>0</v>
      </c>
      <c r="D2031" s="128">
        <v>0</v>
      </c>
      <c r="E2031" s="128">
        <v>0</v>
      </c>
      <c r="F2031" s="128">
        <v>0</v>
      </c>
      <c r="G2031" s="128">
        <v>0</v>
      </c>
      <c r="H2031" s="128">
        <v>0</v>
      </c>
      <c r="I2031" s="128">
        <v>0</v>
      </c>
      <c r="J2031" s="128">
        <v>0</v>
      </c>
      <c r="K2031" s="128">
        <v>0</v>
      </c>
      <c r="L2031" s="128">
        <v>0</v>
      </c>
      <c r="M2031" s="128">
        <v>0</v>
      </c>
      <c r="N2031" s="128">
        <v>0</v>
      </c>
      <c r="O2031" s="110"/>
      <c r="P2031" s="110"/>
      <c r="Q2031" s="110"/>
    </row>
    <row r="2032" spans="1:17" x14ac:dyDescent="0.3">
      <c r="A2032" s="77" t="s">
        <v>4074</v>
      </c>
      <c r="B2032" s="127" t="s">
        <v>4075</v>
      </c>
      <c r="C2032" s="128">
        <v>0</v>
      </c>
      <c r="D2032" s="128">
        <v>0</v>
      </c>
      <c r="E2032" s="128">
        <v>0</v>
      </c>
      <c r="F2032" s="128">
        <v>0</v>
      </c>
      <c r="G2032" s="128">
        <v>0</v>
      </c>
      <c r="H2032" s="128">
        <v>0</v>
      </c>
      <c r="I2032" s="128">
        <v>0</v>
      </c>
      <c r="J2032" s="128">
        <v>0</v>
      </c>
      <c r="K2032" s="128">
        <v>0</v>
      </c>
      <c r="L2032" s="128">
        <v>0</v>
      </c>
      <c r="M2032" s="128">
        <v>0</v>
      </c>
      <c r="N2032" s="128">
        <v>0</v>
      </c>
      <c r="O2032" s="110"/>
      <c r="P2032" s="110"/>
      <c r="Q2032" s="110"/>
    </row>
    <row r="2033" spans="1:17" x14ac:dyDescent="0.3">
      <c r="A2033" s="77" t="s">
        <v>4076</v>
      </c>
      <c r="B2033" s="127" t="s">
        <v>4077</v>
      </c>
      <c r="C2033" s="128">
        <v>0</v>
      </c>
      <c r="D2033" s="128">
        <v>0</v>
      </c>
      <c r="E2033" s="128">
        <v>0</v>
      </c>
      <c r="F2033" s="128">
        <v>0</v>
      </c>
      <c r="G2033" s="128">
        <v>0</v>
      </c>
      <c r="H2033" s="128">
        <v>0</v>
      </c>
      <c r="I2033" s="128">
        <v>0</v>
      </c>
      <c r="J2033" s="128">
        <v>0</v>
      </c>
      <c r="K2033" s="128">
        <v>0</v>
      </c>
      <c r="L2033" s="128">
        <v>0</v>
      </c>
      <c r="M2033" s="128">
        <v>0</v>
      </c>
      <c r="N2033" s="128">
        <v>0</v>
      </c>
      <c r="O2033" s="110"/>
      <c r="P2033" s="110"/>
      <c r="Q2033" s="110"/>
    </row>
    <row r="2034" spans="1:17" x14ac:dyDescent="0.3">
      <c r="A2034" s="77" t="s">
        <v>4078</v>
      </c>
      <c r="B2034" s="127" t="s">
        <v>4079</v>
      </c>
      <c r="C2034" s="128">
        <v>0</v>
      </c>
      <c r="D2034" s="128">
        <v>0</v>
      </c>
      <c r="E2034" s="128">
        <v>0</v>
      </c>
      <c r="F2034" s="128">
        <v>0</v>
      </c>
      <c r="G2034" s="128">
        <v>0</v>
      </c>
      <c r="H2034" s="128">
        <v>0</v>
      </c>
      <c r="I2034" s="128">
        <v>0</v>
      </c>
      <c r="J2034" s="128">
        <v>0</v>
      </c>
      <c r="K2034" s="128">
        <v>0</v>
      </c>
      <c r="L2034" s="128">
        <v>0</v>
      </c>
      <c r="M2034" s="128">
        <v>0</v>
      </c>
      <c r="N2034" s="128">
        <v>0</v>
      </c>
      <c r="O2034" s="110"/>
      <c r="P2034" s="110"/>
      <c r="Q2034" s="110"/>
    </row>
    <row r="2035" spans="1:17" x14ac:dyDescent="0.3">
      <c r="A2035" s="77" t="s">
        <v>4080</v>
      </c>
      <c r="B2035" s="127" t="s">
        <v>3081</v>
      </c>
      <c r="C2035" s="128">
        <v>0</v>
      </c>
      <c r="D2035" s="128">
        <v>0</v>
      </c>
      <c r="E2035" s="128">
        <v>0</v>
      </c>
      <c r="F2035" s="128">
        <v>0</v>
      </c>
      <c r="G2035" s="128">
        <v>0</v>
      </c>
      <c r="H2035" s="128">
        <v>0</v>
      </c>
      <c r="I2035" s="128">
        <v>0</v>
      </c>
      <c r="J2035" s="128">
        <v>0</v>
      </c>
      <c r="K2035" s="128">
        <v>0</v>
      </c>
      <c r="L2035" s="128">
        <v>0</v>
      </c>
      <c r="M2035" s="128">
        <v>0</v>
      </c>
      <c r="N2035" s="128">
        <v>0</v>
      </c>
      <c r="O2035" s="110"/>
      <c r="P2035" s="110"/>
      <c r="Q2035" s="110"/>
    </row>
    <row r="2036" spans="1:17" x14ac:dyDescent="0.3">
      <c r="A2036" s="77" t="s">
        <v>4081</v>
      </c>
      <c r="B2036" s="127" t="s">
        <v>4082</v>
      </c>
      <c r="C2036" s="128">
        <v>0</v>
      </c>
      <c r="D2036" s="128">
        <v>0</v>
      </c>
      <c r="E2036" s="128">
        <v>0</v>
      </c>
      <c r="F2036" s="128">
        <v>0</v>
      </c>
      <c r="G2036" s="128">
        <v>0</v>
      </c>
      <c r="H2036" s="128">
        <v>0</v>
      </c>
      <c r="I2036" s="128">
        <v>0</v>
      </c>
      <c r="J2036" s="128">
        <v>0</v>
      </c>
      <c r="K2036" s="128">
        <v>0</v>
      </c>
      <c r="L2036" s="128">
        <v>0</v>
      </c>
      <c r="M2036" s="128">
        <v>0</v>
      </c>
      <c r="N2036" s="128">
        <v>0</v>
      </c>
      <c r="O2036" s="110"/>
      <c r="P2036" s="110"/>
      <c r="Q2036" s="110"/>
    </row>
    <row r="2037" spans="1:17" x14ac:dyDescent="0.3">
      <c r="A2037" s="77" t="s">
        <v>4083</v>
      </c>
      <c r="B2037" s="127" t="s">
        <v>4084</v>
      </c>
      <c r="C2037" s="128">
        <v>0</v>
      </c>
      <c r="D2037" s="128">
        <v>0</v>
      </c>
      <c r="E2037" s="128">
        <v>0</v>
      </c>
      <c r="F2037" s="128">
        <v>0</v>
      </c>
      <c r="G2037" s="128">
        <v>0</v>
      </c>
      <c r="H2037" s="128">
        <v>0</v>
      </c>
      <c r="I2037" s="128">
        <v>0</v>
      </c>
      <c r="J2037" s="128">
        <v>0</v>
      </c>
      <c r="K2037" s="128">
        <v>0</v>
      </c>
      <c r="L2037" s="128">
        <v>0</v>
      </c>
      <c r="M2037" s="128">
        <v>0</v>
      </c>
      <c r="N2037" s="128">
        <v>0</v>
      </c>
      <c r="O2037" s="110"/>
      <c r="P2037" s="110"/>
      <c r="Q2037" s="110"/>
    </row>
    <row r="2038" spans="1:17" x14ac:dyDescent="0.3">
      <c r="A2038" s="77" t="s">
        <v>4085</v>
      </c>
      <c r="B2038" s="127" t="s">
        <v>4086</v>
      </c>
      <c r="C2038" s="128">
        <v>0</v>
      </c>
      <c r="D2038" s="128">
        <v>0</v>
      </c>
      <c r="E2038" s="128">
        <v>0</v>
      </c>
      <c r="F2038" s="128">
        <v>0</v>
      </c>
      <c r="G2038" s="128">
        <v>0</v>
      </c>
      <c r="H2038" s="128">
        <v>0</v>
      </c>
      <c r="I2038" s="128">
        <v>0</v>
      </c>
      <c r="J2038" s="128">
        <v>0</v>
      </c>
      <c r="K2038" s="128">
        <v>0</v>
      </c>
      <c r="L2038" s="128">
        <v>0</v>
      </c>
      <c r="M2038" s="128">
        <v>0</v>
      </c>
      <c r="N2038" s="128">
        <v>0</v>
      </c>
      <c r="O2038" s="110"/>
      <c r="P2038" s="110"/>
      <c r="Q2038" s="110"/>
    </row>
    <row r="2039" spans="1:17" x14ac:dyDescent="0.3">
      <c r="A2039" s="77" t="s">
        <v>4087</v>
      </c>
      <c r="B2039" s="127" t="s">
        <v>4088</v>
      </c>
      <c r="C2039" s="128">
        <v>0</v>
      </c>
      <c r="D2039" s="128">
        <v>0</v>
      </c>
      <c r="E2039" s="128">
        <v>0</v>
      </c>
      <c r="F2039" s="128">
        <v>0</v>
      </c>
      <c r="G2039" s="128">
        <v>0</v>
      </c>
      <c r="H2039" s="128">
        <v>0</v>
      </c>
      <c r="I2039" s="128">
        <v>0</v>
      </c>
      <c r="J2039" s="128">
        <v>0</v>
      </c>
      <c r="K2039" s="128">
        <v>0</v>
      </c>
      <c r="L2039" s="128">
        <v>0</v>
      </c>
      <c r="M2039" s="128">
        <v>0</v>
      </c>
      <c r="N2039" s="128">
        <v>0</v>
      </c>
      <c r="O2039" s="110"/>
      <c r="P2039" s="110"/>
      <c r="Q2039" s="110"/>
    </row>
    <row r="2040" spans="1:17" x14ac:dyDescent="0.3">
      <c r="A2040" s="130" t="s">
        <v>4089</v>
      </c>
      <c r="B2040" s="131" t="s">
        <v>4090</v>
      </c>
      <c r="C2040" s="128">
        <v>0</v>
      </c>
      <c r="D2040" s="128">
        <v>0</v>
      </c>
      <c r="E2040" s="128">
        <v>0</v>
      </c>
      <c r="F2040" s="128">
        <v>0</v>
      </c>
      <c r="G2040" s="128">
        <v>0</v>
      </c>
      <c r="H2040" s="128">
        <v>0</v>
      </c>
      <c r="I2040" s="128">
        <v>0</v>
      </c>
      <c r="J2040" s="128">
        <v>0</v>
      </c>
      <c r="K2040" s="128">
        <v>0</v>
      </c>
      <c r="L2040" s="128">
        <v>0</v>
      </c>
      <c r="M2040" s="128">
        <v>0</v>
      </c>
      <c r="N2040" s="128">
        <v>0</v>
      </c>
      <c r="O2040" s="110"/>
      <c r="P2040" s="110"/>
      <c r="Q2040" s="110"/>
    </row>
    <row r="2041" spans="1:17" x14ac:dyDescent="0.3">
      <c r="A2041" s="77" t="s">
        <v>4091</v>
      </c>
      <c r="B2041" s="127" t="s">
        <v>4092</v>
      </c>
      <c r="C2041" s="128">
        <v>0</v>
      </c>
      <c r="D2041" s="128">
        <v>0</v>
      </c>
      <c r="E2041" s="128">
        <v>0</v>
      </c>
      <c r="F2041" s="128">
        <v>0</v>
      </c>
      <c r="G2041" s="128">
        <v>0</v>
      </c>
      <c r="H2041" s="128">
        <v>0</v>
      </c>
      <c r="I2041" s="128">
        <v>0</v>
      </c>
      <c r="J2041" s="128">
        <v>0</v>
      </c>
      <c r="K2041" s="128">
        <v>0</v>
      </c>
      <c r="L2041" s="128">
        <v>0</v>
      </c>
      <c r="M2041" s="128">
        <v>0</v>
      </c>
      <c r="N2041" s="128">
        <v>0</v>
      </c>
      <c r="O2041" s="110"/>
      <c r="P2041" s="110"/>
      <c r="Q2041" s="110"/>
    </row>
    <row r="2042" spans="1:17" x14ac:dyDescent="0.3">
      <c r="A2042" s="132" t="s">
        <v>4093</v>
      </c>
      <c r="B2042" s="131" t="s">
        <v>4094</v>
      </c>
      <c r="C2042" s="129">
        <v>0</v>
      </c>
      <c r="D2042" s="129">
        <v>0</v>
      </c>
      <c r="E2042" s="129">
        <v>0</v>
      </c>
      <c r="F2042" s="129">
        <v>0</v>
      </c>
      <c r="G2042" s="129">
        <v>0</v>
      </c>
      <c r="H2042" s="129">
        <v>0</v>
      </c>
      <c r="I2042" s="128">
        <v>0</v>
      </c>
      <c r="J2042" s="128">
        <v>0</v>
      </c>
      <c r="K2042" s="128">
        <v>0</v>
      </c>
      <c r="L2042" s="128">
        <v>0</v>
      </c>
      <c r="M2042" s="128">
        <v>0</v>
      </c>
      <c r="N2042" s="128">
        <v>0</v>
      </c>
      <c r="O2042" s="110"/>
      <c r="P2042" s="110"/>
      <c r="Q2042" s="110"/>
    </row>
    <row r="2043" spans="1:17" x14ac:dyDescent="0.3">
      <c r="A2043" s="77" t="s">
        <v>4095</v>
      </c>
      <c r="B2043" s="127" t="s">
        <v>4096</v>
      </c>
      <c r="C2043" s="128">
        <v>-33333.333333399998</v>
      </c>
      <c r="D2043" s="128">
        <v>-33333.333333399998</v>
      </c>
      <c r="E2043" s="128">
        <v>-33333.333333399998</v>
      </c>
      <c r="F2043" s="128">
        <v>-33333.333333399998</v>
      </c>
      <c r="G2043" s="128">
        <v>-33333.333333399998</v>
      </c>
      <c r="H2043" s="128">
        <v>-33333.333333399998</v>
      </c>
      <c r="I2043" s="128">
        <v>-33333.333333399998</v>
      </c>
      <c r="J2043" s="128">
        <v>-33333.333333399998</v>
      </c>
      <c r="K2043" s="128">
        <v>-33333.333333399998</v>
      </c>
      <c r="L2043" s="128">
        <v>-33333.333333399998</v>
      </c>
      <c r="M2043" s="128">
        <v>-33333.333333399998</v>
      </c>
      <c r="N2043" s="128">
        <v>-33333.333333399998</v>
      </c>
      <c r="O2043" s="110"/>
      <c r="P2043" s="110"/>
      <c r="Q2043" s="110"/>
    </row>
    <row r="2044" spans="1:17" x14ac:dyDescent="0.3">
      <c r="A2044" s="77" t="s">
        <v>4097</v>
      </c>
      <c r="B2044" s="127" t="s">
        <v>4098</v>
      </c>
      <c r="C2044" s="128">
        <v>0</v>
      </c>
      <c r="D2044" s="128">
        <v>0</v>
      </c>
      <c r="E2044" s="128">
        <v>0</v>
      </c>
      <c r="F2044" s="128">
        <v>0</v>
      </c>
      <c r="G2044" s="128">
        <v>0</v>
      </c>
      <c r="H2044" s="128">
        <v>0</v>
      </c>
      <c r="I2044" s="128">
        <v>0</v>
      </c>
      <c r="J2044" s="128">
        <v>0</v>
      </c>
      <c r="K2044" s="128">
        <v>0</v>
      </c>
      <c r="L2044" s="128">
        <v>0</v>
      </c>
      <c r="M2044" s="128">
        <v>0</v>
      </c>
      <c r="N2044" s="128">
        <v>0</v>
      </c>
      <c r="O2044" s="110"/>
      <c r="P2044" s="110"/>
      <c r="Q2044" s="110"/>
    </row>
    <row r="2045" spans="1:17" x14ac:dyDescent="0.3">
      <c r="A2045" s="77" t="s">
        <v>4099</v>
      </c>
      <c r="B2045" s="127" t="s">
        <v>4100</v>
      </c>
      <c r="C2045" s="128">
        <v>0</v>
      </c>
      <c r="D2045" s="128">
        <v>0</v>
      </c>
      <c r="E2045" s="128">
        <v>0</v>
      </c>
      <c r="F2045" s="128">
        <v>0</v>
      </c>
      <c r="G2045" s="128">
        <v>0</v>
      </c>
      <c r="H2045" s="128">
        <v>0</v>
      </c>
      <c r="I2045" s="128">
        <v>0</v>
      </c>
      <c r="J2045" s="128">
        <v>0</v>
      </c>
      <c r="K2045" s="128">
        <v>0</v>
      </c>
      <c r="L2045" s="128">
        <v>0</v>
      </c>
      <c r="M2045" s="128">
        <v>0</v>
      </c>
      <c r="N2045" s="128">
        <v>0</v>
      </c>
      <c r="O2045" s="110"/>
      <c r="P2045" s="110"/>
      <c r="Q2045" s="110"/>
    </row>
    <row r="2046" spans="1:17" x14ac:dyDescent="0.3">
      <c r="A2046" s="77" t="s">
        <v>4101</v>
      </c>
      <c r="B2046" s="127" t="s">
        <v>4102</v>
      </c>
      <c r="C2046" s="128">
        <v>0</v>
      </c>
      <c r="D2046" s="128">
        <v>0</v>
      </c>
      <c r="E2046" s="128">
        <v>0</v>
      </c>
      <c r="F2046" s="128">
        <v>0</v>
      </c>
      <c r="G2046" s="128">
        <v>0</v>
      </c>
      <c r="H2046" s="128">
        <v>0</v>
      </c>
      <c r="I2046" s="128">
        <v>0</v>
      </c>
      <c r="J2046" s="128">
        <v>0</v>
      </c>
      <c r="K2046" s="128">
        <v>0</v>
      </c>
      <c r="L2046" s="128">
        <v>0</v>
      </c>
      <c r="M2046" s="128">
        <v>0</v>
      </c>
      <c r="N2046" s="128">
        <v>0</v>
      </c>
      <c r="O2046" s="110"/>
      <c r="P2046" s="110"/>
      <c r="Q2046" s="110"/>
    </row>
    <row r="2047" spans="1:17" x14ac:dyDescent="0.3">
      <c r="A2047" s="77" t="s">
        <v>4103</v>
      </c>
      <c r="B2047" s="127" t="s">
        <v>4104</v>
      </c>
      <c r="C2047" s="128">
        <v>0</v>
      </c>
      <c r="D2047" s="128">
        <v>0</v>
      </c>
      <c r="E2047" s="128">
        <v>0</v>
      </c>
      <c r="F2047" s="128">
        <v>0</v>
      </c>
      <c r="G2047" s="128">
        <v>0</v>
      </c>
      <c r="H2047" s="128">
        <v>0</v>
      </c>
      <c r="I2047" s="128">
        <v>0</v>
      </c>
      <c r="J2047" s="128">
        <v>0</v>
      </c>
      <c r="K2047" s="128">
        <v>0</v>
      </c>
      <c r="L2047" s="128">
        <v>0</v>
      </c>
      <c r="M2047" s="128">
        <v>0</v>
      </c>
      <c r="N2047" s="128">
        <v>0</v>
      </c>
      <c r="O2047" s="110"/>
      <c r="P2047" s="110"/>
      <c r="Q2047" s="110"/>
    </row>
    <row r="2048" spans="1:17" x14ac:dyDescent="0.3">
      <c r="A2048" s="77" t="s">
        <v>4105</v>
      </c>
      <c r="B2048" s="127" t="s">
        <v>4106</v>
      </c>
      <c r="C2048" s="128">
        <v>0</v>
      </c>
      <c r="D2048" s="128">
        <v>0</v>
      </c>
      <c r="E2048" s="128">
        <v>0</v>
      </c>
      <c r="F2048" s="128">
        <v>0</v>
      </c>
      <c r="G2048" s="128">
        <v>0</v>
      </c>
      <c r="H2048" s="128">
        <v>0</v>
      </c>
      <c r="I2048" s="128">
        <v>0</v>
      </c>
      <c r="J2048" s="128">
        <v>0</v>
      </c>
      <c r="K2048" s="128">
        <v>0</v>
      </c>
      <c r="L2048" s="128">
        <v>0</v>
      </c>
      <c r="M2048" s="128">
        <v>0</v>
      </c>
      <c r="N2048" s="128">
        <v>0</v>
      </c>
      <c r="O2048" s="110"/>
      <c r="P2048" s="110"/>
      <c r="Q2048" s="110"/>
    </row>
    <row r="2049" spans="1:17" x14ac:dyDescent="0.3">
      <c r="A2049" s="77" t="s">
        <v>4107</v>
      </c>
      <c r="B2049" s="127" t="s">
        <v>4108</v>
      </c>
      <c r="C2049" s="128">
        <v>0</v>
      </c>
      <c r="D2049" s="128">
        <v>0</v>
      </c>
      <c r="E2049" s="128">
        <v>0</v>
      </c>
      <c r="F2049" s="128">
        <v>0</v>
      </c>
      <c r="G2049" s="128">
        <v>0</v>
      </c>
      <c r="H2049" s="128">
        <v>0</v>
      </c>
      <c r="I2049" s="128">
        <v>0</v>
      </c>
      <c r="J2049" s="128">
        <v>0</v>
      </c>
      <c r="K2049" s="128">
        <v>0</v>
      </c>
      <c r="L2049" s="128">
        <v>0</v>
      </c>
      <c r="M2049" s="128">
        <v>0</v>
      </c>
      <c r="N2049" s="128">
        <v>0</v>
      </c>
      <c r="O2049" s="110"/>
      <c r="P2049" s="110"/>
      <c r="Q2049" s="110"/>
    </row>
    <row r="2050" spans="1:17" x14ac:dyDescent="0.3">
      <c r="A2050" s="77" t="s">
        <v>4109</v>
      </c>
      <c r="B2050" s="127" t="s">
        <v>4110</v>
      </c>
      <c r="C2050" s="128">
        <v>0</v>
      </c>
      <c r="D2050" s="128">
        <v>0</v>
      </c>
      <c r="E2050" s="128">
        <v>0</v>
      </c>
      <c r="F2050" s="128">
        <v>0</v>
      </c>
      <c r="G2050" s="128">
        <v>0</v>
      </c>
      <c r="H2050" s="128">
        <v>0</v>
      </c>
      <c r="I2050" s="128">
        <v>0</v>
      </c>
      <c r="J2050" s="128">
        <v>0</v>
      </c>
      <c r="K2050" s="128">
        <v>0</v>
      </c>
      <c r="L2050" s="128">
        <v>0</v>
      </c>
      <c r="M2050" s="128">
        <v>0</v>
      </c>
      <c r="N2050" s="128">
        <v>0</v>
      </c>
      <c r="O2050" s="110"/>
      <c r="P2050" s="110"/>
      <c r="Q2050" s="110"/>
    </row>
    <row r="2051" spans="1:17" x14ac:dyDescent="0.3">
      <c r="A2051" s="77" t="s">
        <v>4111</v>
      </c>
      <c r="B2051" s="127" t="s">
        <v>4112</v>
      </c>
      <c r="C2051" s="128">
        <v>0</v>
      </c>
      <c r="D2051" s="128">
        <v>0</v>
      </c>
      <c r="E2051" s="128">
        <v>0</v>
      </c>
      <c r="F2051" s="128">
        <v>0</v>
      </c>
      <c r="G2051" s="128">
        <v>0</v>
      </c>
      <c r="H2051" s="128">
        <v>0</v>
      </c>
      <c r="I2051" s="128">
        <v>0</v>
      </c>
      <c r="J2051" s="128">
        <v>0</v>
      </c>
      <c r="K2051" s="128">
        <v>0</v>
      </c>
      <c r="L2051" s="128">
        <v>0</v>
      </c>
      <c r="M2051" s="128">
        <v>0</v>
      </c>
      <c r="N2051" s="128">
        <v>0</v>
      </c>
      <c r="O2051" s="110"/>
      <c r="P2051" s="110"/>
      <c r="Q2051" s="110"/>
    </row>
    <row r="2052" spans="1:17" x14ac:dyDescent="0.3">
      <c r="A2052" s="77" t="s">
        <v>4113</v>
      </c>
      <c r="B2052" s="127" t="s">
        <v>4114</v>
      </c>
      <c r="C2052" s="128">
        <v>0</v>
      </c>
      <c r="D2052" s="128">
        <v>0</v>
      </c>
      <c r="E2052" s="128">
        <v>0</v>
      </c>
      <c r="F2052" s="128">
        <v>0</v>
      </c>
      <c r="G2052" s="128">
        <v>0</v>
      </c>
      <c r="H2052" s="128">
        <v>0</v>
      </c>
      <c r="I2052" s="128">
        <v>0</v>
      </c>
      <c r="J2052" s="128">
        <v>0</v>
      </c>
      <c r="K2052" s="128">
        <v>0</v>
      </c>
      <c r="L2052" s="128">
        <v>0</v>
      </c>
      <c r="M2052" s="128">
        <v>0</v>
      </c>
      <c r="N2052" s="128">
        <v>0</v>
      </c>
      <c r="O2052" s="110"/>
      <c r="P2052" s="110"/>
      <c r="Q2052" s="110"/>
    </row>
    <row r="2053" spans="1:17" x14ac:dyDescent="0.3">
      <c r="A2053" s="77" t="s">
        <v>4115</v>
      </c>
      <c r="B2053" s="127" t="s">
        <v>4116</v>
      </c>
      <c r="C2053" s="128">
        <v>0</v>
      </c>
      <c r="D2053" s="128">
        <v>0</v>
      </c>
      <c r="E2053" s="128">
        <v>0</v>
      </c>
      <c r="F2053" s="128">
        <v>0</v>
      </c>
      <c r="G2053" s="128">
        <v>0</v>
      </c>
      <c r="H2053" s="128">
        <v>0</v>
      </c>
      <c r="I2053" s="128">
        <v>0</v>
      </c>
      <c r="J2053" s="128">
        <v>0</v>
      </c>
      <c r="K2053" s="128">
        <v>0</v>
      </c>
      <c r="L2053" s="128">
        <v>0</v>
      </c>
      <c r="M2053" s="128">
        <v>0</v>
      </c>
      <c r="N2053" s="128">
        <v>0</v>
      </c>
      <c r="O2053" s="110"/>
      <c r="P2053" s="110"/>
      <c r="Q2053" s="110"/>
    </row>
    <row r="2054" spans="1:17" x14ac:dyDescent="0.3">
      <c r="A2054" s="77" t="s">
        <v>4117</v>
      </c>
      <c r="B2054" s="127" t="s">
        <v>4118</v>
      </c>
      <c r="C2054" s="128">
        <v>0</v>
      </c>
      <c r="D2054" s="128">
        <v>0</v>
      </c>
      <c r="E2054" s="128">
        <v>0</v>
      </c>
      <c r="F2054" s="128">
        <v>0</v>
      </c>
      <c r="G2054" s="128">
        <v>0</v>
      </c>
      <c r="H2054" s="128">
        <v>0</v>
      </c>
      <c r="I2054" s="128">
        <v>0</v>
      </c>
      <c r="J2054" s="128">
        <v>0</v>
      </c>
      <c r="K2054" s="128">
        <v>0</v>
      </c>
      <c r="L2054" s="128">
        <v>0</v>
      </c>
      <c r="M2054" s="128">
        <v>0</v>
      </c>
      <c r="N2054" s="128">
        <v>0</v>
      </c>
      <c r="O2054" s="110"/>
      <c r="P2054" s="110"/>
      <c r="Q2054" s="110"/>
    </row>
    <row r="2055" spans="1:17" x14ac:dyDescent="0.3">
      <c r="A2055" s="77" t="s">
        <v>4119</v>
      </c>
      <c r="B2055" s="127" t="s">
        <v>4120</v>
      </c>
      <c r="C2055" s="128">
        <v>0</v>
      </c>
      <c r="D2055" s="128">
        <v>0</v>
      </c>
      <c r="E2055" s="128">
        <v>0</v>
      </c>
      <c r="F2055" s="128">
        <v>0</v>
      </c>
      <c r="G2055" s="128">
        <v>0</v>
      </c>
      <c r="H2055" s="128">
        <v>0</v>
      </c>
      <c r="I2055" s="128">
        <v>0</v>
      </c>
      <c r="J2055" s="128">
        <v>0</v>
      </c>
      <c r="K2055" s="128">
        <v>0</v>
      </c>
      <c r="L2055" s="128">
        <v>0</v>
      </c>
      <c r="M2055" s="128">
        <v>0</v>
      </c>
      <c r="N2055" s="128">
        <v>0</v>
      </c>
      <c r="O2055" s="110"/>
      <c r="P2055" s="110"/>
      <c r="Q2055" s="110"/>
    </row>
    <row r="2056" spans="1:17" x14ac:dyDescent="0.3">
      <c r="A2056" s="77" t="s">
        <v>4121</v>
      </c>
      <c r="B2056" s="127" t="s">
        <v>4122</v>
      </c>
      <c r="C2056" s="128">
        <v>0</v>
      </c>
      <c r="D2056" s="128">
        <v>0</v>
      </c>
      <c r="E2056" s="128">
        <v>0</v>
      </c>
      <c r="F2056" s="128">
        <v>0</v>
      </c>
      <c r="G2056" s="128">
        <v>0</v>
      </c>
      <c r="H2056" s="128">
        <v>0</v>
      </c>
      <c r="I2056" s="128">
        <v>0</v>
      </c>
      <c r="J2056" s="128">
        <v>0</v>
      </c>
      <c r="K2056" s="128">
        <v>0</v>
      </c>
      <c r="L2056" s="128">
        <v>0</v>
      </c>
      <c r="M2056" s="128">
        <v>0</v>
      </c>
      <c r="N2056" s="128">
        <v>0</v>
      </c>
      <c r="O2056" s="110"/>
      <c r="P2056" s="110"/>
      <c r="Q2056" s="110"/>
    </row>
    <row r="2057" spans="1:17" x14ac:dyDescent="0.3">
      <c r="A2057" s="77" t="s">
        <v>4123</v>
      </c>
      <c r="B2057" s="127" t="s">
        <v>4124</v>
      </c>
      <c r="C2057" s="128">
        <v>0</v>
      </c>
      <c r="D2057" s="128">
        <v>0</v>
      </c>
      <c r="E2057" s="128">
        <v>0</v>
      </c>
      <c r="F2057" s="128">
        <v>0</v>
      </c>
      <c r="G2057" s="128">
        <v>0</v>
      </c>
      <c r="H2057" s="128">
        <v>0</v>
      </c>
      <c r="I2057" s="128">
        <v>0</v>
      </c>
      <c r="J2057" s="128">
        <v>0</v>
      </c>
      <c r="K2057" s="128">
        <v>0</v>
      </c>
      <c r="L2057" s="128">
        <v>0</v>
      </c>
      <c r="M2057" s="128">
        <v>0</v>
      </c>
      <c r="N2057" s="128">
        <v>0</v>
      </c>
      <c r="O2057" s="110"/>
      <c r="P2057" s="110"/>
      <c r="Q2057" s="110"/>
    </row>
    <row r="2058" spans="1:17" x14ac:dyDescent="0.3">
      <c r="A2058" s="77" t="s">
        <v>4125</v>
      </c>
      <c r="B2058" s="127" t="s">
        <v>4126</v>
      </c>
      <c r="C2058" s="128">
        <v>0</v>
      </c>
      <c r="D2058" s="128">
        <v>0</v>
      </c>
      <c r="E2058" s="128">
        <v>0</v>
      </c>
      <c r="F2058" s="128">
        <v>0</v>
      </c>
      <c r="G2058" s="128">
        <v>0</v>
      </c>
      <c r="H2058" s="128">
        <v>0</v>
      </c>
      <c r="I2058" s="128">
        <v>0</v>
      </c>
      <c r="J2058" s="128">
        <v>0</v>
      </c>
      <c r="K2058" s="128">
        <v>0</v>
      </c>
      <c r="L2058" s="128">
        <v>0</v>
      </c>
      <c r="M2058" s="128">
        <v>0</v>
      </c>
      <c r="N2058" s="128">
        <v>0</v>
      </c>
      <c r="O2058" s="110"/>
      <c r="P2058" s="110"/>
      <c r="Q2058" s="110"/>
    </row>
    <row r="2059" spans="1:17" x14ac:dyDescent="0.3">
      <c r="A2059" s="77" t="s">
        <v>4127</v>
      </c>
      <c r="B2059" s="127" t="s">
        <v>4128</v>
      </c>
      <c r="C2059" s="128">
        <v>0</v>
      </c>
      <c r="D2059" s="128">
        <v>0</v>
      </c>
      <c r="E2059" s="128">
        <v>0</v>
      </c>
      <c r="F2059" s="128">
        <v>0</v>
      </c>
      <c r="G2059" s="128">
        <v>0</v>
      </c>
      <c r="H2059" s="128">
        <v>0</v>
      </c>
      <c r="I2059" s="128">
        <v>0</v>
      </c>
      <c r="J2059" s="128">
        <v>0</v>
      </c>
      <c r="K2059" s="128">
        <v>0</v>
      </c>
      <c r="L2059" s="128">
        <v>0</v>
      </c>
      <c r="M2059" s="128">
        <v>0</v>
      </c>
      <c r="N2059" s="128">
        <v>0</v>
      </c>
      <c r="O2059" s="110"/>
      <c r="P2059" s="110"/>
      <c r="Q2059" s="110"/>
    </row>
    <row r="2060" spans="1:17" x14ac:dyDescent="0.3">
      <c r="A2060" s="77" t="s">
        <v>4129</v>
      </c>
      <c r="B2060" s="127" t="s">
        <v>4130</v>
      </c>
      <c r="C2060" s="128">
        <v>0</v>
      </c>
      <c r="D2060" s="128">
        <v>0</v>
      </c>
      <c r="E2060" s="128">
        <v>0</v>
      </c>
      <c r="F2060" s="128">
        <v>0</v>
      </c>
      <c r="G2060" s="128">
        <v>0</v>
      </c>
      <c r="H2060" s="128">
        <v>0</v>
      </c>
      <c r="I2060" s="128">
        <v>0</v>
      </c>
      <c r="J2060" s="128">
        <v>0</v>
      </c>
      <c r="K2060" s="128">
        <v>0</v>
      </c>
      <c r="L2060" s="128">
        <v>0</v>
      </c>
      <c r="M2060" s="128">
        <v>0</v>
      </c>
      <c r="N2060" s="128">
        <v>0</v>
      </c>
      <c r="O2060" s="110"/>
      <c r="P2060" s="110"/>
      <c r="Q2060" s="110"/>
    </row>
    <row r="2061" spans="1:17" x14ac:dyDescent="0.3">
      <c r="A2061" s="77" t="s">
        <v>4131</v>
      </c>
      <c r="B2061" s="127" t="s">
        <v>4132</v>
      </c>
      <c r="C2061" s="128">
        <v>0</v>
      </c>
      <c r="D2061" s="128">
        <v>0</v>
      </c>
      <c r="E2061" s="128">
        <v>0</v>
      </c>
      <c r="F2061" s="128">
        <v>0</v>
      </c>
      <c r="G2061" s="128">
        <v>0</v>
      </c>
      <c r="H2061" s="128">
        <v>0</v>
      </c>
      <c r="I2061" s="128">
        <v>0</v>
      </c>
      <c r="J2061" s="128">
        <v>0</v>
      </c>
      <c r="K2061" s="128">
        <v>0</v>
      </c>
      <c r="L2061" s="128">
        <v>0</v>
      </c>
      <c r="M2061" s="128">
        <v>0</v>
      </c>
      <c r="N2061" s="128">
        <v>0</v>
      </c>
      <c r="O2061" s="110"/>
      <c r="P2061" s="110"/>
      <c r="Q2061" s="110"/>
    </row>
    <row r="2062" spans="1:17" x14ac:dyDescent="0.3">
      <c r="A2062" s="77" t="s">
        <v>4133</v>
      </c>
      <c r="B2062" s="127" t="s">
        <v>4134</v>
      </c>
      <c r="C2062" s="128">
        <v>0</v>
      </c>
      <c r="D2062" s="128">
        <v>0</v>
      </c>
      <c r="E2062" s="128">
        <v>0</v>
      </c>
      <c r="F2062" s="128">
        <v>0</v>
      </c>
      <c r="G2062" s="128">
        <v>0</v>
      </c>
      <c r="H2062" s="128">
        <v>0</v>
      </c>
      <c r="I2062" s="128">
        <v>0</v>
      </c>
      <c r="J2062" s="128">
        <v>0</v>
      </c>
      <c r="K2062" s="128">
        <v>0</v>
      </c>
      <c r="L2062" s="128">
        <v>0</v>
      </c>
      <c r="M2062" s="128">
        <v>0</v>
      </c>
      <c r="N2062" s="128">
        <v>0</v>
      </c>
      <c r="O2062" s="110"/>
      <c r="P2062" s="110"/>
      <c r="Q2062" s="110"/>
    </row>
    <row r="2063" spans="1:17" x14ac:dyDescent="0.3">
      <c r="A2063" s="77" t="s">
        <v>4135</v>
      </c>
      <c r="B2063" s="127" t="s">
        <v>4136</v>
      </c>
      <c r="C2063" s="128">
        <v>0</v>
      </c>
      <c r="D2063" s="128">
        <v>0</v>
      </c>
      <c r="E2063" s="128">
        <v>0</v>
      </c>
      <c r="F2063" s="128">
        <v>0</v>
      </c>
      <c r="G2063" s="128">
        <v>0</v>
      </c>
      <c r="H2063" s="128">
        <v>0</v>
      </c>
      <c r="I2063" s="128">
        <v>0</v>
      </c>
      <c r="J2063" s="128">
        <v>0</v>
      </c>
      <c r="K2063" s="128">
        <v>0</v>
      </c>
      <c r="L2063" s="128">
        <v>0</v>
      </c>
      <c r="M2063" s="128">
        <v>0</v>
      </c>
      <c r="N2063" s="128">
        <v>0</v>
      </c>
      <c r="O2063" s="110"/>
      <c r="P2063" s="110"/>
      <c r="Q2063" s="110"/>
    </row>
    <row r="2064" spans="1:17" x14ac:dyDescent="0.3">
      <c r="A2064" s="77" t="s">
        <v>4137</v>
      </c>
      <c r="B2064" s="127" t="s">
        <v>4138</v>
      </c>
      <c r="C2064" s="128">
        <v>0</v>
      </c>
      <c r="D2064" s="128">
        <v>0</v>
      </c>
      <c r="E2064" s="128">
        <v>0</v>
      </c>
      <c r="F2064" s="128">
        <v>0</v>
      </c>
      <c r="G2064" s="128">
        <v>0</v>
      </c>
      <c r="H2064" s="128">
        <v>0</v>
      </c>
      <c r="I2064" s="128">
        <v>0</v>
      </c>
      <c r="J2064" s="128">
        <v>0</v>
      </c>
      <c r="K2064" s="128">
        <v>0</v>
      </c>
      <c r="L2064" s="128">
        <v>0</v>
      </c>
      <c r="M2064" s="128">
        <v>0</v>
      </c>
      <c r="N2064" s="128">
        <v>0</v>
      </c>
      <c r="O2064" s="110"/>
      <c r="P2064" s="110"/>
      <c r="Q2064" s="110"/>
    </row>
    <row r="2065" spans="1:17" x14ac:dyDescent="0.3">
      <c r="A2065" s="77" t="s">
        <v>4139</v>
      </c>
      <c r="B2065" s="127" t="s">
        <v>4140</v>
      </c>
      <c r="C2065" s="128">
        <v>0</v>
      </c>
      <c r="D2065" s="128">
        <v>0</v>
      </c>
      <c r="E2065" s="128">
        <v>0</v>
      </c>
      <c r="F2065" s="128">
        <v>0</v>
      </c>
      <c r="G2065" s="128">
        <v>0</v>
      </c>
      <c r="H2065" s="128">
        <v>0</v>
      </c>
      <c r="I2065" s="128">
        <v>0</v>
      </c>
      <c r="J2065" s="128">
        <v>0</v>
      </c>
      <c r="K2065" s="128">
        <v>0</v>
      </c>
      <c r="L2065" s="128">
        <v>0</v>
      </c>
      <c r="M2065" s="128">
        <v>0</v>
      </c>
      <c r="N2065" s="128">
        <v>0</v>
      </c>
      <c r="O2065" s="110"/>
      <c r="P2065" s="110"/>
      <c r="Q2065" s="110"/>
    </row>
    <row r="2066" spans="1:17" x14ac:dyDescent="0.3">
      <c r="A2066" s="77" t="s">
        <v>4141</v>
      </c>
      <c r="B2066" s="127" t="s">
        <v>4142</v>
      </c>
      <c r="C2066" s="128">
        <v>0</v>
      </c>
      <c r="D2066" s="128">
        <v>0</v>
      </c>
      <c r="E2066" s="128">
        <v>0</v>
      </c>
      <c r="F2066" s="128">
        <v>0</v>
      </c>
      <c r="G2066" s="128">
        <v>0</v>
      </c>
      <c r="H2066" s="128">
        <v>0</v>
      </c>
      <c r="I2066" s="128">
        <v>0</v>
      </c>
      <c r="J2066" s="128">
        <v>0</v>
      </c>
      <c r="K2066" s="128">
        <v>0</v>
      </c>
      <c r="L2066" s="128">
        <v>0</v>
      </c>
      <c r="M2066" s="128">
        <v>0</v>
      </c>
      <c r="N2066" s="128">
        <v>0</v>
      </c>
      <c r="O2066" s="110"/>
      <c r="P2066" s="110"/>
      <c r="Q2066" s="110"/>
    </row>
    <row r="2067" spans="1:17" x14ac:dyDescent="0.3">
      <c r="A2067" s="77" t="s">
        <v>4143</v>
      </c>
      <c r="B2067" s="127" t="s">
        <v>4144</v>
      </c>
      <c r="C2067" s="128">
        <v>0</v>
      </c>
      <c r="D2067" s="128">
        <v>0</v>
      </c>
      <c r="E2067" s="128">
        <v>0</v>
      </c>
      <c r="F2067" s="128">
        <v>0</v>
      </c>
      <c r="G2067" s="128">
        <v>0</v>
      </c>
      <c r="H2067" s="128">
        <v>0</v>
      </c>
      <c r="I2067" s="128">
        <v>0</v>
      </c>
      <c r="J2067" s="128">
        <v>0</v>
      </c>
      <c r="K2067" s="128">
        <v>0</v>
      </c>
      <c r="L2067" s="128">
        <v>0</v>
      </c>
      <c r="M2067" s="128">
        <v>0</v>
      </c>
      <c r="N2067" s="128">
        <v>0</v>
      </c>
      <c r="O2067" s="110"/>
      <c r="P2067" s="110"/>
      <c r="Q2067" s="110"/>
    </row>
    <row r="2068" spans="1:17" x14ac:dyDescent="0.3">
      <c r="A2068" s="77" t="s">
        <v>4145</v>
      </c>
      <c r="B2068" s="127" t="s">
        <v>4146</v>
      </c>
      <c r="C2068" s="128">
        <v>2924357.7</v>
      </c>
      <c r="D2068" s="128">
        <v>2958305.79</v>
      </c>
      <c r="E2068" s="128">
        <v>3006317.94</v>
      </c>
      <c r="F2068" s="128">
        <v>3036018.78</v>
      </c>
      <c r="G2068" s="128">
        <v>3035085.72</v>
      </c>
      <c r="H2068" s="128">
        <v>2994472.41</v>
      </c>
      <c r="I2068" s="128">
        <v>2999694.7</v>
      </c>
      <c r="J2068" s="128">
        <v>2999782.31</v>
      </c>
      <c r="K2068" s="128">
        <v>2994013.11</v>
      </c>
      <c r="L2068" s="128">
        <v>3071434.61</v>
      </c>
      <c r="M2068" s="128">
        <v>3081532.58</v>
      </c>
      <c r="N2068" s="128">
        <v>3093224.64</v>
      </c>
      <c r="O2068" s="110"/>
      <c r="P2068" s="110"/>
      <c r="Q2068" s="110"/>
    </row>
    <row r="2069" spans="1:17" x14ac:dyDescent="0.3">
      <c r="A2069" s="77" t="s">
        <v>4147</v>
      </c>
      <c r="B2069" s="127" t="s">
        <v>4148</v>
      </c>
      <c r="C2069" s="128">
        <v>0</v>
      </c>
      <c r="D2069" s="128">
        <v>0</v>
      </c>
      <c r="E2069" s="128">
        <v>0</v>
      </c>
      <c r="F2069" s="128">
        <v>0</v>
      </c>
      <c r="G2069" s="128">
        <v>0</v>
      </c>
      <c r="H2069" s="128">
        <v>0</v>
      </c>
      <c r="I2069" s="128">
        <v>0</v>
      </c>
      <c r="J2069" s="128">
        <v>0</v>
      </c>
      <c r="K2069" s="128">
        <v>0</v>
      </c>
      <c r="L2069" s="128">
        <v>0</v>
      </c>
      <c r="M2069" s="128">
        <v>0</v>
      </c>
      <c r="N2069" s="128">
        <v>0</v>
      </c>
      <c r="O2069" s="110"/>
      <c r="P2069" s="110"/>
      <c r="Q2069" s="110"/>
    </row>
    <row r="2070" spans="1:17" x14ac:dyDescent="0.3">
      <c r="A2070" s="77" t="s">
        <v>4149</v>
      </c>
      <c r="B2070" s="127" t="s">
        <v>4150</v>
      </c>
      <c r="C2070" s="128">
        <v>0</v>
      </c>
      <c r="D2070" s="128">
        <v>0</v>
      </c>
      <c r="E2070" s="128">
        <v>0</v>
      </c>
      <c r="F2070" s="128">
        <v>0</v>
      </c>
      <c r="G2070" s="128">
        <v>0</v>
      </c>
      <c r="H2070" s="128">
        <v>0</v>
      </c>
      <c r="I2070" s="128">
        <v>0</v>
      </c>
      <c r="J2070" s="128">
        <v>0</v>
      </c>
      <c r="K2070" s="128">
        <v>0</v>
      </c>
      <c r="L2070" s="128">
        <v>0</v>
      </c>
      <c r="M2070" s="128">
        <v>0</v>
      </c>
      <c r="N2070" s="128">
        <v>0</v>
      </c>
      <c r="O2070" s="110"/>
      <c r="P2070" s="110"/>
      <c r="Q2070" s="110"/>
    </row>
    <row r="2071" spans="1:17" x14ac:dyDescent="0.3">
      <c r="A2071" s="77" t="s">
        <v>4151</v>
      </c>
      <c r="B2071" s="127" t="s">
        <v>4152</v>
      </c>
      <c r="C2071" s="128">
        <v>15479.11</v>
      </c>
      <c r="D2071" s="128">
        <v>15479.11</v>
      </c>
      <c r="E2071" s="128">
        <v>15479.11</v>
      </c>
      <c r="F2071" s="128">
        <v>15479.11</v>
      </c>
      <c r="G2071" s="128">
        <v>15479.11</v>
      </c>
      <c r="H2071" s="128">
        <v>15479.11</v>
      </c>
      <c r="I2071" s="128">
        <v>15479.11</v>
      </c>
      <c r="J2071" s="128">
        <v>15479.11</v>
      </c>
      <c r="K2071" s="128">
        <v>15479.11</v>
      </c>
      <c r="L2071" s="128">
        <v>15479.11</v>
      </c>
      <c r="M2071" s="128">
        <v>15479.11</v>
      </c>
      <c r="N2071" s="128">
        <v>15479.11</v>
      </c>
      <c r="O2071" s="110"/>
      <c r="P2071" s="110"/>
      <c r="Q2071" s="110"/>
    </row>
    <row r="2072" spans="1:17" x14ac:dyDescent="0.3">
      <c r="A2072" s="77" t="s">
        <v>4153</v>
      </c>
      <c r="B2072" s="127" t="s">
        <v>4154</v>
      </c>
      <c r="C2072" s="128">
        <v>4246.62</v>
      </c>
      <c r="D2072" s="128">
        <v>4246.62</v>
      </c>
      <c r="E2072" s="128">
        <v>4246.62</v>
      </c>
      <c r="F2072" s="128">
        <v>4246.62</v>
      </c>
      <c r="G2072" s="128">
        <v>4246.62</v>
      </c>
      <c r="H2072" s="128">
        <v>4246.62</v>
      </c>
      <c r="I2072" s="128">
        <v>4246.62</v>
      </c>
      <c r="J2072" s="128">
        <v>4246.62</v>
      </c>
      <c r="K2072" s="128">
        <v>4246.62</v>
      </c>
      <c r="L2072" s="128">
        <v>4246.62</v>
      </c>
      <c r="M2072" s="128">
        <v>4246.62</v>
      </c>
      <c r="N2072" s="128">
        <v>4246.62</v>
      </c>
      <c r="O2072" s="110"/>
      <c r="P2072" s="110"/>
      <c r="Q2072" s="110"/>
    </row>
    <row r="2073" spans="1:17" x14ac:dyDescent="0.3">
      <c r="A2073" s="77" t="s">
        <v>4155</v>
      </c>
      <c r="B2073" s="127" t="s">
        <v>4156</v>
      </c>
      <c r="C2073" s="128">
        <v>0</v>
      </c>
      <c r="D2073" s="128">
        <v>0</v>
      </c>
      <c r="E2073" s="128">
        <v>0</v>
      </c>
      <c r="F2073" s="128">
        <v>0</v>
      </c>
      <c r="G2073" s="128">
        <v>0</v>
      </c>
      <c r="H2073" s="128">
        <v>0</v>
      </c>
      <c r="I2073" s="128">
        <v>0</v>
      </c>
      <c r="J2073" s="128">
        <v>0</v>
      </c>
      <c r="K2073" s="128">
        <v>0</v>
      </c>
      <c r="L2073" s="128">
        <v>0</v>
      </c>
      <c r="M2073" s="128">
        <v>0</v>
      </c>
      <c r="N2073" s="128">
        <v>0</v>
      </c>
      <c r="O2073" s="110"/>
      <c r="P2073" s="110"/>
      <c r="Q2073" s="110"/>
    </row>
    <row r="2074" spans="1:17" x14ac:dyDescent="0.3">
      <c r="A2074" s="77" t="s">
        <v>4157</v>
      </c>
      <c r="B2074" s="127" t="s">
        <v>4158</v>
      </c>
      <c r="C2074" s="128">
        <v>0</v>
      </c>
      <c r="D2074" s="128">
        <v>0</v>
      </c>
      <c r="E2074" s="128">
        <v>0</v>
      </c>
      <c r="F2074" s="128">
        <v>0</v>
      </c>
      <c r="G2074" s="128">
        <v>0</v>
      </c>
      <c r="H2074" s="128">
        <v>0</v>
      </c>
      <c r="I2074" s="128">
        <v>0</v>
      </c>
      <c r="J2074" s="128">
        <v>0</v>
      </c>
      <c r="K2074" s="128">
        <v>0</v>
      </c>
      <c r="L2074" s="128">
        <v>0</v>
      </c>
      <c r="M2074" s="128">
        <v>0</v>
      </c>
      <c r="N2074" s="128">
        <v>0</v>
      </c>
      <c r="O2074" s="110"/>
      <c r="P2074" s="110"/>
      <c r="Q2074" s="110"/>
    </row>
    <row r="2075" spans="1:17" x14ac:dyDescent="0.3">
      <c r="A2075" s="77" t="s">
        <v>4159</v>
      </c>
      <c r="B2075" s="127" t="s">
        <v>4160</v>
      </c>
      <c r="C2075" s="128">
        <v>0</v>
      </c>
      <c r="D2075" s="128">
        <v>0</v>
      </c>
      <c r="E2075" s="128">
        <v>0</v>
      </c>
      <c r="F2075" s="128">
        <v>0</v>
      </c>
      <c r="G2075" s="128">
        <v>0</v>
      </c>
      <c r="H2075" s="128">
        <v>0</v>
      </c>
      <c r="I2075" s="128">
        <v>0</v>
      </c>
      <c r="J2075" s="128">
        <v>0</v>
      </c>
      <c r="K2075" s="128">
        <v>0</v>
      </c>
      <c r="L2075" s="128">
        <v>0</v>
      </c>
      <c r="M2075" s="128">
        <v>0</v>
      </c>
      <c r="N2075" s="128">
        <v>0</v>
      </c>
      <c r="O2075" s="110"/>
      <c r="P2075" s="110"/>
      <c r="Q2075" s="110"/>
    </row>
    <row r="2076" spans="1:17" x14ac:dyDescent="0.3">
      <c r="A2076" s="77" t="s">
        <v>4161</v>
      </c>
      <c r="B2076" s="127" t="s">
        <v>4162</v>
      </c>
      <c r="C2076" s="128">
        <v>0</v>
      </c>
      <c r="D2076" s="128">
        <v>0</v>
      </c>
      <c r="E2076" s="128">
        <v>0</v>
      </c>
      <c r="F2076" s="128">
        <v>0</v>
      </c>
      <c r="G2076" s="128">
        <v>0</v>
      </c>
      <c r="H2076" s="128">
        <v>0</v>
      </c>
      <c r="I2076" s="128">
        <v>0</v>
      </c>
      <c r="J2076" s="128">
        <v>0</v>
      </c>
      <c r="K2076" s="128">
        <v>0</v>
      </c>
      <c r="L2076" s="128">
        <v>0</v>
      </c>
      <c r="M2076" s="128">
        <v>0</v>
      </c>
      <c r="N2076" s="128">
        <v>0</v>
      </c>
      <c r="O2076" s="110"/>
      <c r="P2076" s="110"/>
      <c r="Q2076" s="110"/>
    </row>
    <row r="2077" spans="1:17" x14ac:dyDescent="0.3">
      <c r="A2077" s="77" t="s">
        <v>4163</v>
      </c>
      <c r="B2077" s="127" t="s">
        <v>4164</v>
      </c>
      <c r="C2077" s="128">
        <v>0</v>
      </c>
      <c r="D2077" s="128">
        <v>0</v>
      </c>
      <c r="E2077" s="128">
        <v>0</v>
      </c>
      <c r="F2077" s="128">
        <v>0</v>
      </c>
      <c r="G2077" s="128">
        <v>0</v>
      </c>
      <c r="H2077" s="128">
        <v>0</v>
      </c>
      <c r="I2077" s="128">
        <v>0</v>
      </c>
      <c r="J2077" s="128">
        <v>0</v>
      </c>
      <c r="K2077" s="128">
        <v>0</v>
      </c>
      <c r="L2077" s="128">
        <v>0</v>
      </c>
      <c r="M2077" s="128">
        <v>0</v>
      </c>
      <c r="N2077" s="128">
        <v>0</v>
      </c>
      <c r="O2077" s="110"/>
      <c r="P2077" s="110"/>
      <c r="Q2077" s="110"/>
    </row>
    <row r="2078" spans="1:17" x14ac:dyDescent="0.3">
      <c r="A2078" s="126" t="s">
        <v>4165</v>
      </c>
      <c r="B2078" s="127" t="s">
        <v>4166</v>
      </c>
      <c r="C2078" s="128">
        <v>0</v>
      </c>
      <c r="D2078" s="128">
        <v>0</v>
      </c>
      <c r="E2078" s="128">
        <v>0</v>
      </c>
      <c r="F2078" s="128">
        <v>0</v>
      </c>
      <c r="G2078" s="128">
        <v>0</v>
      </c>
      <c r="H2078" s="128">
        <v>0</v>
      </c>
      <c r="I2078" s="128">
        <v>0</v>
      </c>
      <c r="J2078" s="128">
        <v>0</v>
      </c>
      <c r="K2078" s="128">
        <v>0</v>
      </c>
      <c r="L2078" s="128">
        <v>0</v>
      </c>
      <c r="M2078" s="128">
        <v>0</v>
      </c>
      <c r="N2078" s="128">
        <v>0</v>
      </c>
      <c r="O2078" s="110"/>
      <c r="P2078" s="110"/>
      <c r="Q2078" s="110"/>
    </row>
    <row r="2079" spans="1:17" x14ac:dyDescent="0.3">
      <c r="A2079" s="77" t="s">
        <v>4167</v>
      </c>
      <c r="B2079" s="127" t="s">
        <v>4168</v>
      </c>
      <c r="C2079" s="128">
        <v>0</v>
      </c>
      <c r="D2079" s="128">
        <v>0</v>
      </c>
      <c r="E2079" s="128">
        <v>0</v>
      </c>
      <c r="F2079" s="128">
        <v>0</v>
      </c>
      <c r="G2079" s="128">
        <v>0</v>
      </c>
      <c r="H2079" s="128">
        <v>0</v>
      </c>
      <c r="I2079" s="128">
        <v>0</v>
      </c>
      <c r="J2079" s="128">
        <v>0</v>
      </c>
      <c r="K2079" s="128">
        <v>0</v>
      </c>
      <c r="L2079" s="128">
        <v>0</v>
      </c>
      <c r="M2079" s="128">
        <v>0</v>
      </c>
      <c r="N2079" s="128">
        <v>0</v>
      </c>
      <c r="O2079" s="110"/>
      <c r="P2079" s="110"/>
      <c r="Q2079" s="110"/>
    </row>
    <row r="2080" spans="1:17" x14ac:dyDescent="0.3">
      <c r="A2080" s="77" t="s">
        <v>4169</v>
      </c>
      <c r="B2080" s="127" t="s">
        <v>4170</v>
      </c>
      <c r="C2080" s="128">
        <v>0</v>
      </c>
      <c r="D2080" s="128">
        <v>0</v>
      </c>
      <c r="E2080" s="128">
        <v>0</v>
      </c>
      <c r="F2080" s="128">
        <v>0</v>
      </c>
      <c r="G2080" s="128">
        <v>0</v>
      </c>
      <c r="H2080" s="128">
        <v>0</v>
      </c>
      <c r="I2080" s="128">
        <v>0</v>
      </c>
      <c r="J2080" s="128">
        <v>0</v>
      </c>
      <c r="K2080" s="128">
        <v>0</v>
      </c>
      <c r="L2080" s="128">
        <v>0</v>
      </c>
      <c r="M2080" s="128">
        <v>0</v>
      </c>
      <c r="N2080" s="128">
        <v>0</v>
      </c>
      <c r="O2080" s="110"/>
      <c r="P2080" s="110"/>
      <c r="Q2080" s="110"/>
    </row>
    <row r="2081" spans="1:17" x14ac:dyDescent="0.3">
      <c r="A2081" s="77" t="s">
        <v>4171</v>
      </c>
      <c r="B2081" s="127" t="s">
        <v>4172</v>
      </c>
      <c r="C2081" s="128">
        <v>0</v>
      </c>
      <c r="D2081" s="128">
        <v>0</v>
      </c>
      <c r="E2081" s="128">
        <v>0</v>
      </c>
      <c r="F2081" s="128">
        <v>0</v>
      </c>
      <c r="G2081" s="128">
        <v>0</v>
      </c>
      <c r="H2081" s="128">
        <v>0</v>
      </c>
      <c r="I2081" s="128">
        <v>0</v>
      </c>
      <c r="J2081" s="128">
        <v>0</v>
      </c>
      <c r="K2081" s="128">
        <v>0</v>
      </c>
      <c r="L2081" s="128">
        <v>0</v>
      </c>
      <c r="M2081" s="128">
        <v>0</v>
      </c>
      <c r="N2081" s="128">
        <v>0</v>
      </c>
      <c r="O2081" s="110"/>
      <c r="P2081" s="110"/>
      <c r="Q2081" s="110"/>
    </row>
    <row r="2082" spans="1:17" x14ac:dyDescent="0.3">
      <c r="A2082" s="77" t="s">
        <v>4173</v>
      </c>
      <c r="B2082" s="127" t="s">
        <v>4174</v>
      </c>
      <c r="C2082" s="128">
        <v>0</v>
      </c>
      <c r="D2082" s="128">
        <v>0</v>
      </c>
      <c r="E2082" s="128">
        <v>0</v>
      </c>
      <c r="F2082" s="128">
        <v>0</v>
      </c>
      <c r="G2082" s="128">
        <v>0</v>
      </c>
      <c r="H2082" s="128">
        <v>0</v>
      </c>
      <c r="I2082" s="128">
        <v>0</v>
      </c>
      <c r="J2082" s="128">
        <v>0</v>
      </c>
      <c r="K2082" s="128">
        <v>0</v>
      </c>
      <c r="L2082" s="128">
        <v>0</v>
      </c>
      <c r="M2082" s="128">
        <v>0</v>
      </c>
      <c r="N2082" s="128">
        <v>0</v>
      </c>
      <c r="O2082" s="110"/>
      <c r="P2082" s="110"/>
      <c r="Q2082" s="110"/>
    </row>
    <row r="2083" spans="1:17" x14ac:dyDescent="0.3">
      <c r="A2083" s="77" t="s">
        <v>4175</v>
      </c>
      <c r="B2083" s="127" t="s">
        <v>4176</v>
      </c>
      <c r="C2083" s="128">
        <v>0</v>
      </c>
      <c r="D2083" s="128">
        <v>0</v>
      </c>
      <c r="E2083" s="128">
        <v>0</v>
      </c>
      <c r="F2083" s="128">
        <v>0</v>
      </c>
      <c r="G2083" s="128">
        <v>0</v>
      </c>
      <c r="H2083" s="128">
        <v>0</v>
      </c>
      <c r="I2083" s="128">
        <v>0</v>
      </c>
      <c r="J2083" s="128">
        <v>0</v>
      </c>
      <c r="K2083" s="128">
        <v>0</v>
      </c>
      <c r="L2083" s="128">
        <v>0</v>
      </c>
      <c r="M2083" s="128">
        <v>0</v>
      </c>
      <c r="N2083" s="128">
        <v>0</v>
      </c>
      <c r="O2083" s="110"/>
      <c r="P2083" s="110"/>
      <c r="Q2083" s="110"/>
    </row>
    <row r="2084" spans="1:17" x14ac:dyDescent="0.3">
      <c r="A2084" s="77" t="s">
        <v>4177</v>
      </c>
      <c r="B2084" s="127" t="s">
        <v>4178</v>
      </c>
      <c r="C2084" s="128">
        <v>0</v>
      </c>
      <c r="D2084" s="128">
        <v>0</v>
      </c>
      <c r="E2084" s="128">
        <v>0</v>
      </c>
      <c r="F2084" s="128">
        <v>0</v>
      </c>
      <c r="G2084" s="128">
        <v>0</v>
      </c>
      <c r="H2084" s="128">
        <v>0</v>
      </c>
      <c r="I2084" s="128">
        <v>0</v>
      </c>
      <c r="J2084" s="128">
        <v>0</v>
      </c>
      <c r="K2084" s="128">
        <v>0</v>
      </c>
      <c r="L2084" s="128">
        <v>0</v>
      </c>
      <c r="M2084" s="128">
        <v>0</v>
      </c>
      <c r="N2084" s="128">
        <v>0</v>
      </c>
      <c r="O2084" s="110"/>
      <c r="P2084" s="110"/>
      <c r="Q2084" s="110"/>
    </row>
    <row r="2085" spans="1:17" x14ac:dyDescent="0.3">
      <c r="A2085" s="77" t="s">
        <v>4179</v>
      </c>
      <c r="B2085" s="127" t="s">
        <v>4180</v>
      </c>
      <c r="C2085" s="128">
        <v>0</v>
      </c>
      <c r="D2085" s="128">
        <v>0</v>
      </c>
      <c r="E2085" s="128">
        <v>0</v>
      </c>
      <c r="F2085" s="128">
        <v>0</v>
      </c>
      <c r="G2085" s="128">
        <v>0</v>
      </c>
      <c r="H2085" s="128">
        <v>0</v>
      </c>
      <c r="I2085" s="128">
        <v>0</v>
      </c>
      <c r="J2085" s="128">
        <v>0</v>
      </c>
      <c r="K2085" s="128">
        <v>0</v>
      </c>
      <c r="L2085" s="128">
        <v>0</v>
      </c>
      <c r="M2085" s="128">
        <v>0</v>
      </c>
      <c r="N2085" s="128">
        <v>0</v>
      </c>
      <c r="O2085" s="110"/>
      <c r="P2085" s="110"/>
      <c r="Q2085" s="110"/>
    </row>
    <row r="2086" spans="1:17" x14ac:dyDescent="0.3">
      <c r="A2086" s="77" t="s">
        <v>4181</v>
      </c>
      <c r="B2086" s="127" t="s">
        <v>4182</v>
      </c>
      <c r="C2086" s="128">
        <v>32372743.09</v>
      </c>
      <c r="D2086" s="128">
        <v>32545957.460000001</v>
      </c>
      <c r="E2086" s="128">
        <v>32736270.27</v>
      </c>
      <c r="F2086" s="128">
        <v>32911821.920000002</v>
      </c>
      <c r="G2086" s="128">
        <v>33033099.25</v>
      </c>
      <c r="H2086" s="128">
        <v>33356391.57</v>
      </c>
      <c r="I2086" s="128">
        <v>33523983.870000001</v>
      </c>
      <c r="J2086" s="128">
        <v>33605518.43</v>
      </c>
      <c r="K2086" s="128">
        <v>33693160.140000001</v>
      </c>
      <c r="L2086" s="128">
        <v>33952395.170000002</v>
      </c>
      <c r="M2086" s="128">
        <v>34042316.93</v>
      </c>
      <c r="N2086" s="128">
        <v>34110365.759999998</v>
      </c>
      <c r="O2086" s="110"/>
      <c r="P2086" s="110"/>
      <c r="Q2086" s="110"/>
    </row>
    <row r="2087" spans="1:17" x14ac:dyDescent="0.3">
      <c r="A2087" s="77" t="s">
        <v>4183</v>
      </c>
      <c r="B2087" s="127" t="s">
        <v>4184</v>
      </c>
      <c r="C2087" s="128">
        <v>0</v>
      </c>
      <c r="D2087" s="128">
        <v>0</v>
      </c>
      <c r="E2087" s="128">
        <v>0</v>
      </c>
      <c r="F2087" s="128">
        <v>0</v>
      </c>
      <c r="G2087" s="128">
        <v>0</v>
      </c>
      <c r="H2087" s="128">
        <v>0</v>
      </c>
      <c r="I2087" s="128">
        <v>0</v>
      </c>
      <c r="J2087" s="128">
        <v>0</v>
      </c>
      <c r="K2087" s="128">
        <v>0</v>
      </c>
      <c r="L2087" s="128">
        <v>0</v>
      </c>
      <c r="M2087" s="128">
        <v>0</v>
      </c>
      <c r="N2087" s="128">
        <v>0</v>
      </c>
      <c r="O2087" s="110"/>
      <c r="P2087" s="110"/>
      <c r="Q2087" s="110"/>
    </row>
    <row r="2088" spans="1:17" x14ac:dyDescent="0.3">
      <c r="A2088" s="77" t="s">
        <v>4185</v>
      </c>
      <c r="B2088" s="127" t="s">
        <v>4186</v>
      </c>
      <c r="C2088" s="128">
        <v>1040.0999999999999</v>
      </c>
      <c r="D2088" s="128">
        <v>1040.0999999999999</v>
      </c>
      <c r="E2088" s="128">
        <v>1040.0999999999999</v>
      </c>
      <c r="F2088" s="128">
        <v>1040.0999999999999</v>
      </c>
      <c r="G2088" s="128">
        <v>1040.0999999999999</v>
      </c>
      <c r="H2088" s="128">
        <v>1040.0999999999999</v>
      </c>
      <c r="I2088" s="128">
        <v>3240.1</v>
      </c>
      <c r="J2088" s="128">
        <v>3790.1</v>
      </c>
      <c r="K2088" s="128">
        <v>5985.49</v>
      </c>
      <c r="L2088" s="128">
        <v>6169.47</v>
      </c>
      <c r="M2088" s="128">
        <v>6353.46</v>
      </c>
      <c r="N2088" s="128">
        <v>6644.6</v>
      </c>
      <c r="O2088" s="110"/>
      <c r="P2088" s="110"/>
      <c r="Q2088" s="110"/>
    </row>
    <row r="2089" spans="1:17" x14ac:dyDescent="0.3">
      <c r="A2089" s="77" t="s">
        <v>4187</v>
      </c>
      <c r="B2089" s="127" t="s">
        <v>4188</v>
      </c>
      <c r="C2089" s="128">
        <v>0</v>
      </c>
      <c r="D2089" s="128">
        <v>0</v>
      </c>
      <c r="E2089" s="128">
        <v>0</v>
      </c>
      <c r="F2089" s="128">
        <v>0</v>
      </c>
      <c r="G2089" s="128">
        <v>0</v>
      </c>
      <c r="H2089" s="128">
        <v>0</v>
      </c>
      <c r="I2089" s="128">
        <v>0</v>
      </c>
      <c r="J2089" s="128">
        <v>0</v>
      </c>
      <c r="K2089" s="128">
        <v>0</v>
      </c>
      <c r="L2089" s="128">
        <v>0</v>
      </c>
      <c r="M2089" s="128">
        <v>0</v>
      </c>
      <c r="N2089" s="128">
        <v>0</v>
      </c>
      <c r="O2089" s="110"/>
      <c r="P2089" s="110"/>
      <c r="Q2089" s="110"/>
    </row>
    <row r="2090" spans="1:17" x14ac:dyDescent="0.3">
      <c r="A2090" s="77" t="s">
        <v>4189</v>
      </c>
      <c r="B2090" s="127" t="s">
        <v>4190</v>
      </c>
      <c r="C2090" s="128">
        <v>0</v>
      </c>
      <c r="D2090" s="128">
        <v>0</v>
      </c>
      <c r="E2090" s="128">
        <v>0</v>
      </c>
      <c r="F2090" s="128">
        <v>0</v>
      </c>
      <c r="G2090" s="128">
        <v>0</v>
      </c>
      <c r="H2090" s="128">
        <v>0</v>
      </c>
      <c r="I2090" s="128">
        <v>0</v>
      </c>
      <c r="J2090" s="128">
        <v>0</v>
      </c>
      <c r="K2090" s="128">
        <v>0</v>
      </c>
      <c r="L2090" s="128">
        <v>0</v>
      </c>
      <c r="M2090" s="128">
        <v>0</v>
      </c>
      <c r="N2090" s="128">
        <v>0</v>
      </c>
      <c r="O2090" s="110"/>
      <c r="P2090" s="110"/>
      <c r="Q2090" s="110"/>
    </row>
    <row r="2091" spans="1:17" x14ac:dyDescent="0.3">
      <c r="A2091" s="77" t="s">
        <v>4191</v>
      </c>
      <c r="B2091" s="127" t="s">
        <v>4192</v>
      </c>
      <c r="C2091" s="128">
        <v>0</v>
      </c>
      <c r="D2091" s="128">
        <v>0</v>
      </c>
      <c r="E2091" s="128">
        <v>0</v>
      </c>
      <c r="F2091" s="128">
        <v>0</v>
      </c>
      <c r="G2091" s="128">
        <v>0</v>
      </c>
      <c r="H2091" s="128">
        <v>0</v>
      </c>
      <c r="I2091" s="128">
        <v>0</v>
      </c>
      <c r="J2091" s="128">
        <v>0</v>
      </c>
      <c r="K2091" s="128">
        <v>0</v>
      </c>
      <c r="L2091" s="128">
        <v>0</v>
      </c>
      <c r="M2091" s="128">
        <v>0</v>
      </c>
      <c r="N2091" s="128">
        <v>0</v>
      </c>
      <c r="O2091" s="110"/>
      <c r="P2091" s="110"/>
      <c r="Q2091" s="110"/>
    </row>
    <row r="2092" spans="1:17" x14ac:dyDescent="0.3">
      <c r="A2092" s="77" t="s">
        <v>4193</v>
      </c>
      <c r="B2092" s="127" t="s">
        <v>4194</v>
      </c>
      <c r="C2092" s="128">
        <v>667895.25</v>
      </c>
      <c r="D2092" s="128">
        <v>667895.25</v>
      </c>
      <c r="E2092" s="128">
        <v>667895.25</v>
      </c>
      <c r="F2092" s="128">
        <v>667895.25</v>
      </c>
      <c r="G2092" s="128">
        <v>667895.25</v>
      </c>
      <c r="H2092" s="128">
        <v>667895.25</v>
      </c>
      <c r="I2092" s="128">
        <v>667895.25</v>
      </c>
      <c r="J2092" s="128">
        <v>667895.25</v>
      </c>
      <c r="K2092" s="128">
        <v>667895.25</v>
      </c>
      <c r="L2092" s="128">
        <v>667895.25</v>
      </c>
      <c r="M2092" s="128">
        <v>667895.25</v>
      </c>
      <c r="N2092" s="128">
        <v>667895.25</v>
      </c>
      <c r="O2092" s="110"/>
      <c r="P2092" s="110"/>
      <c r="Q2092" s="110"/>
    </row>
    <row r="2093" spans="1:17" x14ac:dyDescent="0.3">
      <c r="A2093" s="77" t="s">
        <v>4195</v>
      </c>
      <c r="B2093" s="127" t="s">
        <v>4196</v>
      </c>
      <c r="C2093" s="128">
        <v>0</v>
      </c>
      <c r="D2093" s="128">
        <v>0</v>
      </c>
      <c r="E2093" s="128">
        <v>0</v>
      </c>
      <c r="F2093" s="128">
        <v>0</v>
      </c>
      <c r="G2093" s="128">
        <v>0</v>
      </c>
      <c r="H2093" s="128">
        <v>0</v>
      </c>
      <c r="I2093" s="128">
        <v>0</v>
      </c>
      <c r="J2093" s="128">
        <v>0</v>
      </c>
      <c r="K2093" s="128">
        <v>0</v>
      </c>
      <c r="L2093" s="128">
        <v>0</v>
      </c>
      <c r="M2093" s="128">
        <v>0</v>
      </c>
      <c r="N2093" s="128">
        <v>0</v>
      </c>
      <c r="O2093" s="110"/>
      <c r="P2093" s="110"/>
      <c r="Q2093" s="110"/>
    </row>
    <row r="2094" spans="1:17" x14ac:dyDescent="0.3">
      <c r="A2094" s="77" t="s">
        <v>4197</v>
      </c>
      <c r="B2094" s="127" t="s">
        <v>4198</v>
      </c>
      <c r="C2094" s="128">
        <v>0</v>
      </c>
      <c r="D2094" s="128">
        <v>0</v>
      </c>
      <c r="E2094" s="128">
        <v>0</v>
      </c>
      <c r="F2094" s="128">
        <v>0</v>
      </c>
      <c r="G2094" s="128">
        <v>0</v>
      </c>
      <c r="H2094" s="128">
        <v>0</v>
      </c>
      <c r="I2094" s="128">
        <v>0</v>
      </c>
      <c r="J2094" s="128">
        <v>0</v>
      </c>
      <c r="K2094" s="128">
        <v>0</v>
      </c>
      <c r="L2094" s="128">
        <v>0</v>
      </c>
      <c r="M2094" s="128">
        <v>0</v>
      </c>
      <c r="N2094" s="128">
        <v>0</v>
      </c>
      <c r="O2094" s="110"/>
      <c r="P2094" s="110"/>
      <c r="Q2094" s="110"/>
    </row>
    <row r="2095" spans="1:17" x14ac:dyDescent="0.3">
      <c r="A2095" s="77" t="s">
        <v>4199</v>
      </c>
      <c r="B2095" s="127" t="s">
        <v>4200</v>
      </c>
      <c r="C2095" s="128">
        <v>0</v>
      </c>
      <c r="D2095" s="128">
        <v>0</v>
      </c>
      <c r="E2095" s="128">
        <v>0</v>
      </c>
      <c r="F2095" s="128">
        <v>0</v>
      </c>
      <c r="G2095" s="128">
        <v>0</v>
      </c>
      <c r="H2095" s="128">
        <v>0</v>
      </c>
      <c r="I2095" s="128">
        <v>0</v>
      </c>
      <c r="J2095" s="128">
        <v>0</v>
      </c>
      <c r="K2095" s="128">
        <v>0</v>
      </c>
      <c r="L2095" s="128">
        <v>0</v>
      </c>
      <c r="M2095" s="128">
        <v>0</v>
      </c>
      <c r="N2095" s="128">
        <v>0</v>
      </c>
      <c r="O2095" s="110"/>
      <c r="P2095" s="110"/>
      <c r="Q2095" s="110"/>
    </row>
    <row r="2096" spans="1:17" x14ac:dyDescent="0.3">
      <c r="A2096" s="77" t="s">
        <v>4201</v>
      </c>
      <c r="B2096" s="127" t="s">
        <v>4202</v>
      </c>
      <c r="C2096" s="128">
        <v>0</v>
      </c>
      <c r="D2096" s="128">
        <v>0</v>
      </c>
      <c r="E2096" s="128">
        <v>0</v>
      </c>
      <c r="F2096" s="128">
        <v>0</v>
      </c>
      <c r="G2096" s="128">
        <v>0</v>
      </c>
      <c r="H2096" s="128">
        <v>0</v>
      </c>
      <c r="I2096" s="128">
        <v>0</v>
      </c>
      <c r="J2096" s="128">
        <v>0</v>
      </c>
      <c r="K2096" s="128">
        <v>0</v>
      </c>
      <c r="L2096" s="128">
        <v>0</v>
      </c>
      <c r="M2096" s="128">
        <v>0</v>
      </c>
      <c r="N2096" s="128">
        <v>0</v>
      </c>
      <c r="O2096" s="110"/>
      <c r="P2096" s="110"/>
      <c r="Q2096" s="110"/>
    </row>
    <row r="2097" spans="1:17" x14ac:dyDescent="0.3">
      <c r="A2097" s="77" t="s">
        <v>4203</v>
      </c>
      <c r="B2097" s="127" t="s">
        <v>4204</v>
      </c>
      <c r="C2097" s="128">
        <v>0</v>
      </c>
      <c r="D2097" s="128">
        <v>0</v>
      </c>
      <c r="E2097" s="128">
        <v>0</v>
      </c>
      <c r="F2097" s="128">
        <v>0</v>
      </c>
      <c r="G2097" s="128">
        <v>0</v>
      </c>
      <c r="H2097" s="128">
        <v>0</v>
      </c>
      <c r="I2097" s="128">
        <v>0</v>
      </c>
      <c r="J2097" s="128">
        <v>0</v>
      </c>
      <c r="K2097" s="128">
        <v>0</v>
      </c>
      <c r="L2097" s="128">
        <v>0</v>
      </c>
      <c r="M2097" s="128">
        <v>0</v>
      </c>
      <c r="N2097" s="128">
        <v>0</v>
      </c>
      <c r="O2097" s="110"/>
      <c r="P2097" s="110"/>
      <c r="Q2097" s="110"/>
    </row>
    <row r="2098" spans="1:17" x14ac:dyDescent="0.3">
      <c r="A2098" s="77" t="s">
        <v>4205</v>
      </c>
      <c r="B2098" s="127" t="s">
        <v>4206</v>
      </c>
      <c r="C2098" s="128">
        <v>0</v>
      </c>
      <c r="D2098" s="128">
        <v>0</v>
      </c>
      <c r="E2098" s="128">
        <v>0</v>
      </c>
      <c r="F2098" s="128">
        <v>0</v>
      </c>
      <c r="G2098" s="128">
        <v>0</v>
      </c>
      <c r="H2098" s="128">
        <v>0</v>
      </c>
      <c r="I2098" s="128">
        <v>0</v>
      </c>
      <c r="J2098" s="128">
        <v>0</v>
      </c>
      <c r="K2098" s="128">
        <v>0</v>
      </c>
      <c r="L2098" s="128">
        <v>0</v>
      </c>
      <c r="M2098" s="128">
        <v>0</v>
      </c>
      <c r="N2098" s="128">
        <v>0</v>
      </c>
      <c r="O2098" s="110"/>
      <c r="P2098" s="110"/>
      <c r="Q2098" s="110"/>
    </row>
    <row r="2099" spans="1:17" x14ac:dyDescent="0.3">
      <c r="A2099" s="77" t="s">
        <v>4207</v>
      </c>
      <c r="B2099" s="127" t="s">
        <v>4208</v>
      </c>
      <c r="C2099" s="128">
        <v>0</v>
      </c>
      <c r="D2099" s="128">
        <v>0</v>
      </c>
      <c r="E2099" s="128">
        <v>0</v>
      </c>
      <c r="F2099" s="128">
        <v>0</v>
      </c>
      <c r="G2099" s="128">
        <v>0</v>
      </c>
      <c r="H2099" s="128">
        <v>0</v>
      </c>
      <c r="I2099" s="128">
        <v>0</v>
      </c>
      <c r="J2099" s="128">
        <v>0</v>
      </c>
      <c r="K2099" s="128">
        <v>0</v>
      </c>
      <c r="L2099" s="128">
        <v>0</v>
      </c>
      <c r="M2099" s="128">
        <v>0</v>
      </c>
      <c r="N2099" s="128">
        <v>0</v>
      </c>
      <c r="O2099" s="110"/>
      <c r="P2099" s="110"/>
      <c r="Q2099" s="110"/>
    </row>
    <row r="2100" spans="1:17" x14ac:dyDescent="0.3">
      <c r="A2100" s="77" t="s">
        <v>4209</v>
      </c>
      <c r="B2100" s="127" t="s">
        <v>4210</v>
      </c>
      <c r="C2100" s="128">
        <v>0</v>
      </c>
      <c r="D2100" s="128">
        <v>0</v>
      </c>
      <c r="E2100" s="128">
        <v>0</v>
      </c>
      <c r="F2100" s="128">
        <v>0</v>
      </c>
      <c r="G2100" s="128">
        <v>0</v>
      </c>
      <c r="H2100" s="128">
        <v>0</v>
      </c>
      <c r="I2100" s="128">
        <v>0</v>
      </c>
      <c r="J2100" s="128">
        <v>0</v>
      </c>
      <c r="K2100" s="128">
        <v>0</v>
      </c>
      <c r="L2100" s="128">
        <v>0</v>
      </c>
      <c r="M2100" s="128">
        <v>0</v>
      </c>
      <c r="N2100" s="128">
        <v>0</v>
      </c>
      <c r="O2100" s="110"/>
      <c r="P2100" s="110"/>
      <c r="Q2100" s="110"/>
    </row>
    <row r="2101" spans="1:17" x14ac:dyDescent="0.3">
      <c r="A2101" s="77" t="s">
        <v>4211</v>
      </c>
      <c r="B2101" s="127" t="s">
        <v>4212</v>
      </c>
      <c r="C2101" s="128">
        <v>0</v>
      </c>
      <c r="D2101" s="128">
        <v>0</v>
      </c>
      <c r="E2101" s="128">
        <v>0</v>
      </c>
      <c r="F2101" s="128">
        <v>0</v>
      </c>
      <c r="G2101" s="128">
        <v>0</v>
      </c>
      <c r="H2101" s="128">
        <v>0</v>
      </c>
      <c r="I2101" s="128">
        <v>0</v>
      </c>
      <c r="J2101" s="128">
        <v>0</v>
      </c>
      <c r="K2101" s="128">
        <v>0</v>
      </c>
      <c r="L2101" s="128">
        <v>0</v>
      </c>
      <c r="M2101" s="128">
        <v>0</v>
      </c>
      <c r="N2101" s="128">
        <v>0</v>
      </c>
      <c r="O2101" s="110"/>
      <c r="P2101" s="110"/>
      <c r="Q2101" s="110"/>
    </row>
    <row r="2102" spans="1:17" x14ac:dyDescent="0.3">
      <c r="A2102" s="77" t="s">
        <v>4213</v>
      </c>
      <c r="B2102" s="127" t="s">
        <v>4214</v>
      </c>
      <c r="C2102" s="128">
        <v>0</v>
      </c>
      <c r="D2102" s="128">
        <v>0</v>
      </c>
      <c r="E2102" s="128">
        <v>0</v>
      </c>
      <c r="F2102" s="128">
        <v>0</v>
      </c>
      <c r="G2102" s="128">
        <v>0</v>
      </c>
      <c r="H2102" s="128">
        <v>0</v>
      </c>
      <c r="I2102" s="128">
        <v>0</v>
      </c>
      <c r="J2102" s="128">
        <v>0</v>
      </c>
      <c r="K2102" s="128">
        <v>0</v>
      </c>
      <c r="L2102" s="128">
        <v>0</v>
      </c>
      <c r="M2102" s="128">
        <v>0</v>
      </c>
      <c r="N2102" s="128">
        <v>0</v>
      </c>
      <c r="O2102" s="110"/>
      <c r="P2102" s="110"/>
      <c r="Q2102" s="110"/>
    </row>
    <row r="2103" spans="1:17" x14ac:dyDescent="0.3">
      <c r="A2103" s="77" t="s">
        <v>4215</v>
      </c>
      <c r="B2103" s="127" t="s">
        <v>4216</v>
      </c>
      <c r="C2103" s="128">
        <v>0</v>
      </c>
      <c r="D2103" s="128">
        <v>0</v>
      </c>
      <c r="E2103" s="128">
        <v>0</v>
      </c>
      <c r="F2103" s="128">
        <v>0</v>
      </c>
      <c r="G2103" s="128">
        <v>0</v>
      </c>
      <c r="H2103" s="128">
        <v>0</v>
      </c>
      <c r="I2103" s="128">
        <v>0</v>
      </c>
      <c r="J2103" s="128">
        <v>0</v>
      </c>
      <c r="K2103" s="128">
        <v>0</v>
      </c>
      <c r="L2103" s="128">
        <v>0</v>
      </c>
      <c r="M2103" s="128">
        <v>0</v>
      </c>
      <c r="N2103" s="128">
        <v>0</v>
      </c>
      <c r="O2103" s="110"/>
      <c r="P2103" s="110"/>
      <c r="Q2103" s="110"/>
    </row>
    <row r="2104" spans="1:17" x14ac:dyDescent="0.3">
      <c r="A2104" s="77" t="s">
        <v>4217</v>
      </c>
      <c r="B2104" s="127" t="s">
        <v>4218</v>
      </c>
      <c r="C2104" s="128">
        <v>0</v>
      </c>
      <c r="D2104" s="128">
        <v>0</v>
      </c>
      <c r="E2104" s="128">
        <v>0</v>
      </c>
      <c r="F2104" s="128">
        <v>0</v>
      </c>
      <c r="G2104" s="128">
        <v>0</v>
      </c>
      <c r="H2104" s="128">
        <v>0</v>
      </c>
      <c r="I2104" s="128">
        <v>0</v>
      </c>
      <c r="J2104" s="128">
        <v>0</v>
      </c>
      <c r="K2104" s="128">
        <v>0</v>
      </c>
      <c r="L2104" s="128">
        <v>0</v>
      </c>
      <c r="M2104" s="128">
        <v>0</v>
      </c>
      <c r="N2104" s="128">
        <v>0</v>
      </c>
      <c r="O2104" s="110"/>
      <c r="P2104" s="110"/>
      <c r="Q2104" s="110"/>
    </row>
    <row r="2105" spans="1:17" x14ac:dyDescent="0.3">
      <c r="A2105" s="77" t="s">
        <v>4219</v>
      </c>
      <c r="B2105" s="127" t="s">
        <v>4220</v>
      </c>
      <c r="C2105" s="128">
        <v>0</v>
      </c>
      <c r="D2105" s="128">
        <v>0</v>
      </c>
      <c r="E2105" s="128">
        <v>0</v>
      </c>
      <c r="F2105" s="128">
        <v>0</v>
      </c>
      <c r="G2105" s="128">
        <v>0</v>
      </c>
      <c r="H2105" s="128">
        <v>0</v>
      </c>
      <c r="I2105" s="128">
        <v>0</v>
      </c>
      <c r="J2105" s="128">
        <v>0</v>
      </c>
      <c r="K2105" s="128">
        <v>0</v>
      </c>
      <c r="L2105" s="128">
        <v>0</v>
      </c>
      <c r="M2105" s="128">
        <v>0</v>
      </c>
      <c r="N2105" s="128">
        <v>0</v>
      </c>
      <c r="O2105" s="110"/>
      <c r="P2105" s="110"/>
      <c r="Q2105" s="110"/>
    </row>
    <row r="2106" spans="1:17" x14ac:dyDescent="0.3">
      <c r="A2106" s="77" t="s">
        <v>4221</v>
      </c>
      <c r="B2106" s="127" t="s">
        <v>4222</v>
      </c>
      <c r="C2106" s="128">
        <v>-19314.8939556</v>
      </c>
      <c r="D2106" s="128">
        <v>-19314.8939556</v>
      </c>
      <c r="E2106" s="128">
        <v>-19314.8939556</v>
      </c>
      <c r="F2106" s="128">
        <v>-19314.8939556</v>
      </c>
      <c r="G2106" s="128">
        <v>-19314.8939556</v>
      </c>
      <c r="H2106" s="128">
        <v>-19314.8939556</v>
      </c>
      <c r="I2106" s="128">
        <v>-19314.8939556</v>
      </c>
      <c r="J2106" s="128">
        <v>-19314.8939556</v>
      </c>
      <c r="K2106" s="128">
        <v>-19314.8939556</v>
      </c>
      <c r="L2106" s="128">
        <v>-19314.8939556</v>
      </c>
      <c r="M2106" s="128">
        <v>-19314.8939556</v>
      </c>
      <c r="N2106" s="128">
        <v>-19314.8939556</v>
      </c>
      <c r="O2106" s="110"/>
      <c r="P2106" s="110"/>
      <c r="Q2106" s="110"/>
    </row>
    <row r="2107" spans="1:17" x14ac:dyDescent="0.3">
      <c r="A2107" s="77" t="s">
        <v>4223</v>
      </c>
      <c r="B2107" s="127" t="s">
        <v>4224</v>
      </c>
      <c r="C2107" s="128">
        <v>0</v>
      </c>
      <c r="D2107" s="128">
        <v>0</v>
      </c>
      <c r="E2107" s="128">
        <v>0</v>
      </c>
      <c r="F2107" s="128">
        <v>0</v>
      </c>
      <c r="G2107" s="128">
        <v>0</v>
      </c>
      <c r="H2107" s="128">
        <v>0</v>
      </c>
      <c r="I2107" s="128">
        <v>0</v>
      </c>
      <c r="J2107" s="128">
        <v>0</v>
      </c>
      <c r="K2107" s="128">
        <v>0</v>
      </c>
      <c r="L2107" s="128">
        <v>0</v>
      </c>
      <c r="M2107" s="128">
        <v>0</v>
      </c>
      <c r="N2107" s="128">
        <v>0</v>
      </c>
      <c r="O2107" s="110"/>
      <c r="P2107" s="110"/>
      <c r="Q2107" s="110"/>
    </row>
    <row r="2108" spans="1:17" x14ac:dyDescent="0.3">
      <c r="A2108" s="77" t="s">
        <v>4225</v>
      </c>
      <c r="B2108" s="127" t="s">
        <v>4226</v>
      </c>
      <c r="C2108" s="128">
        <v>0</v>
      </c>
      <c r="D2108" s="128">
        <v>0</v>
      </c>
      <c r="E2108" s="128">
        <v>0</v>
      </c>
      <c r="F2108" s="128">
        <v>0</v>
      </c>
      <c r="G2108" s="128">
        <v>0</v>
      </c>
      <c r="H2108" s="128">
        <v>0</v>
      </c>
      <c r="I2108" s="128">
        <v>0</v>
      </c>
      <c r="J2108" s="128">
        <v>0</v>
      </c>
      <c r="K2108" s="128">
        <v>0</v>
      </c>
      <c r="L2108" s="128">
        <v>0</v>
      </c>
      <c r="M2108" s="128">
        <v>0</v>
      </c>
      <c r="N2108" s="128">
        <v>0</v>
      </c>
      <c r="O2108" s="110"/>
      <c r="P2108" s="110"/>
      <c r="Q2108" s="110"/>
    </row>
    <row r="2109" spans="1:17" x14ac:dyDescent="0.3">
      <c r="A2109" s="77" t="s">
        <v>4227</v>
      </c>
      <c r="B2109" s="127" t="s">
        <v>4228</v>
      </c>
      <c r="C2109" s="128">
        <v>0</v>
      </c>
      <c r="D2109" s="128">
        <v>0</v>
      </c>
      <c r="E2109" s="128">
        <v>0</v>
      </c>
      <c r="F2109" s="128">
        <v>0</v>
      </c>
      <c r="G2109" s="128">
        <v>0</v>
      </c>
      <c r="H2109" s="128">
        <v>0</v>
      </c>
      <c r="I2109" s="128">
        <v>0</v>
      </c>
      <c r="J2109" s="128">
        <v>0</v>
      </c>
      <c r="K2109" s="128">
        <v>0</v>
      </c>
      <c r="L2109" s="128">
        <v>0</v>
      </c>
      <c r="M2109" s="128">
        <v>0</v>
      </c>
      <c r="N2109" s="128">
        <v>0</v>
      </c>
      <c r="O2109" s="110"/>
      <c r="P2109" s="110"/>
      <c r="Q2109" s="110"/>
    </row>
    <row r="2110" spans="1:17" x14ac:dyDescent="0.3">
      <c r="A2110" s="77" t="s">
        <v>4229</v>
      </c>
      <c r="B2110" s="127" t="s">
        <v>4230</v>
      </c>
      <c r="C2110" s="128">
        <v>545710.44104209996</v>
      </c>
      <c r="D2110" s="128">
        <v>494791.06412559998</v>
      </c>
      <c r="E2110" s="128">
        <v>424578.03076539998</v>
      </c>
      <c r="F2110" s="128">
        <v>505770.613106</v>
      </c>
      <c r="G2110" s="128">
        <v>753561.93779770005</v>
      </c>
      <c r="H2110" s="128">
        <v>414711.82746150001</v>
      </c>
      <c r="I2110" s="128">
        <v>516258.38380840002</v>
      </c>
      <c r="J2110" s="128">
        <v>454144.6401894</v>
      </c>
      <c r="K2110" s="128">
        <v>464667.86169350002</v>
      </c>
      <c r="L2110" s="128">
        <v>700400.05904279999</v>
      </c>
      <c r="M2110" s="128">
        <v>427049.40497450001</v>
      </c>
      <c r="N2110" s="128">
        <v>417934.8709337</v>
      </c>
      <c r="O2110" s="110"/>
      <c r="P2110" s="110"/>
      <c r="Q2110" s="110"/>
    </row>
    <row r="2111" spans="1:17" x14ac:dyDescent="0.3">
      <c r="A2111" s="77" t="s">
        <v>4231</v>
      </c>
      <c r="B2111" s="127" t="s">
        <v>4232</v>
      </c>
      <c r="C2111" s="128">
        <v>0</v>
      </c>
      <c r="D2111" s="128">
        <v>0</v>
      </c>
      <c r="E2111" s="128">
        <v>0</v>
      </c>
      <c r="F2111" s="128">
        <v>0</v>
      </c>
      <c r="G2111" s="128">
        <v>0</v>
      </c>
      <c r="H2111" s="128">
        <v>0</v>
      </c>
      <c r="I2111" s="128">
        <v>0</v>
      </c>
      <c r="J2111" s="128">
        <v>0</v>
      </c>
      <c r="K2111" s="128">
        <v>0</v>
      </c>
      <c r="L2111" s="128">
        <v>0</v>
      </c>
      <c r="M2111" s="128">
        <v>0</v>
      </c>
      <c r="N2111" s="128">
        <v>0</v>
      </c>
      <c r="O2111" s="110"/>
      <c r="P2111" s="110"/>
      <c r="Q2111" s="110"/>
    </row>
    <row r="2112" spans="1:17" x14ac:dyDescent="0.3">
      <c r="A2112" s="77" t="s">
        <v>4233</v>
      </c>
      <c r="B2112" s="127" t="s">
        <v>4234</v>
      </c>
      <c r="C2112" s="128">
        <v>0</v>
      </c>
      <c r="D2112" s="128">
        <v>0</v>
      </c>
      <c r="E2112" s="128">
        <v>0</v>
      </c>
      <c r="F2112" s="128">
        <v>0</v>
      </c>
      <c r="G2112" s="128">
        <v>0</v>
      </c>
      <c r="H2112" s="128">
        <v>0</v>
      </c>
      <c r="I2112" s="128">
        <v>0</v>
      </c>
      <c r="J2112" s="128">
        <v>0</v>
      </c>
      <c r="K2112" s="128">
        <v>0</v>
      </c>
      <c r="L2112" s="128">
        <v>0</v>
      </c>
      <c r="M2112" s="128">
        <v>0</v>
      </c>
      <c r="N2112" s="128">
        <v>0</v>
      </c>
      <c r="O2112" s="110"/>
      <c r="P2112" s="110"/>
      <c r="Q2112" s="110"/>
    </row>
    <row r="2113" spans="1:17" x14ac:dyDescent="0.3">
      <c r="A2113" s="77" t="s">
        <v>4235</v>
      </c>
      <c r="B2113" s="127" t="s">
        <v>4236</v>
      </c>
      <c r="C2113" s="128">
        <v>0</v>
      </c>
      <c r="D2113" s="128">
        <v>0</v>
      </c>
      <c r="E2113" s="128">
        <v>0</v>
      </c>
      <c r="F2113" s="128">
        <v>0</v>
      </c>
      <c r="G2113" s="128">
        <v>0</v>
      </c>
      <c r="H2113" s="128">
        <v>0</v>
      </c>
      <c r="I2113" s="128">
        <v>0</v>
      </c>
      <c r="J2113" s="128">
        <v>0</v>
      </c>
      <c r="K2113" s="128">
        <v>0</v>
      </c>
      <c r="L2113" s="128">
        <v>0</v>
      </c>
      <c r="M2113" s="128">
        <v>0</v>
      </c>
      <c r="N2113" s="128">
        <v>0</v>
      </c>
      <c r="O2113" s="110"/>
      <c r="P2113" s="110"/>
      <c r="Q2113" s="110"/>
    </row>
    <row r="2114" spans="1:17" x14ac:dyDescent="0.3">
      <c r="A2114" s="77" t="s">
        <v>4237</v>
      </c>
      <c r="B2114" s="127" t="s">
        <v>4238</v>
      </c>
      <c r="C2114" s="128">
        <v>0</v>
      </c>
      <c r="D2114" s="128">
        <v>0</v>
      </c>
      <c r="E2114" s="128">
        <v>0</v>
      </c>
      <c r="F2114" s="128">
        <v>0</v>
      </c>
      <c r="G2114" s="128">
        <v>0</v>
      </c>
      <c r="H2114" s="128">
        <v>0</v>
      </c>
      <c r="I2114" s="128">
        <v>0</v>
      </c>
      <c r="J2114" s="128">
        <v>0</v>
      </c>
      <c r="K2114" s="128">
        <v>0</v>
      </c>
      <c r="L2114" s="128">
        <v>0</v>
      </c>
      <c r="M2114" s="128">
        <v>0</v>
      </c>
      <c r="N2114" s="128">
        <v>0</v>
      </c>
      <c r="O2114" s="110"/>
      <c r="P2114" s="110"/>
      <c r="Q2114" s="110"/>
    </row>
    <row r="2115" spans="1:17" x14ac:dyDescent="0.3">
      <c r="A2115" s="77" t="s">
        <v>4239</v>
      </c>
      <c r="B2115" s="127" t="s">
        <v>4240</v>
      </c>
      <c r="C2115" s="128">
        <v>0</v>
      </c>
      <c r="D2115" s="128">
        <v>0</v>
      </c>
      <c r="E2115" s="128">
        <v>0</v>
      </c>
      <c r="F2115" s="128">
        <v>0</v>
      </c>
      <c r="G2115" s="128">
        <v>0</v>
      </c>
      <c r="H2115" s="128">
        <v>0</v>
      </c>
      <c r="I2115" s="128">
        <v>0</v>
      </c>
      <c r="J2115" s="128">
        <v>0</v>
      </c>
      <c r="K2115" s="128">
        <v>0</v>
      </c>
      <c r="L2115" s="128">
        <v>0</v>
      </c>
      <c r="M2115" s="128">
        <v>0</v>
      </c>
      <c r="N2115" s="128">
        <v>0</v>
      </c>
      <c r="O2115" s="110"/>
      <c r="P2115" s="110"/>
      <c r="Q2115" s="110"/>
    </row>
    <row r="2116" spans="1:17" x14ac:dyDescent="0.3">
      <c r="A2116" s="77" t="s">
        <v>4241</v>
      </c>
      <c r="B2116" s="127" t="s">
        <v>4242</v>
      </c>
      <c r="C2116" s="128">
        <v>0</v>
      </c>
      <c r="D2116" s="128">
        <v>0</v>
      </c>
      <c r="E2116" s="128">
        <v>0</v>
      </c>
      <c r="F2116" s="128">
        <v>0</v>
      </c>
      <c r="G2116" s="128">
        <v>0</v>
      </c>
      <c r="H2116" s="128">
        <v>0</v>
      </c>
      <c r="I2116" s="128">
        <v>0</v>
      </c>
      <c r="J2116" s="128">
        <v>0</v>
      </c>
      <c r="K2116" s="128">
        <v>0</v>
      </c>
      <c r="L2116" s="128">
        <v>0</v>
      </c>
      <c r="M2116" s="128">
        <v>0</v>
      </c>
      <c r="N2116" s="128">
        <v>0</v>
      </c>
      <c r="O2116" s="110"/>
      <c r="P2116" s="110"/>
      <c r="Q2116" s="110"/>
    </row>
    <row r="2117" spans="1:17" x14ac:dyDescent="0.3">
      <c r="A2117" s="77" t="s">
        <v>4243</v>
      </c>
      <c r="B2117" s="127" t="s">
        <v>4244</v>
      </c>
      <c r="C2117" s="128">
        <v>0</v>
      </c>
      <c r="D2117" s="128">
        <v>0</v>
      </c>
      <c r="E2117" s="128">
        <v>0</v>
      </c>
      <c r="F2117" s="128">
        <v>0</v>
      </c>
      <c r="G2117" s="128">
        <v>0</v>
      </c>
      <c r="H2117" s="128">
        <v>0</v>
      </c>
      <c r="I2117" s="128">
        <v>0</v>
      </c>
      <c r="J2117" s="128">
        <v>0</v>
      </c>
      <c r="K2117" s="128">
        <v>0</v>
      </c>
      <c r="L2117" s="128">
        <v>0</v>
      </c>
      <c r="M2117" s="128">
        <v>0</v>
      </c>
      <c r="N2117" s="128">
        <v>0</v>
      </c>
      <c r="O2117" s="110"/>
      <c r="P2117" s="110"/>
      <c r="Q2117" s="110"/>
    </row>
    <row r="2118" spans="1:17" x14ac:dyDescent="0.3">
      <c r="A2118" s="77" t="s">
        <v>4245</v>
      </c>
      <c r="B2118" s="127" t="s">
        <v>4246</v>
      </c>
      <c r="C2118" s="128">
        <v>0</v>
      </c>
      <c r="D2118" s="128">
        <v>0</v>
      </c>
      <c r="E2118" s="128">
        <v>0</v>
      </c>
      <c r="F2118" s="128">
        <v>0</v>
      </c>
      <c r="G2118" s="128">
        <v>0</v>
      </c>
      <c r="H2118" s="128">
        <v>0</v>
      </c>
      <c r="I2118" s="128">
        <v>0</v>
      </c>
      <c r="J2118" s="128">
        <v>0</v>
      </c>
      <c r="K2118" s="128">
        <v>0</v>
      </c>
      <c r="L2118" s="128">
        <v>0</v>
      </c>
      <c r="M2118" s="128">
        <v>0</v>
      </c>
      <c r="N2118" s="128">
        <v>0</v>
      </c>
      <c r="O2118" s="110"/>
      <c r="P2118" s="110"/>
      <c r="Q2118" s="110"/>
    </row>
    <row r="2119" spans="1:17" x14ac:dyDescent="0.3">
      <c r="A2119" s="77" t="s">
        <v>4247</v>
      </c>
      <c r="B2119" s="127" t="s">
        <v>4248</v>
      </c>
      <c r="C2119" s="128">
        <v>0</v>
      </c>
      <c r="D2119" s="128">
        <v>0</v>
      </c>
      <c r="E2119" s="128">
        <v>0</v>
      </c>
      <c r="F2119" s="128">
        <v>0</v>
      </c>
      <c r="G2119" s="128">
        <v>0</v>
      </c>
      <c r="H2119" s="128">
        <v>0</v>
      </c>
      <c r="I2119" s="128">
        <v>0</v>
      </c>
      <c r="J2119" s="128">
        <v>0</v>
      </c>
      <c r="K2119" s="128">
        <v>0</v>
      </c>
      <c r="L2119" s="128">
        <v>0</v>
      </c>
      <c r="M2119" s="128">
        <v>0</v>
      </c>
      <c r="N2119" s="128">
        <v>0</v>
      </c>
      <c r="O2119" s="110"/>
      <c r="P2119" s="110"/>
      <c r="Q2119" s="110"/>
    </row>
    <row r="2120" spans="1:17" x14ac:dyDescent="0.3">
      <c r="A2120" s="77" t="s">
        <v>4249</v>
      </c>
      <c r="B2120" s="127" t="s">
        <v>4250</v>
      </c>
      <c r="C2120" s="128">
        <v>0</v>
      </c>
      <c r="D2120" s="128">
        <v>0</v>
      </c>
      <c r="E2120" s="128">
        <v>0</v>
      </c>
      <c r="F2120" s="128">
        <v>0</v>
      </c>
      <c r="G2120" s="128">
        <v>0</v>
      </c>
      <c r="H2120" s="128">
        <v>0</v>
      </c>
      <c r="I2120" s="128">
        <v>0</v>
      </c>
      <c r="J2120" s="128">
        <v>0</v>
      </c>
      <c r="K2120" s="128">
        <v>0</v>
      </c>
      <c r="L2120" s="128">
        <v>0</v>
      </c>
      <c r="M2120" s="128">
        <v>0</v>
      </c>
      <c r="N2120" s="128">
        <v>0</v>
      </c>
      <c r="O2120" s="110"/>
      <c r="P2120" s="110"/>
      <c r="Q2120" s="110"/>
    </row>
    <row r="2121" spans="1:17" x14ac:dyDescent="0.3">
      <c r="A2121" s="77" t="s">
        <v>4251</v>
      </c>
      <c r="B2121" s="127" t="s">
        <v>4252</v>
      </c>
      <c r="C2121" s="128">
        <v>-557744.44812750001</v>
      </c>
      <c r="D2121" s="128">
        <v>-510179.07637899998</v>
      </c>
      <c r="E2121" s="128">
        <v>-439966.04301879997</v>
      </c>
      <c r="F2121" s="128">
        <v>-521158.6253594</v>
      </c>
      <c r="G2121" s="128">
        <v>-768949.95005109999</v>
      </c>
      <c r="H2121" s="128">
        <v>-430099.83971490001</v>
      </c>
      <c r="I2121" s="128">
        <v>-531646.39606179995</v>
      </c>
      <c r="J2121" s="128">
        <v>-469532.6524428</v>
      </c>
      <c r="K2121" s="128">
        <v>-480055.87394690001</v>
      </c>
      <c r="L2121" s="128">
        <v>-715788.07129620004</v>
      </c>
      <c r="M2121" s="128">
        <v>-442437.4172279</v>
      </c>
      <c r="N2121" s="128">
        <v>-433322.8831871</v>
      </c>
      <c r="O2121" s="110"/>
      <c r="P2121" s="110"/>
      <c r="Q2121" s="110"/>
    </row>
    <row r="2122" spans="1:17" x14ac:dyDescent="0.3">
      <c r="A2122" s="77" t="s">
        <v>4253</v>
      </c>
      <c r="B2122" s="127" t="s">
        <v>4254</v>
      </c>
      <c r="C2122" s="128">
        <v>0</v>
      </c>
      <c r="D2122" s="128">
        <v>0</v>
      </c>
      <c r="E2122" s="128">
        <v>0</v>
      </c>
      <c r="F2122" s="128">
        <v>0</v>
      </c>
      <c r="G2122" s="128">
        <v>0</v>
      </c>
      <c r="H2122" s="128">
        <v>0</v>
      </c>
      <c r="I2122" s="128">
        <v>0</v>
      </c>
      <c r="J2122" s="128">
        <v>0</v>
      </c>
      <c r="K2122" s="128">
        <v>0</v>
      </c>
      <c r="L2122" s="128">
        <v>0</v>
      </c>
      <c r="M2122" s="128">
        <v>0</v>
      </c>
      <c r="N2122" s="128">
        <v>0</v>
      </c>
      <c r="O2122" s="110"/>
      <c r="P2122" s="110"/>
      <c r="Q2122" s="110"/>
    </row>
    <row r="2123" spans="1:17" x14ac:dyDescent="0.3">
      <c r="A2123" s="77" t="s">
        <v>4255</v>
      </c>
      <c r="B2123" s="127" t="s">
        <v>4256</v>
      </c>
      <c r="C2123" s="128">
        <v>0</v>
      </c>
      <c r="D2123" s="128">
        <v>0</v>
      </c>
      <c r="E2123" s="128">
        <v>0</v>
      </c>
      <c r="F2123" s="128">
        <v>0</v>
      </c>
      <c r="G2123" s="128">
        <v>0</v>
      </c>
      <c r="H2123" s="128">
        <v>0</v>
      </c>
      <c r="I2123" s="128">
        <v>0</v>
      </c>
      <c r="J2123" s="128">
        <v>0</v>
      </c>
      <c r="K2123" s="128">
        <v>0</v>
      </c>
      <c r="L2123" s="128">
        <v>0</v>
      </c>
      <c r="M2123" s="128">
        <v>0</v>
      </c>
      <c r="N2123" s="128">
        <v>0</v>
      </c>
      <c r="O2123" s="110"/>
      <c r="P2123" s="110"/>
      <c r="Q2123" s="110"/>
    </row>
    <row r="2124" spans="1:17" x14ac:dyDescent="0.3">
      <c r="A2124" s="77" t="s">
        <v>4257</v>
      </c>
      <c r="B2124" s="127" t="s">
        <v>4258</v>
      </c>
      <c r="C2124" s="128">
        <v>0</v>
      </c>
      <c r="D2124" s="128">
        <v>0</v>
      </c>
      <c r="E2124" s="128">
        <v>0</v>
      </c>
      <c r="F2124" s="128">
        <v>0</v>
      </c>
      <c r="G2124" s="128">
        <v>0</v>
      </c>
      <c r="H2124" s="128">
        <v>0</v>
      </c>
      <c r="I2124" s="128">
        <v>0</v>
      </c>
      <c r="J2124" s="128">
        <v>0</v>
      </c>
      <c r="K2124" s="128">
        <v>0</v>
      </c>
      <c r="L2124" s="128">
        <v>0</v>
      </c>
      <c r="M2124" s="128">
        <v>0</v>
      </c>
      <c r="N2124" s="128">
        <v>0</v>
      </c>
      <c r="O2124" s="110"/>
      <c r="P2124" s="110"/>
      <c r="Q2124" s="110"/>
    </row>
    <row r="2125" spans="1:17" x14ac:dyDescent="0.3">
      <c r="A2125" s="77" t="s">
        <v>4259</v>
      </c>
      <c r="B2125" s="127" t="s">
        <v>4260</v>
      </c>
      <c r="C2125" s="128">
        <v>0</v>
      </c>
      <c r="D2125" s="128">
        <v>0</v>
      </c>
      <c r="E2125" s="128">
        <v>0</v>
      </c>
      <c r="F2125" s="128">
        <v>0</v>
      </c>
      <c r="G2125" s="128">
        <v>0</v>
      </c>
      <c r="H2125" s="128">
        <v>0</v>
      </c>
      <c r="I2125" s="128">
        <v>0</v>
      </c>
      <c r="J2125" s="128">
        <v>0</v>
      </c>
      <c r="K2125" s="128">
        <v>0</v>
      </c>
      <c r="L2125" s="128">
        <v>0</v>
      </c>
      <c r="M2125" s="128">
        <v>0</v>
      </c>
      <c r="N2125" s="128">
        <v>0</v>
      </c>
      <c r="O2125" s="110"/>
      <c r="P2125" s="110"/>
      <c r="Q2125" s="110"/>
    </row>
    <row r="2126" spans="1:17" x14ac:dyDescent="0.3">
      <c r="A2126" s="77" t="s">
        <v>4261</v>
      </c>
      <c r="B2126" s="127" t="s">
        <v>4262</v>
      </c>
      <c r="C2126" s="128">
        <v>0</v>
      </c>
      <c r="D2126" s="128">
        <v>0</v>
      </c>
      <c r="E2126" s="128">
        <v>0</v>
      </c>
      <c r="F2126" s="128">
        <v>0</v>
      </c>
      <c r="G2126" s="128">
        <v>0</v>
      </c>
      <c r="H2126" s="128">
        <v>0</v>
      </c>
      <c r="I2126" s="128">
        <v>0</v>
      </c>
      <c r="J2126" s="128">
        <v>0</v>
      </c>
      <c r="K2126" s="128">
        <v>0</v>
      </c>
      <c r="L2126" s="128">
        <v>0</v>
      </c>
      <c r="M2126" s="128">
        <v>0</v>
      </c>
      <c r="N2126" s="128">
        <v>0</v>
      </c>
      <c r="O2126" s="110"/>
      <c r="P2126" s="110"/>
      <c r="Q2126" s="110"/>
    </row>
    <row r="2127" spans="1:17" x14ac:dyDescent="0.3">
      <c r="A2127" s="77" t="s">
        <v>4263</v>
      </c>
      <c r="B2127" s="127" t="s">
        <v>4264</v>
      </c>
      <c r="C2127" s="128">
        <v>0</v>
      </c>
      <c r="D2127" s="128">
        <v>0</v>
      </c>
      <c r="E2127" s="128">
        <v>0</v>
      </c>
      <c r="F2127" s="128">
        <v>0</v>
      </c>
      <c r="G2127" s="128">
        <v>0</v>
      </c>
      <c r="H2127" s="128">
        <v>0</v>
      </c>
      <c r="I2127" s="128">
        <v>0</v>
      </c>
      <c r="J2127" s="128">
        <v>0</v>
      </c>
      <c r="K2127" s="128">
        <v>0</v>
      </c>
      <c r="L2127" s="128">
        <v>0</v>
      </c>
      <c r="M2127" s="128">
        <v>0</v>
      </c>
      <c r="N2127" s="128">
        <v>0</v>
      </c>
      <c r="O2127" s="110"/>
      <c r="P2127" s="110"/>
      <c r="Q2127" s="110"/>
    </row>
    <row r="2128" spans="1:17" x14ac:dyDescent="0.3">
      <c r="A2128" s="77" t="s">
        <v>4265</v>
      </c>
      <c r="B2128" s="127" t="s">
        <v>4266</v>
      </c>
      <c r="C2128" s="128">
        <v>0</v>
      </c>
      <c r="D2128" s="128">
        <v>0</v>
      </c>
      <c r="E2128" s="128">
        <v>0</v>
      </c>
      <c r="F2128" s="128">
        <v>0</v>
      </c>
      <c r="G2128" s="128">
        <v>0</v>
      </c>
      <c r="H2128" s="128">
        <v>0</v>
      </c>
      <c r="I2128" s="128">
        <v>0</v>
      </c>
      <c r="J2128" s="128">
        <v>0</v>
      </c>
      <c r="K2128" s="128">
        <v>0</v>
      </c>
      <c r="L2128" s="128">
        <v>0</v>
      </c>
      <c r="M2128" s="128">
        <v>0</v>
      </c>
      <c r="N2128" s="128">
        <v>0</v>
      </c>
      <c r="O2128" s="110"/>
      <c r="P2128" s="110"/>
      <c r="Q2128" s="110"/>
    </row>
    <row r="2129" spans="1:17" x14ac:dyDescent="0.3">
      <c r="A2129" s="77" t="s">
        <v>4267</v>
      </c>
      <c r="B2129" s="127" t="s">
        <v>4268</v>
      </c>
      <c r="C2129" s="128">
        <v>0</v>
      </c>
      <c r="D2129" s="128">
        <v>0</v>
      </c>
      <c r="E2129" s="128">
        <v>0</v>
      </c>
      <c r="F2129" s="128">
        <v>0</v>
      </c>
      <c r="G2129" s="128">
        <v>0</v>
      </c>
      <c r="H2129" s="128">
        <v>0</v>
      </c>
      <c r="I2129" s="128">
        <v>0</v>
      </c>
      <c r="J2129" s="128">
        <v>0</v>
      </c>
      <c r="K2129" s="128">
        <v>0</v>
      </c>
      <c r="L2129" s="128">
        <v>0</v>
      </c>
      <c r="M2129" s="128">
        <v>0</v>
      </c>
      <c r="N2129" s="128">
        <v>0</v>
      </c>
      <c r="O2129" s="110"/>
      <c r="P2129" s="110"/>
      <c r="Q2129" s="110"/>
    </row>
    <row r="2130" spans="1:17" x14ac:dyDescent="0.3">
      <c r="A2130" s="77" t="s">
        <v>4269</v>
      </c>
      <c r="B2130" s="127" t="s">
        <v>4270</v>
      </c>
      <c r="C2130" s="128">
        <v>0</v>
      </c>
      <c r="D2130" s="128">
        <v>0</v>
      </c>
      <c r="E2130" s="128">
        <v>0</v>
      </c>
      <c r="F2130" s="128">
        <v>0</v>
      </c>
      <c r="G2130" s="128">
        <v>0</v>
      </c>
      <c r="H2130" s="128">
        <v>0</v>
      </c>
      <c r="I2130" s="128">
        <v>0</v>
      </c>
      <c r="J2130" s="128">
        <v>0</v>
      </c>
      <c r="K2130" s="128">
        <v>0</v>
      </c>
      <c r="L2130" s="128">
        <v>0</v>
      </c>
      <c r="M2130" s="128">
        <v>0</v>
      </c>
      <c r="N2130" s="128">
        <v>0</v>
      </c>
      <c r="O2130" s="110"/>
      <c r="P2130" s="110"/>
      <c r="Q2130" s="110"/>
    </row>
    <row r="2131" spans="1:17" x14ac:dyDescent="0.3">
      <c r="A2131" s="77" t="s">
        <v>4271</v>
      </c>
      <c r="B2131" s="127" t="s">
        <v>4272</v>
      </c>
      <c r="C2131" s="128">
        <v>0</v>
      </c>
      <c r="D2131" s="128">
        <v>0</v>
      </c>
      <c r="E2131" s="128">
        <v>0</v>
      </c>
      <c r="F2131" s="128">
        <v>0</v>
      </c>
      <c r="G2131" s="128">
        <v>0</v>
      </c>
      <c r="H2131" s="128">
        <v>0</v>
      </c>
      <c r="I2131" s="128">
        <v>0</v>
      </c>
      <c r="J2131" s="128">
        <v>0</v>
      </c>
      <c r="K2131" s="128">
        <v>0</v>
      </c>
      <c r="L2131" s="128">
        <v>0</v>
      </c>
      <c r="M2131" s="128">
        <v>0</v>
      </c>
      <c r="N2131" s="128">
        <v>0</v>
      </c>
      <c r="O2131" s="110"/>
      <c r="P2131" s="110"/>
      <c r="Q2131" s="110"/>
    </row>
    <row r="2132" spans="1:17" x14ac:dyDescent="0.3">
      <c r="A2132" s="77" t="s">
        <v>4273</v>
      </c>
      <c r="B2132" s="127" t="s">
        <v>4274</v>
      </c>
      <c r="C2132" s="128">
        <v>0</v>
      </c>
      <c r="D2132" s="128">
        <v>0</v>
      </c>
      <c r="E2132" s="128">
        <v>0</v>
      </c>
      <c r="F2132" s="128">
        <v>0</v>
      </c>
      <c r="G2132" s="128">
        <v>0</v>
      </c>
      <c r="H2132" s="128">
        <v>0</v>
      </c>
      <c r="I2132" s="128">
        <v>0</v>
      </c>
      <c r="J2132" s="128">
        <v>0</v>
      </c>
      <c r="K2132" s="128">
        <v>0</v>
      </c>
      <c r="L2132" s="128">
        <v>0</v>
      </c>
      <c r="M2132" s="128">
        <v>0</v>
      </c>
      <c r="N2132" s="128">
        <v>0</v>
      </c>
      <c r="O2132" s="110"/>
      <c r="P2132" s="110"/>
      <c r="Q2132" s="110"/>
    </row>
    <row r="2133" spans="1:17" x14ac:dyDescent="0.3">
      <c r="A2133" s="77" t="s">
        <v>4275</v>
      </c>
      <c r="B2133" s="127" t="s">
        <v>4276</v>
      </c>
      <c r="C2133" s="128">
        <v>0</v>
      </c>
      <c r="D2133" s="128">
        <v>0</v>
      </c>
      <c r="E2133" s="128">
        <v>0</v>
      </c>
      <c r="F2133" s="128">
        <v>0</v>
      </c>
      <c r="G2133" s="128">
        <v>0</v>
      </c>
      <c r="H2133" s="128">
        <v>0</v>
      </c>
      <c r="I2133" s="128">
        <v>0</v>
      </c>
      <c r="J2133" s="128">
        <v>0</v>
      </c>
      <c r="K2133" s="128">
        <v>0</v>
      </c>
      <c r="L2133" s="128">
        <v>0</v>
      </c>
      <c r="M2133" s="128">
        <v>0</v>
      </c>
      <c r="N2133" s="128">
        <v>0</v>
      </c>
      <c r="O2133" s="110"/>
      <c r="P2133" s="110"/>
      <c r="Q2133" s="110"/>
    </row>
    <row r="2134" spans="1:17" x14ac:dyDescent="0.3">
      <c r="A2134" s="77" t="s">
        <v>4277</v>
      </c>
      <c r="B2134" s="127" t="s">
        <v>4278</v>
      </c>
      <c r="C2134" s="128">
        <v>0</v>
      </c>
      <c r="D2134" s="128">
        <v>0</v>
      </c>
      <c r="E2134" s="128">
        <v>0</v>
      </c>
      <c r="F2134" s="128">
        <v>0</v>
      </c>
      <c r="G2134" s="128">
        <v>0</v>
      </c>
      <c r="H2134" s="128">
        <v>0</v>
      </c>
      <c r="I2134" s="128">
        <v>0</v>
      </c>
      <c r="J2134" s="128">
        <v>0</v>
      </c>
      <c r="K2134" s="128">
        <v>0</v>
      </c>
      <c r="L2134" s="128">
        <v>0</v>
      </c>
      <c r="M2134" s="128">
        <v>0</v>
      </c>
      <c r="N2134" s="128">
        <v>0</v>
      </c>
      <c r="O2134" s="110"/>
      <c r="P2134" s="110"/>
      <c r="Q2134" s="110"/>
    </row>
    <row r="2135" spans="1:17" x14ac:dyDescent="0.3">
      <c r="A2135" s="77" t="s">
        <v>4279</v>
      </c>
      <c r="B2135" s="127" t="s">
        <v>4280</v>
      </c>
      <c r="C2135" s="128">
        <v>0</v>
      </c>
      <c r="D2135" s="128">
        <v>0</v>
      </c>
      <c r="E2135" s="128">
        <v>0</v>
      </c>
      <c r="F2135" s="128">
        <v>0</v>
      </c>
      <c r="G2135" s="128">
        <v>0</v>
      </c>
      <c r="H2135" s="128">
        <v>0</v>
      </c>
      <c r="I2135" s="128">
        <v>0</v>
      </c>
      <c r="J2135" s="128">
        <v>0</v>
      </c>
      <c r="K2135" s="128">
        <v>0</v>
      </c>
      <c r="L2135" s="128">
        <v>0</v>
      </c>
      <c r="M2135" s="128">
        <v>0</v>
      </c>
      <c r="N2135" s="128">
        <v>0</v>
      </c>
      <c r="O2135" s="110"/>
      <c r="P2135" s="110"/>
      <c r="Q2135" s="110"/>
    </row>
    <row r="2136" spans="1:17" x14ac:dyDescent="0.3">
      <c r="A2136" s="77" t="s">
        <v>4281</v>
      </c>
      <c r="B2136" s="127" t="s">
        <v>4282</v>
      </c>
      <c r="C2136" s="128">
        <v>0</v>
      </c>
      <c r="D2136" s="128">
        <v>0</v>
      </c>
      <c r="E2136" s="128">
        <v>0</v>
      </c>
      <c r="F2136" s="128">
        <v>0</v>
      </c>
      <c r="G2136" s="128">
        <v>0</v>
      </c>
      <c r="H2136" s="128">
        <v>0</v>
      </c>
      <c r="I2136" s="128">
        <v>0</v>
      </c>
      <c r="J2136" s="128">
        <v>0</v>
      </c>
      <c r="K2136" s="128">
        <v>0</v>
      </c>
      <c r="L2136" s="128">
        <v>0</v>
      </c>
      <c r="M2136" s="128">
        <v>0</v>
      </c>
      <c r="N2136" s="128">
        <v>0</v>
      </c>
      <c r="O2136" s="110"/>
      <c r="P2136" s="110"/>
      <c r="Q2136" s="110"/>
    </row>
    <row r="2137" spans="1:17" x14ac:dyDescent="0.3">
      <c r="A2137" s="77" t="s">
        <v>4283</v>
      </c>
      <c r="B2137" s="127" t="s">
        <v>4284</v>
      </c>
      <c r="C2137" s="128">
        <v>0</v>
      </c>
      <c r="D2137" s="128">
        <v>0</v>
      </c>
      <c r="E2137" s="128">
        <v>0</v>
      </c>
      <c r="F2137" s="128">
        <v>0</v>
      </c>
      <c r="G2137" s="128">
        <v>0</v>
      </c>
      <c r="H2137" s="128">
        <v>0</v>
      </c>
      <c r="I2137" s="128">
        <v>0</v>
      </c>
      <c r="J2137" s="128">
        <v>0</v>
      </c>
      <c r="K2137" s="128">
        <v>0</v>
      </c>
      <c r="L2137" s="128">
        <v>0</v>
      </c>
      <c r="M2137" s="128">
        <v>0</v>
      </c>
      <c r="N2137" s="128">
        <v>0</v>
      </c>
      <c r="O2137" s="110"/>
      <c r="P2137" s="110"/>
      <c r="Q2137" s="110"/>
    </row>
    <row r="2138" spans="1:17" x14ac:dyDescent="0.3">
      <c r="A2138" s="77" t="s">
        <v>4285</v>
      </c>
      <c r="B2138" s="127" t="s">
        <v>4286</v>
      </c>
      <c r="C2138" s="128">
        <v>1609893.14</v>
      </c>
      <c r="D2138" s="128">
        <v>1738674.37</v>
      </c>
      <c r="E2138" s="128">
        <v>1894619.87</v>
      </c>
      <c r="F2138" s="128">
        <v>2081678.34</v>
      </c>
      <c r="G2138" s="128">
        <v>2221183.56</v>
      </c>
      <c r="H2138" s="128">
        <v>2434833.04</v>
      </c>
      <c r="I2138" s="128">
        <v>2711773</v>
      </c>
      <c r="J2138" s="128">
        <v>2924424.62</v>
      </c>
      <c r="K2138" s="128">
        <v>3084407.46</v>
      </c>
      <c r="L2138" s="128">
        <v>3249700.59</v>
      </c>
      <c r="M2138" s="128">
        <v>3467010.01</v>
      </c>
      <c r="N2138" s="128">
        <v>3342061.76</v>
      </c>
      <c r="O2138" s="110"/>
      <c r="P2138" s="110"/>
      <c r="Q2138" s="110"/>
    </row>
    <row r="2139" spans="1:17" x14ac:dyDescent="0.3">
      <c r="A2139" s="77" t="s">
        <v>4287</v>
      </c>
      <c r="B2139" s="127" t="s">
        <v>4288</v>
      </c>
      <c r="C2139" s="128">
        <v>0</v>
      </c>
      <c r="D2139" s="128">
        <v>0</v>
      </c>
      <c r="E2139" s="128">
        <v>0</v>
      </c>
      <c r="F2139" s="128">
        <v>0</v>
      </c>
      <c r="G2139" s="128">
        <v>0</v>
      </c>
      <c r="H2139" s="128">
        <v>0</v>
      </c>
      <c r="I2139" s="128">
        <v>0</v>
      </c>
      <c r="J2139" s="128">
        <v>0</v>
      </c>
      <c r="K2139" s="128">
        <v>0</v>
      </c>
      <c r="L2139" s="128">
        <v>0</v>
      </c>
      <c r="M2139" s="128">
        <v>0</v>
      </c>
      <c r="N2139" s="128">
        <v>0</v>
      </c>
      <c r="O2139" s="110"/>
      <c r="P2139" s="110"/>
      <c r="Q2139" s="110"/>
    </row>
    <row r="2140" spans="1:17" x14ac:dyDescent="0.3">
      <c r="A2140" s="77" t="s">
        <v>4289</v>
      </c>
      <c r="B2140" s="127" t="s">
        <v>4290</v>
      </c>
      <c r="C2140" s="128">
        <v>0</v>
      </c>
      <c r="D2140" s="128">
        <v>0</v>
      </c>
      <c r="E2140" s="128">
        <v>0</v>
      </c>
      <c r="F2140" s="128">
        <v>0</v>
      </c>
      <c r="G2140" s="128">
        <v>0</v>
      </c>
      <c r="H2140" s="128">
        <v>0</v>
      </c>
      <c r="I2140" s="128">
        <v>0</v>
      </c>
      <c r="J2140" s="128">
        <v>0</v>
      </c>
      <c r="K2140" s="128">
        <v>0</v>
      </c>
      <c r="L2140" s="128">
        <v>0</v>
      </c>
      <c r="M2140" s="128">
        <v>0</v>
      </c>
      <c r="N2140" s="128">
        <v>0</v>
      </c>
      <c r="O2140" s="110"/>
      <c r="P2140" s="110"/>
      <c r="Q2140" s="110"/>
    </row>
    <row r="2141" spans="1:17" x14ac:dyDescent="0.3">
      <c r="A2141" s="77" t="s">
        <v>4291</v>
      </c>
      <c r="B2141" s="127" t="s">
        <v>4292</v>
      </c>
      <c r="C2141" s="128">
        <v>0</v>
      </c>
      <c r="D2141" s="128">
        <v>0</v>
      </c>
      <c r="E2141" s="128">
        <v>0</v>
      </c>
      <c r="F2141" s="128">
        <v>0</v>
      </c>
      <c r="G2141" s="128">
        <v>0</v>
      </c>
      <c r="H2141" s="128">
        <v>0</v>
      </c>
      <c r="I2141" s="128">
        <v>0</v>
      </c>
      <c r="J2141" s="128">
        <v>0</v>
      </c>
      <c r="K2141" s="128">
        <v>0</v>
      </c>
      <c r="L2141" s="128">
        <v>0</v>
      </c>
      <c r="M2141" s="128">
        <v>0</v>
      </c>
      <c r="N2141" s="128">
        <v>0</v>
      </c>
      <c r="O2141" s="110"/>
      <c r="P2141" s="110"/>
      <c r="Q2141" s="110"/>
    </row>
    <row r="2142" spans="1:17" x14ac:dyDescent="0.3">
      <c r="A2142" s="77" t="s">
        <v>4293</v>
      </c>
      <c r="B2142" s="127" t="s">
        <v>4294</v>
      </c>
      <c r="C2142" s="128">
        <v>0</v>
      </c>
      <c r="D2142" s="128">
        <v>0</v>
      </c>
      <c r="E2142" s="128">
        <v>0</v>
      </c>
      <c r="F2142" s="128">
        <v>0</v>
      </c>
      <c r="G2142" s="128">
        <v>0</v>
      </c>
      <c r="H2142" s="128">
        <v>0</v>
      </c>
      <c r="I2142" s="128">
        <v>0</v>
      </c>
      <c r="J2142" s="128">
        <v>0</v>
      </c>
      <c r="K2142" s="128">
        <v>0</v>
      </c>
      <c r="L2142" s="128">
        <v>0</v>
      </c>
      <c r="M2142" s="128">
        <v>0</v>
      </c>
      <c r="N2142" s="128">
        <v>0</v>
      </c>
      <c r="O2142" s="110"/>
      <c r="P2142" s="110"/>
      <c r="Q2142" s="110"/>
    </row>
    <row r="2143" spans="1:17" x14ac:dyDescent="0.3">
      <c r="A2143" s="77" t="s">
        <v>4295</v>
      </c>
      <c r="B2143" s="127" t="s">
        <v>4296</v>
      </c>
      <c r="C2143" s="128">
        <v>0</v>
      </c>
      <c r="D2143" s="128">
        <v>0</v>
      </c>
      <c r="E2143" s="128">
        <v>0</v>
      </c>
      <c r="F2143" s="128">
        <v>0</v>
      </c>
      <c r="G2143" s="128">
        <v>0</v>
      </c>
      <c r="H2143" s="128">
        <v>0</v>
      </c>
      <c r="I2143" s="128">
        <v>0</v>
      </c>
      <c r="J2143" s="128">
        <v>0</v>
      </c>
      <c r="K2143" s="128">
        <v>0</v>
      </c>
      <c r="L2143" s="128">
        <v>0</v>
      </c>
      <c r="M2143" s="128">
        <v>0</v>
      </c>
      <c r="N2143" s="128">
        <v>0</v>
      </c>
      <c r="O2143" s="110"/>
      <c r="P2143" s="110"/>
      <c r="Q2143" s="110"/>
    </row>
    <row r="2144" spans="1:17" x14ac:dyDescent="0.3">
      <c r="A2144" s="77" t="s">
        <v>4297</v>
      </c>
      <c r="B2144" s="127" t="s">
        <v>4298</v>
      </c>
      <c r="C2144" s="128">
        <v>0</v>
      </c>
      <c r="D2144" s="128">
        <v>0</v>
      </c>
      <c r="E2144" s="128">
        <v>0</v>
      </c>
      <c r="F2144" s="128">
        <v>0</v>
      </c>
      <c r="G2144" s="128">
        <v>0</v>
      </c>
      <c r="H2144" s="128">
        <v>0</v>
      </c>
      <c r="I2144" s="128">
        <v>0</v>
      </c>
      <c r="J2144" s="128">
        <v>0</v>
      </c>
      <c r="K2144" s="128">
        <v>0</v>
      </c>
      <c r="L2144" s="128">
        <v>0</v>
      </c>
      <c r="M2144" s="128">
        <v>0</v>
      </c>
      <c r="N2144" s="128">
        <v>0</v>
      </c>
      <c r="O2144" s="110"/>
      <c r="P2144" s="110"/>
      <c r="Q2144" s="110"/>
    </row>
    <row r="2145" spans="1:17" x14ac:dyDescent="0.3">
      <c r="A2145" s="77" t="s">
        <v>4299</v>
      </c>
      <c r="B2145" s="127" t="s">
        <v>4300</v>
      </c>
      <c r="C2145" s="128">
        <v>0</v>
      </c>
      <c r="D2145" s="128">
        <v>0</v>
      </c>
      <c r="E2145" s="128">
        <v>0</v>
      </c>
      <c r="F2145" s="128">
        <v>0</v>
      </c>
      <c r="G2145" s="128">
        <v>0</v>
      </c>
      <c r="H2145" s="128">
        <v>0</v>
      </c>
      <c r="I2145" s="128">
        <v>0</v>
      </c>
      <c r="J2145" s="128">
        <v>0</v>
      </c>
      <c r="K2145" s="128">
        <v>0</v>
      </c>
      <c r="L2145" s="128">
        <v>0</v>
      </c>
      <c r="M2145" s="128">
        <v>0</v>
      </c>
      <c r="N2145" s="128">
        <v>0</v>
      </c>
      <c r="O2145" s="110"/>
      <c r="P2145" s="110"/>
      <c r="Q2145" s="110"/>
    </row>
    <row r="2146" spans="1:17" x14ac:dyDescent="0.3">
      <c r="A2146" s="77" t="s">
        <v>4301</v>
      </c>
      <c r="B2146" s="127" t="s">
        <v>4302</v>
      </c>
      <c r="C2146" s="128">
        <v>0</v>
      </c>
      <c r="D2146" s="128">
        <v>0</v>
      </c>
      <c r="E2146" s="128">
        <v>0</v>
      </c>
      <c r="F2146" s="128">
        <v>0</v>
      </c>
      <c r="G2146" s="128">
        <v>0</v>
      </c>
      <c r="H2146" s="128">
        <v>0</v>
      </c>
      <c r="I2146" s="128">
        <v>0</v>
      </c>
      <c r="J2146" s="128">
        <v>0</v>
      </c>
      <c r="K2146" s="128">
        <v>0</v>
      </c>
      <c r="L2146" s="128">
        <v>0</v>
      </c>
      <c r="M2146" s="128">
        <v>0</v>
      </c>
      <c r="N2146" s="128">
        <v>0</v>
      </c>
      <c r="O2146" s="110"/>
      <c r="P2146" s="110"/>
      <c r="Q2146" s="110"/>
    </row>
    <row r="2147" spans="1:17" x14ac:dyDescent="0.3">
      <c r="A2147" s="77" t="s">
        <v>4303</v>
      </c>
      <c r="B2147" s="127" t="s">
        <v>4304</v>
      </c>
      <c r="C2147" s="128">
        <v>0</v>
      </c>
      <c r="D2147" s="128">
        <v>0</v>
      </c>
      <c r="E2147" s="128">
        <v>0</v>
      </c>
      <c r="F2147" s="128">
        <v>0</v>
      </c>
      <c r="G2147" s="128">
        <v>0</v>
      </c>
      <c r="H2147" s="128">
        <v>0</v>
      </c>
      <c r="I2147" s="128">
        <v>0</v>
      </c>
      <c r="J2147" s="128">
        <v>0</v>
      </c>
      <c r="K2147" s="128">
        <v>0</v>
      </c>
      <c r="L2147" s="128">
        <v>0</v>
      </c>
      <c r="M2147" s="128">
        <v>0</v>
      </c>
      <c r="N2147" s="128">
        <v>0</v>
      </c>
      <c r="O2147" s="110"/>
      <c r="P2147" s="110"/>
      <c r="Q2147" s="110"/>
    </row>
    <row r="2148" spans="1:17" x14ac:dyDescent="0.3">
      <c r="A2148" s="77" t="s">
        <v>4305</v>
      </c>
      <c r="B2148" s="127" t="s">
        <v>4306</v>
      </c>
      <c r="C2148" s="128">
        <v>0</v>
      </c>
      <c r="D2148" s="128">
        <v>0</v>
      </c>
      <c r="E2148" s="128">
        <v>0</v>
      </c>
      <c r="F2148" s="128">
        <v>0</v>
      </c>
      <c r="G2148" s="128">
        <v>0</v>
      </c>
      <c r="H2148" s="128">
        <v>0</v>
      </c>
      <c r="I2148" s="128">
        <v>0</v>
      </c>
      <c r="J2148" s="128">
        <v>0</v>
      </c>
      <c r="K2148" s="128">
        <v>0</v>
      </c>
      <c r="L2148" s="128">
        <v>0</v>
      </c>
      <c r="M2148" s="128">
        <v>0</v>
      </c>
      <c r="N2148" s="128">
        <v>0</v>
      </c>
      <c r="O2148" s="110"/>
      <c r="P2148" s="110"/>
      <c r="Q2148" s="110"/>
    </row>
    <row r="2149" spans="1:17" x14ac:dyDescent="0.3">
      <c r="A2149" s="77" t="s">
        <v>4307</v>
      </c>
      <c r="B2149" s="127" t="s">
        <v>4308</v>
      </c>
      <c r="C2149" s="128">
        <v>0</v>
      </c>
      <c r="D2149" s="128">
        <v>0</v>
      </c>
      <c r="E2149" s="128">
        <v>0</v>
      </c>
      <c r="F2149" s="128">
        <v>0</v>
      </c>
      <c r="G2149" s="128">
        <v>0</v>
      </c>
      <c r="H2149" s="128">
        <v>0</v>
      </c>
      <c r="I2149" s="128">
        <v>0</v>
      </c>
      <c r="J2149" s="128">
        <v>0</v>
      </c>
      <c r="K2149" s="128">
        <v>0</v>
      </c>
      <c r="L2149" s="128">
        <v>0</v>
      </c>
      <c r="M2149" s="128">
        <v>0</v>
      </c>
      <c r="N2149" s="128">
        <v>0</v>
      </c>
      <c r="O2149" s="110"/>
      <c r="P2149" s="110"/>
      <c r="Q2149" s="110"/>
    </row>
    <row r="2150" spans="1:17" x14ac:dyDescent="0.3">
      <c r="A2150" s="77" t="s">
        <v>4309</v>
      </c>
      <c r="B2150" s="127" t="s">
        <v>4310</v>
      </c>
      <c r="C2150" s="128">
        <v>0</v>
      </c>
      <c r="D2150" s="128">
        <v>0</v>
      </c>
      <c r="E2150" s="128">
        <v>0</v>
      </c>
      <c r="F2150" s="128">
        <v>0</v>
      </c>
      <c r="G2150" s="128">
        <v>0</v>
      </c>
      <c r="H2150" s="128">
        <v>0</v>
      </c>
      <c r="I2150" s="128">
        <v>0</v>
      </c>
      <c r="J2150" s="128">
        <v>0</v>
      </c>
      <c r="K2150" s="128">
        <v>0</v>
      </c>
      <c r="L2150" s="128">
        <v>0</v>
      </c>
      <c r="M2150" s="128">
        <v>0</v>
      </c>
      <c r="N2150" s="128">
        <v>0</v>
      </c>
      <c r="O2150" s="110"/>
      <c r="P2150" s="118"/>
      <c r="Q2150" s="110"/>
    </row>
    <row r="2151" spans="1:17" x14ac:dyDescent="0.3">
      <c r="A2151" s="77" t="s">
        <v>4311</v>
      </c>
      <c r="B2151" s="127" t="s">
        <v>4312</v>
      </c>
      <c r="C2151" s="128">
        <v>0</v>
      </c>
      <c r="D2151" s="128">
        <v>0</v>
      </c>
      <c r="E2151" s="128">
        <v>0</v>
      </c>
      <c r="F2151" s="128">
        <v>0</v>
      </c>
      <c r="G2151" s="128">
        <v>0</v>
      </c>
      <c r="H2151" s="128">
        <v>0</v>
      </c>
      <c r="I2151" s="128">
        <v>0</v>
      </c>
      <c r="J2151" s="128">
        <v>0</v>
      </c>
      <c r="K2151" s="128">
        <v>0</v>
      </c>
      <c r="L2151" s="128">
        <v>0</v>
      </c>
      <c r="M2151" s="128">
        <v>0</v>
      </c>
      <c r="N2151" s="128">
        <v>0</v>
      </c>
      <c r="O2151" s="110"/>
      <c r="P2151" s="110"/>
      <c r="Q2151" s="110"/>
    </row>
    <row r="2152" spans="1:17" x14ac:dyDescent="0.3">
      <c r="A2152" s="77" t="s">
        <v>4313</v>
      </c>
      <c r="B2152" s="127" t="s">
        <v>4314</v>
      </c>
      <c r="C2152" s="128">
        <v>0</v>
      </c>
      <c r="D2152" s="128">
        <v>0</v>
      </c>
      <c r="E2152" s="128">
        <v>0</v>
      </c>
      <c r="F2152" s="128">
        <v>0</v>
      </c>
      <c r="G2152" s="128">
        <v>0</v>
      </c>
      <c r="H2152" s="128">
        <v>0</v>
      </c>
      <c r="I2152" s="128">
        <v>0</v>
      </c>
      <c r="J2152" s="128">
        <v>0</v>
      </c>
      <c r="K2152" s="128">
        <v>0</v>
      </c>
      <c r="L2152" s="128">
        <v>0</v>
      </c>
      <c r="M2152" s="128">
        <v>0</v>
      </c>
      <c r="N2152" s="128">
        <v>0</v>
      </c>
      <c r="O2152" s="110"/>
      <c r="P2152" s="110"/>
      <c r="Q2152" s="110"/>
    </row>
    <row r="2153" spans="1:17" x14ac:dyDescent="0.3">
      <c r="A2153" s="126" t="s">
        <v>4315</v>
      </c>
      <c r="B2153" s="127" t="s">
        <v>4316</v>
      </c>
      <c r="C2153" s="128">
        <v>0</v>
      </c>
      <c r="D2153" s="128">
        <v>0</v>
      </c>
      <c r="E2153" s="128">
        <v>0</v>
      </c>
      <c r="F2153" s="128">
        <v>0</v>
      </c>
      <c r="G2153" s="128">
        <v>0</v>
      </c>
      <c r="H2153" s="128">
        <v>0</v>
      </c>
      <c r="I2153" s="128">
        <v>0</v>
      </c>
      <c r="J2153" s="128">
        <v>0</v>
      </c>
      <c r="K2153" s="128">
        <v>0</v>
      </c>
      <c r="L2153" s="128">
        <v>0</v>
      </c>
      <c r="M2153" s="128">
        <v>0</v>
      </c>
      <c r="N2153" s="128">
        <v>0</v>
      </c>
      <c r="O2153" s="110"/>
      <c r="P2153" s="110"/>
      <c r="Q2153" s="110"/>
    </row>
    <row r="2154" spans="1:17" x14ac:dyDescent="0.3">
      <c r="A2154" s="77" t="s">
        <v>4317</v>
      </c>
      <c r="B2154" s="127" t="s">
        <v>4318</v>
      </c>
      <c r="C2154" s="128">
        <v>0</v>
      </c>
      <c r="D2154" s="128">
        <v>0</v>
      </c>
      <c r="E2154" s="128">
        <v>0</v>
      </c>
      <c r="F2154" s="128">
        <v>0</v>
      </c>
      <c r="G2154" s="128">
        <v>0</v>
      </c>
      <c r="H2154" s="128">
        <v>0</v>
      </c>
      <c r="I2154" s="128">
        <v>0</v>
      </c>
      <c r="J2154" s="128">
        <v>0</v>
      </c>
      <c r="K2154" s="128">
        <v>0</v>
      </c>
      <c r="L2154" s="128">
        <v>0</v>
      </c>
      <c r="M2154" s="128">
        <v>0</v>
      </c>
      <c r="N2154" s="128">
        <v>0</v>
      </c>
      <c r="O2154" s="110"/>
      <c r="P2154" s="110"/>
      <c r="Q2154" s="110"/>
    </row>
    <row r="2155" spans="1:17" x14ac:dyDescent="0.3">
      <c r="A2155" s="77" t="s">
        <v>4319</v>
      </c>
      <c r="B2155" s="127" t="s">
        <v>4320</v>
      </c>
      <c r="C2155" s="128">
        <v>0</v>
      </c>
      <c r="D2155" s="128">
        <v>0</v>
      </c>
      <c r="E2155" s="128">
        <v>0</v>
      </c>
      <c r="F2155" s="128">
        <v>0</v>
      </c>
      <c r="G2155" s="128">
        <v>0</v>
      </c>
      <c r="H2155" s="128">
        <v>0</v>
      </c>
      <c r="I2155" s="128">
        <v>0</v>
      </c>
      <c r="J2155" s="128">
        <v>0</v>
      </c>
      <c r="K2155" s="128">
        <v>0</v>
      </c>
      <c r="L2155" s="128">
        <v>0</v>
      </c>
      <c r="M2155" s="128">
        <v>0</v>
      </c>
      <c r="N2155" s="128">
        <v>0</v>
      </c>
      <c r="O2155" s="110"/>
      <c r="P2155" s="110"/>
      <c r="Q2155" s="110"/>
    </row>
    <row r="2156" spans="1:17" x14ac:dyDescent="0.3">
      <c r="A2156" s="77" t="s">
        <v>4321</v>
      </c>
      <c r="B2156" s="127" t="s">
        <v>4322</v>
      </c>
      <c r="C2156" s="128">
        <v>0</v>
      </c>
      <c r="D2156" s="128">
        <v>0</v>
      </c>
      <c r="E2156" s="128">
        <v>0</v>
      </c>
      <c r="F2156" s="128">
        <v>0</v>
      </c>
      <c r="G2156" s="128">
        <v>0</v>
      </c>
      <c r="H2156" s="128">
        <v>0</v>
      </c>
      <c r="I2156" s="128">
        <v>0</v>
      </c>
      <c r="J2156" s="128">
        <v>0</v>
      </c>
      <c r="K2156" s="128">
        <v>0</v>
      </c>
      <c r="L2156" s="128">
        <v>0</v>
      </c>
      <c r="M2156" s="128">
        <v>0</v>
      </c>
      <c r="N2156" s="128">
        <v>0</v>
      </c>
      <c r="O2156" s="110"/>
      <c r="P2156" s="110"/>
      <c r="Q2156" s="110"/>
    </row>
    <row r="2157" spans="1:17" x14ac:dyDescent="0.3">
      <c r="A2157" s="77" t="s">
        <v>4323</v>
      </c>
      <c r="B2157" s="127" t="s">
        <v>4324</v>
      </c>
      <c r="C2157" s="128">
        <v>0</v>
      </c>
      <c r="D2157" s="128">
        <v>0</v>
      </c>
      <c r="E2157" s="128">
        <v>0</v>
      </c>
      <c r="F2157" s="128">
        <v>0</v>
      </c>
      <c r="G2157" s="128">
        <v>0</v>
      </c>
      <c r="H2157" s="128">
        <v>0</v>
      </c>
      <c r="I2157" s="128">
        <v>0</v>
      </c>
      <c r="J2157" s="128">
        <v>0</v>
      </c>
      <c r="K2157" s="128">
        <v>0</v>
      </c>
      <c r="L2157" s="128">
        <v>0</v>
      </c>
      <c r="M2157" s="128">
        <v>0</v>
      </c>
      <c r="N2157" s="128">
        <v>0</v>
      </c>
      <c r="O2157" s="110"/>
      <c r="P2157" s="110"/>
      <c r="Q2157" s="110"/>
    </row>
    <row r="2158" spans="1:17" x14ac:dyDescent="0.3">
      <c r="A2158" s="77" t="s">
        <v>4325</v>
      </c>
      <c r="B2158" s="127" t="s">
        <v>4326</v>
      </c>
      <c r="C2158" s="128">
        <v>0</v>
      </c>
      <c r="D2158" s="128">
        <v>0</v>
      </c>
      <c r="E2158" s="128">
        <v>0</v>
      </c>
      <c r="F2158" s="128">
        <v>0</v>
      </c>
      <c r="G2158" s="128">
        <v>0</v>
      </c>
      <c r="H2158" s="128">
        <v>0</v>
      </c>
      <c r="I2158" s="128">
        <v>0</v>
      </c>
      <c r="J2158" s="128">
        <v>0</v>
      </c>
      <c r="K2158" s="128">
        <v>0</v>
      </c>
      <c r="L2158" s="128">
        <v>0</v>
      </c>
      <c r="M2158" s="128">
        <v>0</v>
      </c>
      <c r="N2158" s="128">
        <v>0</v>
      </c>
      <c r="O2158" s="110"/>
      <c r="P2158" s="118"/>
      <c r="Q2158" s="110"/>
    </row>
    <row r="2159" spans="1:17" x14ac:dyDescent="0.3">
      <c r="A2159" s="77" t="s">
        <v>4327</v>
      </c>
      <c r="B2159" s="127" t="s">
        <v>4328</v>
      </c>
      <c r="C2159" s="128">
        <v>0</v>
      </c>
      <c r="D2159" s="128">
        <v>0</v>
      </c>
      <c r="E2159" s="128">
        <v>0</v>
      </c>
      <c r="F2159" s="128">
        <v>0</v>
      </c>
      <c r="G2159" s="128">
        <v>0</v>
      </c>
      <c r="H2159" s="128">
        <v>0</v>
      </c>
      <c r="I2159" s="128">
        <v>0</v>
      </c>
      <c r="J2159" s="128">
        <v>0</v>
      </c>
      <c r="K2159" s="128">
        <v>0</v>
      </c>
      <c r="L2159" s="128">
        <v>0</v>
      </c>
      <c r="M2159" s="128">
        <v>0</v>
      </c>
      <c r="N2159" s="128">
        <v>0</v>
      </c>
      <c r="O2159" s="110"/>
      <c r="P2159" s="110"/>
      <c r="Q2159" s="110"/>
    </row>
    <row r="2160" spans="1:17" x14ac:dyDescent="0.3">
      <c r="A2160" s="77" t="s">
        <v>4329</v>
      </c>
      <c r="B2160" s="127" t="s">
        <v>4330</v>
      </c>
      <c r="C2160" s="128">
        <v>0</v>
      </c>
      <c r="D2160" s="128">
        <v>0</v>
      </c>
      <c r="E2160" s="128">
        <v>0</v>
      </c>
      <c r="F2160" s="128">
        <v>0</v>
      </c>
      <c r="G2160" s="128">
        <v>0</v>
      </c>
      <c r="H2160" s="128">
        <v>0</v>
      </c>
      <c r="I2160" s="128">
        <v>0</v>
      </c>
      <c r="J2160" s="128">
        <v>0</v>
      </c>
      <c r="K2160" s="128">
        <v>0</v>
      </c>
      <c r="L2160" s="128">
        <v>0</v>
      </c>
      <c r="M2160" s="128">
        <v>0</v>
      </c>
      <c r="N2160" s="128">
        <v>0</v>
      </c>
      <c r="O2160" s="110"/>
      <c r="P2160" s="110"/>
      <c r="Q2160" s="110"/>
    </row>
    <row r="2161" spans="1:17" x14ac:dyDescent="0.3">
      <c r="A2161" s="77" t="s">
        <v>4331</v>
      </c>
      <c r="B2161" s="127" t="s">
        <v>4332</v>
      </c>
      <c r="C2161" s="128">
        <v>0</v>
      </c>
      <c r="D2161" s="128">
        <v>0</v>
      </c>
      <c r="E2161" s="128">
        <v>0</v>
      </c>
      <c r="F2161" s="128">
        <v>0</v>
      </c>
      <c r="G2161" s="128">
        <v>0</v>
      </c>
      <c r="H2161" s="128">
        <v>0</v>
      </c>
      <c r="I2161" s="128">
        <v>0</v>
      </c>
      <c r="J2161" s="128">
        <v>0</v>
      </c>
      <c r="K2161" s="128">
        <v>0</v>
      </c>
      <c r="L2161" s="128">
        <v>0</v>
      </c>
      <c r="M2161" s="128">
        <v>0</v>
      </c>
      <c r="N2161" s="128">
        <v>0</v>
      </c>
      <c r="O2161" s="110"/>
      <c r="P2161" s="110"/>
      <c r="Q2161" s="110"/>
    </row>
    <row r="2162" spans="1:17" x14ac:dyDescent="0.3">
      <c r="A2162" s="77" t="s">
        <v>4333</v>
      </c>
      <c r="B2162" s="127" t="s">
        <v>4334</v>
      </c>
      <c r="C2162" s="128">
        <v>0</v>
      </c>
      <c r="D2162" s="128">
        <v>0</v>
      </c>
      <c r="E2162" s="128">
        <v>0</v>
      </c>
      <c r="F2162" s="128">
        <v>0</v>
      </c>
      <c r="G2162" s="128">
        <v>0</v>
      </c>
      <c r="H2162" s="128">
        <v>0</v>
      </c>
      <c r="I2162" s="128">
        <v>0</v>
      </c>
      <c r="J2162" s="128">
        <v>0</v>
      </c>
      <c r="K2162" s="128">
        <v>0</v>
      </c>
      <c r="L2162" s="128">
        <v>0</v>
      </c>
      <c r="M2162" s="128">
        <v>0</v>
      </c>
      <c r="N2162" s="128">
        <v>0</v>
      </c>
      <c r="O2162" s="110"/>
      <c r="P2162" s="110"/>
      <c r="Q2162" s="110"/>
    </row>
    <row r="2163" spans="1:17" x14ac:dyDescent="0.3">
      <c r="A2163" s="77" t="s">
        <v>4335</v>
      </c>
      <c r="B2163" s="127" t="s">
        <v>4336</v>
      </c>
      <c r="C2163" s="128">
        <v>0</v>
      </c>
      <c r="D2163" s="128">
        <v>0</v>
      </c>
      <c r="E2163" s="128">
        <v>0</v>
      </c>
      <c r="F2163" s="128">
        <v>0</v>
      </c>
      <c r="G2163" s="128">
        <v>0</v>
      </c>
      <c r="H2163" s="128">
        <v>0</v>
      </c>
      <c r="I2163" s="128">
        <v>0</v>
      </c>
      <c r="J2163" s="128">
        <v>0</v>
      </c>
      <c r="K2163" s="128">
        <v>0</v>
      </c>
      <c r="L2163" s="128">
        <v>0</v>
      </c>
      <c r="M2163" s="128">
        <v>0</v>
      </c>
      <c r="N2163" s="128">
        <v>0</v>
      </c>
      <c r="O2163" s="110"/>
      <c r="P2163" s="110"/>
      <c r="Q2163" s="110"/>
    </row>
    <row r="2164" spans="1:17" x14ac:dyDescent="0.3">
      <c r="A2164" s="77" t="s">
        <v>4337</v>
      </c>
      <c r="B2164" s="127" t="s">
        <v>4338</v>
      </c>
      <c r="C2164" s="128">
        <v>0</v>
      </c>
      <c r="D2164" s="128">
        <v>0</v>
      </c>
      <c r="E2164" s="128">
        <v>0</v>
      </c>
      <c r="F2164" s="128">
        <v>0</v>
      </c>
      <c r="G2164" s="128">
        <v>0</v>
      </c>
      <c r="H2164" s="128">
        <v>0</v>
      </c>
      <c r="I2164" s="128">
        <v>0</v>
      </c>
      <c r="J2164" s="128">
        <v>0</v>
      </c>
      <c r="K2164" s="128">
        <v>0</v>
      </c>
      <c r="L2164" s="128">
        <v>0</v>
      </c>
      <c r="M2164" s="128">
        <v>0</v>
      </c>
      <c r="N2164" s="128">
        <v>0</v>
      </c>
      <c r="O2164" s="110"/>
      <c r="P2164" s="110"/>
      <c r="Q2164" s="110"/>
    </row>
    <row r="2165" spans="1:17" x14ac:dyDescent="0.3">
      <c r="A2165" s="77" t="s">
        <v>4339</v>
      </c>
      <c r="B2165" s="127" t="s">
        <v>4340</v>
      </c>
      <c r="C2165" s="128">
        <v>0</v>
      </c>
      <c r="D2165" s="128">
        <v>0</v>
      </c>
      <c r="E2165" s="128">
        <v>0</v>
      </c>
      <c r="F2165" s="128">
        <v>0</v>
      </c>
      <c r="G2165" s="128">
        <v>0</v>
      </c>
      <c r="H2165" s="128">
        <v>0</v>
      </c>
      <c r="I2165" s="128">
        <v>0</v>
      </c>
      <c r="J2165" s="128">
        <v>0</v>
      </c>
      <c r="K2165" s="128">
        <v>0</v>
      </c>
      <c r="L2165" s="128">
        <v>0</v>
      </c>
      <c r="M2165" s="128">
        <v>0</v>
      </c>
      <c r="N2165" s="128">
        <v>0</v>
      </c>
      <c r="O2165" s="110"/>
      <c r="P2165" s="110"/>
      <c r="Q2165" s="110"/>
    </row>
    <row r="2166" spans="1:17" x14ac:dyDescent="0.3">
      <c r="A2166" s="77" t="s">
        <v>4341</v>
      </c>
      <c r="B2166" s="127" t="s">
        <v>4342</v>
      </c>
      <c r="C2166" s="128">
        <v>0</v>
      </c>
      <c r="D2166" s="128">
        <v>0</v>
      </c>
      <c r="E2166" s="128">
        <v>0</v>
      </c>
      <c r="F2166" s="128">
        <v>0</v>
      </c>
      <c r="G2166" s="128">
        <v>0</v>
      </c>
      <c r="H2166" s="128">
        <v>0</v>
      </c>
      <c r="I2166" s="128">
        <v>0</v>
      </c>
      <c r="J2166" s="128">
        <v>0</v>
      </c>
      <c r="K2166" s="128">
        <v>0</v>
      </c>
      <c r="L2166" s="128">
        <v>0</v>
      </c>
      <c r="M2166" s="128">
        <v>0</v>
      </c>
      <c r="N2166" s="128">
        <v>0</v>
      </c>
      <c r="O2166" s="110"/>
      <c r="P2166" s="110"/>
      <c r="Q2166" s="110"/>
    </row>
    <row r="2167" spans="1:17" x14ac:dyDescent="0.3">
      <c r="A2167" s="77" t="s">
        <v>4343</v>
      </c>
      <c r="B2167" s="127" t="s">
        <v>4344</v>
      </c>
      <c r="C2167" s="128">
        <v>0</v>
      </c>
      <c r="D2167" s="128">
        <v>0</v>
      </c>
      <c r="E2167" s="128">
        <v>0</v>
      </c>
      <c r="F2167" s="128">
        <v>0</v>
      </c>
      <c r="G2167" s="128">
        <v>0</v>
      </c>
      <c r="H2167" s="128">
        <v>0</v>
      </c>
      <c r="I2167" s="128">
        <v>0</v>
      </c>
      <c r="J2167" s="128">
        <v>0</v>
      </c>
      <c r="K2167" s="128">
        <v>0</v>
      </c>
      <c r="L2167" s="128">
        <v>0</v>
      </c>
      <c r="M2167" s="128">
        <v>0</v>
      </c>
      <c r="N2167" s="128">
        <v>0</v>
      </c>
      <c r="O2167" s="110"/>
      <c r="P2167" s="110"/>
      <c r="Q2167" s="110"/>
    </row>
    <row r="2168" spans="1:17" x14ac:dyDescent="0.3">
      <c r="A2168" s="77" t="s">
        <v>4345</v>
      </c>
      <c r="B2168" s="127" t="s">
        <v>4346</v>
      </c>
      <c r="C2168" s="128">
        <v>0</v>
      </c>
      <c r="D2168" s="128">
        <v>0</v>
      </c>
      <c r="E2168" s="128">
        <v>0</v>
      </c>
      <c r="F2168" s="128">
        <v>0</v>
      </c>
      <c r="G2168" s="128">
        <v>0</v>
      </c>
      <c r="H2168" s="128">
        <v>0</v>
      </c>
      <c r="I2168" s="128">
        <v>0</v>
      </c>
      <c r="J2168" s="128">
        <v>0</v>
      </c>
      <c r="K2168" s="128">
        <v>0</v>
      </c>
      <c r="L2168" s="128">
        <v>0</v>
      </c>
      <c r="M2168" s="128">
        <v>0</v>
      </c>
      <c r="N2168" s="128">
        <v>0</v>
      </c>
      <c r="O2168" s="110"/>
      <c r="P2168" s="110"/>
      <c r="Q2168" s="110"/>
    </row>
    <row r="2169" spans="1:17" x14ac:dyDescent="0.3">
      <c r="A2169" s="77" t="s">
        <v>4347</v>
      </c>
      <c r="B2169" s="127" t="s">
        <v>4348</v>
      </c>
      <c r="C2169" s="128">
        <v>0</v>
      </c>
      <c r="D2169" s="128">
        <v>0</v>
      </c>
      <c r="E2169" s="128">
        <v>0</v>
      </c>
      <c r="F2169" s="128">
        <v>0</v>
      </c>
      <c r="G2169" s="128">
        <v>0</v>
      </c>
      <c r="H2169" s="128">
        <v>0</v>
      </c>
      <c r="I2169" s="128">
        <v>0</v>
      </c>
      <c r="J2169" s="128">
        <v>0</v>
      </c>
      <c r="K2169" s="128">
        <v>0</v>
      </c>
      <c r="L2169" s="128">
        <v>0</v>
      </c>
      <c r="M2169" s="128">
        <v>0</v>
      </c>
      <c r="N2169" s="128">
        <v>0</v>
      </c>
      <c r="O2169" s="110"/>
      <c r="P2169" s="110"/>
      <c r="Q2169" s="110"/>
    </row>
    <row r="2170" spans="1:17" x14ac:dyDescent="0.3">
      <c r="A2170" s="77" t="s">
        <v>4349</v>
      </c>
      <c r="B2170" s="127" t="s">
        <v>4350</v>
      </c>
      <c r="C2170" s="128">
        <v>0</v>
      </c>
      <c r="D2170" s="128">
        <v>0</v>
      </c>
      <c r="E2170" s="128">
        <v>0</v>
      </c>
      <c r="F2170" s="128">
        <v>0</v>
      </c>
      <c r="G2170" s="128">
        <v>0</v>
      </c>
      <c r="H2170" s="128">
        <v>0</v>
      </c>
      <c r="I2170" s="128">
        <v>0</v>
      </c>
      <c r="J2170" s="128">
        <v>0</v>
      </c>
      <c r="K2170" s="128">
        <v>0</v>
      </c>
      <c r="L2170" s="128">
        <v>0</v>
      </c>
      <c r="M2170" s="128">
        <v>0</v>
      </c>
      <c r="N2170" s="128">
        <v>0</v>
      </c>
      <c r="O2170" s="110"/>
      <c r="P2170" s="110"/>
      <c r="Q2170" s="110"/>
    </row>
    <row r="2171" spans="1:17" x14ac:dyDescent="0.3">
      <c r="A2171" s="77" t="s">
        <v>4351</v>
      </c>
      <c r="B2171" s="127" t="s">
        <v>4352</v>
      </c>
      <c r="C2171" s="128">
        <v>0</v>
      </c>
      <c r="D2171" s="128">
        <v>0</v>
      </c>
      <c r="E2171" s="128">
        <v>0</v>
      </c>
      <c r="F2171" s="128">
        <v>0</v>
      </c>
      <c r="G2171" s="128">
        <v>0</v>
      </c>
      <c r="H2171" s="128">
        <v>0</v>
      </c>
      <c r="I2171" s="128">
        <v>0</v>
      </c>
      <c r="J2171" s="128">
        <v>0</v>
      </c>
      <c r="K2171" s="128">
        <v>0</v>
      </c>
      <c r="L2171" s="128">
        <v>0</v>
      </c>
      <c r="M2171" s="128">
        <v>0</v>
      </c>
      <c r="N2171" s="128">
        <v>0</v>
      </c>
      <c r="O2171" s="110"/>
      <c r="P2171" s="110"/>
      <c r="Q2171" s="110"/>
    </row>
    <row r="2172" spans="1:17" x14ac:dyDescent="0.3">
      <c r="A2172" s="77" t="s">
        <v>4353</v>
      </c>
      <c r="B2172" s="127" t="s">
        <v>4354</v>
      </c>
      <c r="C2172" s="128">
        <v>0</v>
      </c>
      <c r="D2172" s="128">
        <v>0</v>
      </c>
      <c r="E2172" s="128">
        <v>0</v>
      </c>
      <c r="F2172" s="128">
        <v>0</v>
      </c>
      <c r="G2172" s="128">
        <v>0</v>
      </c>
      <c r="H2172" s="128">
        <v>0</v>
      </c>
      <c r="I2172" s="128">
        <v>0</v>
      </c>
      <c r="J2172" s="128">
        <v>0</v>
      </c>
      <c r="K2172" s="128">
        <v>0</v>
      </c>
      <c r="L2172" s="128">
        <v>0</v>
      </c>
      <c r="M2172" s="128">
        <v>0</v>
      </c>
      <c r="N2172" s="128">
        <v>0</v>
      </c>
      <c r="O2172" s="110"/>
      <c r="P2172" s="110"/>
      <c r="Q2172" s="110"/>
    </row>
    <row r="2173" spans="1:17" x14ac:dyDescent="0.3">
      <c r="A2173" s="77" t="s">
        <v>4355</v>
      </c>
      <c r="B2173" s="127" t="s">
        <v>4356</v>
      </c>
      <c r="C2173" s="128">
        <v>0</v>
      </c>
      <c r="D2173" s="128">
        <v>0</v>
      </c>
      <c r="E2173" s="128">
        <v>0</v>
      </c>
      <c r="F2173" s="128">
        <v>0</v>
      </c>
      <c r="G2173" s="128">
        <v>0</v>
      </c>
      <c r="H2173" s="128">
        <v>0</v>
      </c>
      <c r="I2173" s="128">
        <v>0</v>
      </c>
      <c r="J2173" s="128">
        <v>0</v>
      </c>
      <c r="K2173" s="128">
        <v>0</v>
      </c>
      <c r="L2173" s="128">
        <v>0</v>
      </c>
      <c r="M2173" s="128">
        <v>0</v>
      </c>
      <c r="N2173" s="128">
        <v>0</v>
      </c>
      <c r="O2173" s="110"/>
      <c r="P2173" s="110"/>
      <c r="Q2173" s="110"/>
    </row>
    <row r="2174" spans="1:17" x14ac:dyDescent="0.3">
      <c r="A2174" s="77" t="s">
        <v>4357</v>
      </c>
      <c r="B2174" s="127" t="s">
        <v>4358</v>
      </c>
      <c r="C2174" s="128">
        <v>0</v>
      </c>
      <c r="D2174" s="128">
        <v>0</v>
      </c>
      <c r="E2174" s="128">
        <v>0</v>
      </c>
      <c r="F2174" s="128">
        <v>0</v>
      </c>
      <c r="G2174" s="128">
        <v>0</v>
      </c>
      <c r="H2174" s="128">
        <v>0</v>
      </c>
      <c r="I2174" s="128">
        <v>0</v>
      </c>
      <c r="J2174" s="128">
        <v>0</v>
      </c>
      <c r="K2174" s="128">
        <v>0</v>
      </c>
      <c r="L2174" s="128">
        <v>0</v>
      </c>
      <c r="M2174" s="128">
        <v>0</v>
      </c>
      <c r="N2174" s="128">
        <v>0</v>
      </c>
      <c r="O2174" s="110"/>
      <c r="P2174" s="110"/>
      <c r="Q2174" s="110"/>
    </row>
    <row r="2175" spans="1:17" x14ac:dyDescent="0.3">
      <c r="A2175" s="77" t="s">
        <v>4359</v>
      </c>
      <c r="B2175" s="127" t="s">
        <v>4360</v>
      </c>
      <c r="C2175" s="128">
        <v>0</v>
      </c>
      <c r="D2175" s="128">
        <v>0</v>
      </c>
      <c r="E2175" s="128">
        <v>0</v>
      </c>
      <c r="F2175" s="128">
        <v>0</v>
      </c>
      <c r="G2175" s="128">
        <v>0</v>
      </c>
      <c r="H2175" s="128">
        <v>0</v>
      </c>
      <c r="I2175" s="128">
        <v>0</v>
      </c>
      <c r="J2175" s="128">
        <v>0</v>
      </c>
      <c r="K2175" s="128">
        <v>0</v>
      </c>
      <c r="L2175" s="128">
        <v>0</v>
      </c>
      <c r="M2175" s="128">
        <v>0</v>
      </c>
      <c r="N2175" s="128">
        <v>0</v>
      </c>
      <c r="O2175" s="110"/>
      <c r="P2175" s="110"/>
      <c r="Q2175" s="110"/>
    </row>
    <row r="2176" spans="1:17" x14ac:dyDescent="0.3">
      <c r="A2176" s="77" t="s">
        <v>4361</v>
      </c>
      <c r="B2176" s="127" t="s">
        <v>4362</v>
      </c>
      <c r="C2176" s="128">
        <v>0</v>
      </c>
      <c r="D2176" s="128">
        <v>0</v>
      </c>
      <c r="E2176" s="128">
        <v>0</v>
      </c>
      <c r="F2176" s="128">
        <v>0</v>
      </c>
      <c r="G2176" s="128">
        <v>0</v>
      </c>
      <c r="H2176" s="128">
        <v>0</v>
      </c>
      <c r="I2176" s="128">
        <v>0</v>
      </c>
      <c r="J2176" s="128">
        <v>0</v>
      </c>
      <c r="K2176" s="128">
        <v>0</v>
      </c>
      <c r="L2176" s="128">
        <v>0</v>
      </c>
      <c r="M2176" s="128">
        <v>0</v>
      </c>
      <c r="N2176" s="128">
        <v>0</v>
      </c>
      <c r="O2176" s="110"/>
      <c r="P2176" s="110"/>
      <c r="Q2176" s="110"/>
    </row>
    <row r="2177" spans="1:17" x14ac:dyDescent="0.3">
      <c r="A2177" s="77" t="s">
        <v>4363</v>
      </c>
      <c r="B2177" s="127" t="s">
        <v>4364</v>
      </c>
      <c r="C2177" s="128">
        <v>0</v>
      </c>
      <c r="D2177" s="128">
        <v>0</v>
      </c>
      <c r="E2177" s="128">
        <v>0</v>
      </c>
      <c r="F2177" s="128">
        <v>0</v>
      </c>
      <c r="G2177" s="128">
        <v>0</v>
      </c>
      <c r="H2177" s="128">
        <v>0</v>
      </c>
      <c r="I2177" s="128">
        <v>0</v>
      </c>
      <c r="J2177" s="128">
        <v>0</v>
      </c>
      <c r="K2177" s="128">
        <v>0</v>
      </c>
      <c r="L2177" s="128">
        <v>0</v>
      </c>
      <c r="M2177" s="128">
        <v>0</v>
      </c>
      <c r="N2177" s="128">
        <v>0</v>
      </c>
      <c r="O2177" s="110"/>
      <c r="P2177" s="110"/>
      <c r="Q2177" s="110"/>
    </row>
    <row r="2178" spans="1:17" x14ac:dyDescent="0.3">
      <c r="A2178" s="77" t="s">
        <v>4365</v>
      </c>
      <c r="B2178" s="127" t="s">
        <v>4366</v>
      </c>
      <c r="C2178" s="128">
        <v>0</v>
      </c>
      <c r="D2178" s="128">
        <v>0</v>
      </c>
      <c r="E2178" s="128">
        <v>0</v>
      </c>
      <c r="F2178" s="128">
        <v>0</v>
      </c>
      <c r="G2178" s="128">
        <v>0</v>
      </c>
      <c r="H2178" s="128">
        <v>0</v>
      </c>
      <c r="I2178" s="128">
        <v>0</v>
      </c>
      <c r="J2178" s="128">
        <v>0</v>
      </c>
      <c r="K2178" s="128">
        <v>0</v>
      </c>
      <c r="L2178" s="128">
        <v>0</v>
      </c>
      <c r="M2178" s="128">
        <v>0</v>
      </c>
      <c r="N2178" s="128">
        <v>0</v>
      </c>
      <c r="O2178" s="110"/>
      <c r="P2178" s="110"/>
      <c r="Q2178" s="110"/>
    </row>
    <row r="2179" spans="1:17" x14ac:dyDescent="0.3">
      <c r="A2179" s="77" t="s">
        <v>4367</v>
      </c>
      <c r="B2179" s="127" t="s">
        <v>4368</v>
      </c>
      <c r="C2179" s="128">
        <v>0</v>
      </c>
      <c r="D2179" s="128">
        <v>0</v>
      </c>
      <c r="E2179" s="128">
        <v>0</v>
      </c>
      <c r="F2179" s="128">
        <v>0</v>
      </c>
      <c r="G2179" s="128">
        <v>0</v>
      </c>
      <c r="H2179" s="128">
        <v>0</v>
      </c>
      <c r="I2179" s="128">
        <v>0</v>
      </c>
      <c r="J2179" s="128">
        <v>0</v>
      </c>
      <c r="K2179" s="128">
        <v>0</v>
      </c>
      <c r="L2179" s="128">
        <v>0</v>
      </c>
      <c r="M2179" s="128">
        <v>0</v>
      </c>
      <c r="N2179" s="128">
        <v>0</v>
      </c>
      <c r="O2179" s="110"/>
      <c r="P2179" s="110"/>
      <c r="Q2179" s="110"/>
    </row>
    <row r="2180" spans="1:17" x14ac:dyDescent="0.3">
      <c r="A2180" s="77" t="s">
        <v>4369</v>
      </c>
      <c r="B2180" s="127" t="s">
        <v>4370</v>
      </c>
      <c r="C2180" s="128">
        <v>0</v>
      </c>
      <c r="D2180" s="128">
        <v>0</v>
      </c>
      <c r="E2180" s="128">
        <v>0</v>
      </c>
      <c r="F2180" s="128">
        <v>0</v>
      </c>
      <c r="G2180" s="128">
        <v>0</v>
      </c>
      <c r="H2180" s="128">
        <v>0</v>
      </c>
      <c r="I2180" s="128">
        <v>0</v>
      </c>
      <c r="J2180" s="128">
        <v>0</v>
      </c>
      <c r="K2180" s="128">
        <v>0</v>
      </c>
      <c r="L2180" s="128">
        <v>0</v>
      </c>
      <c r="M2180" s="128">
        <v>0</v>
      </c>
      <c r="N2180" s="128">
        <v>0</v>
      </c>
      <c r="O2180" s="110"/>
      <c r="P2180" s="110"/>
      <c r="Q2180" s="110"/>
    </row>
    <row r="2181" spans="1:17" x14ac:dyDescent="0.3">
      <c r="A2181" s="77" t="s">
        <v>4371</v>
      </c>
      <c r="B2181" s="127" t="s">
        <v>4372</v>
      </c>
      <c r="C2181" s="128">
        <v>0</v>
      </c>
      <c r="D2181" s="128">
        <v>0</v>
      </c>
      <c r="E2181" s="128">
        <v>0</v>
      </c>
      <c r="F2181" s="128">
        <v>0</v>
      </c>
      <c r="G2181" s="128">
        <v>0</v>
      </c>
      <c r="H2181" s="128">
        <v>0</v>
      </c>
      <c r="I2181" s="128">
        <v>0</v>
      </c>
      <c r="J2181" s="128">
        <v>0</v>
      </c>
      <c r="K2181" s="128">
        <v>0</v>
      </c>
      <c r="L2181" s="128">
        <v>0</v>
      </c>
      <c r="M2181" s="128">
        <v>0</v>
      </c>
      <c r="N2181" s="128">
        <v>0</v>
      </c>
      <c r="O2181" s="110"/>
      <c r="P2181" s="110"/>
      <c r="Q2181" s="110"/>
    </row>
    <row r="2182" spans="1:17" x14ac:dyDescent="0.3">
      <c r="A2182" s="77" t="s">
        <v>4373</v>
      </c>
      <c r="B2182" s="127" t="s">
        <v>4374</v>
      </c>
      <c r="C2182" s="128">
        <v>0</v>
      </c>
      <c r="D2182" s="128">
        <v>0</v>
      </c>
      <c r="E2182" s="128">
        <v>0</v>
      </c>
      <c r="F2182" s="128">
        <v>0</v>
      </c>
      <c r="G2182" s="128">
        <v>0</v>
      </c>
      <c r="H2182" s="128">
        <v>0</v>
      </c>
      <c r="I2182" s="128">
        <v>0</v>
      </c>
      <c r="J2182" s="128">
        <v>0</v>
      </c>
      <c r="K2182" s="128">
        <v>0</v>
      </c>
      <c r="L2182" s="128">
        <v>0</v>
      </c>
      <c r="M2182" s="128">
        <v>0</v>
      </c>
      <c r="N2182" s="128">
        <v>0</v>
      </c>
      <c r="O2182" s="110"/>
      <c r="P2182" s="110"/>
      <c r="Q2182" s="110"/>
    </row>
    <row r="2183" spans="1:17" x14ac:dyDescent="0.3">
      <c r="A2183" s="77" t="s">
        <v>4375</v>
      </c>
      <c r="B2183" s="127" t="s">
        <v>4376</v>
      </c>
      <c r="C2183" s="128">
        <v>0</v>
      </c>
      <c r="D2183" s="128">
        <v>0</v>
      </c>
      <c r="E2183" s="128">
        <v>0</v>
      </c>
      <c r="F2183" s="128">
        <v>0</v>
      </c>
      <c r="G2183" s="128">
        <v>0</v>
      </c>
      <c r="H2183" s="128">
        <v>0</v>
      </c>
      <c r="I2183" s="128">
        <v>0</v>
      </c>
      <c r="J2183" s="128">
        <v>0</v>
      </c>
      <c r="K2183" s="128">
        <v>0</v>
      </c>
      <c r="L2183" s="128">
        <v>0</v>
      </c>
      <c r="M2183" s="128">
        <v>0</v>
      </c>
      <c r="N2183" s="128">
        <v>0</v>
      </c>
      <c r="O2183" s="110"/>
      <c r="P2183" s="110"/>
      <c r="Q2183" s="110"/>
    </row>
    <row r="2184" spans="1:17" x14ac:dyDescent="0.3">
      <c r="A2184" s="77" t="s">
        <v>4377</v>
      </c>
      <c r="B2184" s="127" t="s">
        <v>4378</v>
      </c>
      <c r="C2184" s="128">
        <v>0</v>
      </c>
      <c r="D2184" s="128">
        <v>0</v>
      </c>
      <c r="E2184" s="128">
        <v>0</v>
      </c>
      <c r="F2184" s="128">
        <v>0</v>
      </c>
      <c r="G2184" s="128">
        <v>0</v>
      </c>
      <c r="H2184" s="128">
        <v>0</v>
      </c>
      <c r="I2184" s="128">
        <v>0</v>
      </c>
      <c r="J2184" s="128">
        <v>0</v>
      </c>
      <c r="K2184" s="128">
        <v>0</v>
      </c>
      <c r="L2184" s="128">
        <v>0</v>
      </c>
      <c r="M2184" s="128">
        <v>0</v>
      </c>
      <c r="N2184" s="128">
        <v>0</v>
      </c>
      <c r="O2184" s="110"/>
      <c r="P2184" s="110"/>
      <c r="Q2184" s="110"/>
    </row>
    <row r="2185" spans="1:17" x14ac:dyDescent="0.3">
      <c r="A2185" s="77" t="s">
        <v>4379</v>
      </c>
      <c r="B2185" s="127" t="s">
        <v>4380</v>
      </c>
      <c r="C2185" s="128">
        <v>-524635.29</v>
      </c>
      <c r="D2185" s="128">
        <v>-566602.79</v>
      </c>
      <c r="E2185" s="128">
        <v>-617422.6</v>
      </c>
      <c r="F2185" s="128">
        <v>-678381.57</v>
      </c>
      <c r="G2185" s="128">
        <v>-723843.8</v>
      </c>
      <c r="H2185" s="128">
        <v>-793468.36</v>
      </c>
      <c r="I2185" s="128">
        <v>-883718.11</v>
      </c>
      <c r="J2185" s="128">
        <v>-953017.46</v>
      </c>
      <c r="K2185" s="128">
        <v>-1005152.94</v>
      </c>
      <c r="L2185" s="128">
        <v>-1059018.99</v>
      </c>
      <c r="M2185" s="128">
        <v>-1129836.23</v>
      </c>
      <c r="N2185" s="128">
        <v>-1089117.94</v>
      </c>
      <c r="O2185" s="110"/>
      <c r="P2185" s="110"/>
      <c r="Q2185" s="110"/>
    </row>
    <row r="2186" spans="1:17" x14ac:dyDescent="0.3">
      <c r="A2186" s="77" t="s">
        <v>4381</v>
      </c>
      <c r="B2186" s="127" t="s">
        <v>4382</v>
      </c>
      <c r="C2186" s="128">
        <v>0</v>
      </c>
      <c r="D2186" s="128">
        <v>0</v>
      </c>
      <c r="E2186" s="128">
        <v>0</v>
      </c>
      <c r="F2186" s="128">
        <v>0</v>
      </c>
      <c r="G2186" s="128">
        <v>0</v>
      </c>
      <c r="H2186" s="128">
        <v>0</v>
      </c>
      <c r="I2186" s="128">
        <v>0</v>
      </c>
      <c r="J2186" s="128">
        <v>0</v>
      </c>
      <c r="K2186" s="128">
        <v>0</v>
      </c>
      <c r="L2186" s="128">
        <v>0</v>
      </c>
      <c r="M2186" s="128">
        <v>0</v>
      </c>
      <c r="N2186" s="128">
        <v>0</v>
      </c>
      <c r="O2186" s="110"/>
      <c r="P2186" s="110"/>
      <c r="Q2186" s="110"/>
    </row>
    <row r="2187" spans="1:17" x14ac:dyDescent="0.3">
      <c r="A2187" s="77" t="s">
        <v>4383</v>
      </c>
      <c r="B2187" s="127" t="s">
        <v>4384</v>
      </c>
      <c r="C2187" s="128">
        <v>0</v>
      </c>
      <c r="D2187" s="128">
        <v>0</v>
      </c>
      <c r="E2187" s="128">
        <v>0</v>
      </c>
      <c r="F2187" s="128">
        <v>0</v>
      </c>
      <c r="G2187" s="128">
        <v>0</v>
      </c>
      <c r="H2187" s="128">
        <v>0</v>
      </c>
      <c r="I2187" s="128">
        <v>0</v>
      </c>
      <c r="J2187" s="128">
        <v>0</v>
      </c>
      <c r="K2187" s="128">
        <v>0</v>
      </c>
      <c r="L2187" s="128">
        <v>0</v>
      </c>
      <c r="M2187" s="128">
        <v>0</v>
      </c>
      <c r="N2187" s="128">
        <v>0</v>
      </c>
      <c r="O2187" s="110"/>
      <c r="P2187" s="110"/>
      <c r="Q2187" s="110"/>
    </row>
    <row r="2188" spans="1:17" x14ac:dyDescent="0.3">
      <c r="A2188" s="77" t="s">
        <v>4385</v>
      </c>
      <c r="B2188" s="127" t="s">
        <v>4386</v>
      </c>
      <c r="C2188" s="128">
        <v>0</v>
      </c>
      <c r="D2188" s="128">
        <v>0</v>
      </c>
      <c r="E2188" s="128">
        <v>0</v>
      </c>
      <c r="F2188" s="128">
        <v>0</v>
      </c>
      <c r="G2188" s="128">
        <v>0</v>
      </c>
      <c r="H2188" s="128">
        <v>0</v>
      </c>
      <c r="I2188" s="128">
        <v>0</v>
      </c>
      <c r="J2188" s="128">
        <v>0</v>
      </c>
      <c r="K2188" s="128">
        <v>0</v>
      </c>
      <c r="L2188" s="128">
        <v>0</v>
      </c>
      <c r="M2188" s="128">
        <v>0</v>
      </c>
      <c r="N2188" s="128">
        <v>0</v>
      </c>
      <c r="O2188" s="110"/>
      <c r="P2188" s="110"/>
      <c r="Q2188" s="110"/>
    </row>
    <row r="2189" spans="1:17" x14ac:dyDescent="0.3">
      <c r="A2189" s="77" t="s">
        <v>4387</v>
      </c>
      <c r="B2189" s="127" t="s">
        <v>4388</v>
      </c>
      <c r="C2189" s="128">
        <v>0</v>
      </c>
      <c r="D2189" s="128">
        <v>0</v>
      </c>
      <c r="E2189" s="128">
        <v>0</v>
      </c>
      <c r="F2189" s="128">
        <v>0</v>
      </c>
      <c r="G2189" s="128">
        <v>0</v>
      </c>
      <c r="H2189" s="128">
        <v>0</v>
      </c>
      <c r="I2189" s="128">
        <v>0</v>
      </c>
      <c r="J2189" s="128">
        <v>0</v>
      </c>
      <c r="K2189" s="128">
        <v>0</v>
      </c>
      <c r="L2189" s="128">
        <v>0</v>
      </c>
      <c r="M2189" s="128">
        <v>0</v>
      </c>
      <c r="N2189" s="128">
        <v>0</v>
      </c>
      <c r="O2189" s="110"/>
      <c r="P2189" s="110"/>
      <c r="Q2189" s="110"/>
    </row>
    <row r="2190" spans="1:17" x14ac:dyDescent="0.3">
      <c r="A2190" s="77" t="s">
        <v>4389</v>
      </c>
      <c r="B2190" s="127" t="s">
        <v>4390</v>
      </c>
      <c r="C2190" s="128">
        <v>0</v>
      </c>
      <c r="D2190" s="128">
        <v>0</v>
      </c>
      <c r="E2190" s="128">
        <v>0</v>
      </c>
      <c r="F2190" s="128">
        <v>0</v>
      </c>
      <c r="G2190" s="128">
        <v>0</v>
      </c>
      <c r="H2190" s="128">
        <v>0</v>
      </c>
      <c r="I2190" s="128">
        <v>0</v>
      </c>
      <c r="J2190" s="128">
        <v>0</v>
      </c>
      <c r="K2190" s="128">
        <v>0</v>
      </c>
      <c r="L2190" s="128">
        <v>0</v>
      </c>
      <c r="M2190" s="128">
        <v>0</v>
      </c>
      <c r="N2190" s="128">
        <v>0</v>
      </c>
      <c r="O2190" s="110"/>
      <c r="P2190" s="110"/>
      <c r="Q2190" s="110"/>
    </row>
    <row r="2191" spans="1:17" x14ac:dyDescent="0.3">
      <c r="A2191" s="77" t="s">
        <v>4391</v>
      </c>
      <c r="B2191" s="127" t="s">
        <v>4392</v>
      </c>
      <c r="C2191" s="128">
        <v>0</v>
      </c>
      <c r="D2191" s="128">
        <v>0</v>
      </c>
      <c r="E2191" s="128">
        <v>0</v>
      </c>
      <c r="F2191" s="128">
        <v>0</v>
      </c>
      <c r="G2191" s="128">
        <v>0</v>
      </c>
      <c r="H2191" s="128">
        <v>0</v>
      </c>
      <c r="I2191" s="128">
        <v>0</v>
      </c>
      <c r="J2191" s="128">
        <v>0</v>
      </c>
      <c r="K2191" s="128">
        <v>0</v>
      </c>
      <c r="L2191" s="128">
        <v>0</v>
      </c>
      <c r="M2191" s="128">
        <v>0</v>
      </c>
      <c r="N2191" s="128">
        <v>0</v>
      </c>
      <c r="O2191" s="110"/>
      <c r="P2191" s="110"/>
      <c r="Q2191" s="110"/>
    </row>
    <row r="2192" spans="1:17" x14ac:dyDescent="0.3">
      <c r="A2192" s="77" t="s">
        <v>4393</v>
      </c>
      <c r="B2192" s="127" t="s">
        <v>4394</v>
      </c>
      <c r="C2192" s="128">
        <v>0</v>
      </c>
      <c r="D2192" s="128">
        <v>0</v>
      </c>
      <c r="E2192" s="128">
        <v>0</v>
      </c>
      <c r="F2192" s="128">
        <v>0</v>
      </c>
      <c r="G2192" s="128">
        <v>0</v>
      </c>
      <c r="H2192" s="128">
        <v>0</v>
      </c>
      <c r="I2192" s="128">
        <v>0</v>
      </c>
      <c r="J2192" s="128">
        <v>0</v>
      </c>
      <c r="K2192" s="128">
        <v>0</v>
      </c>
      <c r="L2192" s="128">
        <v>0</v>
      </c>
      <c r="M2192" s="128">
        <v>0</v>
      </c>
      <c r="N2192" s="128">
        <v>0</v>
      </c>
      <c r="O2192" s="110"/>
      <c r="P2192" s="110"/>
      <c r="Q2192" s="110"/>
    </row>
    <row r="2193" spans="1:17" x14ac:dyDescent="0.3">
      <c r="A2193" s="77" t="s">
        <v>4395</v>
      </c>
      <c r="B2193" s="127" t="s">
        <v>4396</v>
      </c>
      <c r="C2193" s="128">
        <v>0</v>
      </c>
      <c r="D2193" s="128">
        <v>0</v>
      </c>
      <c r="E2193" s="128">
        <v>0</v>
      </c>
      <c r="F2193" s="128">
        <v>0</v>
      </c>
      <c r="G2193" s="128">
        <v>0</v>
      </c>
      <c r="H2193" s="128">
        <v>0</v>
      </c>
      <c r="I2193" s="128">
        <v>0</v>
      </c>
      <c r="J2193" s="128">
        <v>0</v>
      </c>
      <c r="K2193" s="128">
        <v>0</v>
      </c>
      <c r="L2193" s="128">
        <v>0</v>
      </c>
      <c r="M2193" s="128">
        <v>0</v>
      </c>
      <c r="N2193" s="128">
        <v>0</v>
      </c>
      <c r="O2193" s="110"/>
      <c r="P2193" s="110"/>
      <c r="Q2193" s="110"/>
    </row>
    <row r="2194" spans="1:17" x14ac:dyDescent="0.3">
      <c r="A2194" s="77" t="s">
        <v>4397</v>
      </c>
      <c r="B2194" s="127" t="s">
        <v>4398</v>
      </c>
      <c r="C2194" s="128">
        <v>0</v>
      </c>
      <c r="D2194" s="128">
        <v>0</v>
      </c>
      <c r="E2194" s="128">
        <v>0</v>
      </c>
      <c r="F2194" s="128">
        <v>0</v>
      </c>
      <c r="G2194" s="128">
        <v>0</v>
      </c>
      <c r="H2194" s="128">
        <v>0</v>
      </c>
      <c r="I2194" s="128">
        <v>0</v>
      </c>
      <c r="J2194" s="128">
        <v>0</v>
      </c>
      <c r="K2194" s="128">
        <v>0</v>
      </c>
      <c r="L2194" s="128">
        <v>0</v>
      </c>
      <c r="M2194" s="128">
        <v>0</v>
      </c>
      <c r="N2194" s="128">
        <v>0</v>
      </c>
      <c r="O2194" s="110"/>
      <c r="P2194" s="110"/>
      <c r="Q2194" s="110"/>
    </row>
    <row r="2195" spans="1:17" x14ac:dyDescent="0.3">
      <c r="A2195" s="77" t="s">
        <v>4399</v>
      </c>
      <c r="B2195" s="127" t="s">
        <v>4400</v>
      </c>
      <c r="C2195" s="128">
        <v>3145419.9145571999</v>
      </c>
      <c r="D2195" s="128">
        <v>613329.76541200001</v>
      </c>
      <c r="E2195" s="128">
        <v>290707.54822459997</v>
      </c>
      <c r="F2195" s="128">
        <v>386599.26761749998</v>
      </c>
      <c r="G2195" s="128">
        <v>251018.78093209999</v>
      </c>
      <c r="H2195" s="128">
        <v>212042.5542021</v>
      </c>
      <c r="I2195" s="128">
        <v>847471.86101260001</v>
      </c>
      <c r="J2195" s="128">
        <v>1499693.0340578</v>
      </c>
      <c r="K2195" s="128">
        <v>1640829.1719667001</v>
      </c>
      <c r="L2195" s="128">
        <v>1388275.0916901999</v>
      </c>
      <c r="M2195" s="128">
        <v>1729412.0240954</v>
      </c>
      <c r="N2195" s="128">
        <v>2248550.2662729998</v>
      </c>
      <c r="O2195" s="110"/>
      <c r="P2195" s="110"/>
      <c r="Q2195" s="110"/>
    </row>
    <row r="2196" spans="1:17" x14ac:dyDescent="0.3">
      <c r="A2196" s="77" t="s">
        <v>4401</v>
      </c>
      <c r="B2196" s="127" t="s">
        <v>4402</v>
      </c>
      <c r="C2196" s="128">
        <v>0</v>
      </c>
      <c r="D2196" s="128">
        <v>0</v>
      </c>
      <c r="E2196" s="128">
        <v>0</v>
      </c>
      <c r="F2196" s="128">
        <v>0</v>
      </c>
      <c r="G2196" s="128">
        <v>0</v>
      </c>
      <c r="H2196" s="128">
        <v>0</v>
      </c>
      <c r="I2196" s="128">
        <v>0</v>
      </c>
      <c r="J2196" s="128">
        <v>0</v>
      </c>
      <c r="K2196" s="128">
        <v>0</v>
      </c>
      <c r="L2196" s="128">
        <v>0</v>
      </c>
      <c r="M2196" s="128">
        <v>0</v>
      </c>
      <c r="N2196" s="128">
        <v>0</v>
      </c>
      <c r="O2196" s="110"/>
      <c r="P2196" s="110"/>
      <c r="Q2196" s="110"/>
    </row>
    <row r="2197" spans="1:17" x14ac:dyDescent="0.3">
      <c r="A2197" s="77" t="s">
        <v>4403</v>
      </c>
      <c r="B2197" s="127" t="s">
        <v>4404</v>
      </c>
      <c r="C2197" s="128">
        <v>0</v>
      </c>
      <c r="D2197" s="128">
        <v>0</v>
      </c>
      <c r="E2197" s="128">
        <v>0</v>
      </c>
      <c r="F2197" s="128">
        <v>0</v>
      </c>
      <c r="G2197" s="128">
        <v>0</v>
      </c>
      <c r="H2197" s="128">
        <v>0</v>
      </c>
      <c r="I2197" s="128">
        <v>0</v>
      </c>
      <c r="J2197" s="128">
        <v>0</v>
      </c>
      <c r="K2197" s="128">
        <v>0</v>
      </c>
      <c r="L2197" s="128">
        <v>0</v>
      </c>
      <c r="M2197" s="128">
        <v>0</v>
      </c>
      <c r="N2197" s="128">
        <v>0</v>
      </c>
      <c r="O2197" s="110"/>
      <c r="P2197" s="110"/>
      <c r="Q2197" s="110"/>
    </row>
    <row r="2198" spans="1:17" x14ac:dyDescent="0.3">
      <c r="A2198" s="77" t="s">
        <v>4405</v>
      </c>
      <c r="B2198" s="127" t="s">
        <v>4406</v>
      </c>
      <c r="C2198" s="128">
        <v>0</v>
      </c>
      <c r="D2198" s="128">
        <v>0</v>
      </c>
      <c r="E2198" s="128">
        <v>0</v>
      </c>
      <c r="F2198" s="128">
        <v>0</v>
      </c>
      <c r="G2198" s="128">
        <v>0</v>
      </c>
      <c r="H2198" s="128">
        <v>0</v>
      </c>
      <c r="I2198" s="128">
        <v>0</v>
      </c>
      <c r="J2198" s="128">
        <v>0</v>
      </c>
      <c r="K2198" s="128">
        <v>0</v>
      </c>
      <c r="L2198" s="128">
        <v>0</v>
      </c>
      <c r="M2198" s="128">
        <v>0</v>
      </c>
      <c r="N2198" s="128">
        <v>0</v>
      </c>
      <c r="O2198" s="110"/>
      <c r="P2198" s="110"/>
      <c r="Q2198" s="110"/>
    </row>
    <row r="2199" spans="1:17" x14ac:dyDescent="0.3">
      <c r="A2199" s="77" t="s">
        <v>4407</v>
      </c>
      <c r="B2199" s="127" t="s">
        <v>4408</v>
      </c>
      <c r="C2199" s="128">
        <v>0</v>
      </c>
      <c r="D2199" s="128">
        <v>0</v>
      </c>
      <c r="E2199" s="128">
        <v>0</v>
      </c>
      <c r="F2199" s="128">
        <v>0</v>
      </c>
      <c r="G2199" s="128">
        <v>0</v>
      </c>
      <c r="H2199" s="128">
        <v>0</v>
      </c>
      <c r="I2199" s="128">
        <v>0</v>
      </c>
      <c r="J2199" s="128">
        <v>0</v>
      </c>
      <c r="K2199" s="128">
        <v>0</v>
      </c>
      <c r="L2199" s="128">
        <v>0</v>
      </c>
      <c r="M2199" s="128">
        <v>0</v>
      </c>
      <c r="N2199" s="128">
        <v>0</v>
      </c>
      <c r="O2199" s="110"/>
      <c r="P2199" s="110"/>
      <c r="Q2199" s="110"/>
    </row>
    <row r="2200" spans="1:17" x14ac:dyDescent="0.3">
      <c r="A2200" s="77" t="s">
        <v>4409</v>
      </c>
      <c r="B2200" s="127" t="s">
        <v>4410</v>
      </c>
      <c r="C2200" s="128">
        <v>0</v>
      </c>
      <c r="D2200" s="128">
        <v>0</v>
      </c>
      <c r="E2200" s="128">
        <v>0</v>
      </c>
      <c r="F2200" s="128">
        <v>0</v>
      </c>
      <c r="G2200" s="128">
        <v>0</v>
      </c>
      <c r="H2200" s="128">
        <v>0</v>
      </c>
      <c r="I2200" s="128">
        <v>0</v>
      </c>
      <c r="J2200" s="128">
        <v>0</v>
      </c>
      <c r="K2200" s="128">
        <v>0</v>
      </c>
      <c r="L2200" s="128">
        <v>0</v>
      </c>
      <c r="M2200" s="128">
        <v>0</v>
      </c>
      <c r="N2200" s="128">
        <v>0</v>
      </c>
      <c r="O2200" s="110"/>
      <c r="P2200" s="110"/>
      <c r="Q2200" s="110"/>
    </row>
    <row r="2201" spans="1:17" x14ac:dyDescent="0.3">
      <c r="A2201" s="77" t="s">
        <v>4411</v>
      </c>
      <c r="B2201" s="127" t="s">
        <v>4412</v>
      </c>
      <c r="C2201" s="128">
        <v>0</v>
      </c>
      <c r="D2201" s="128">
        <v>0</v>
      </c>
      <c r="E2201" s="128">
        <v>0</v>
      </c>
      <c r="F2201" s="128">
        <v>0</v>
      </c>
      <c r="G2201" s="128">
        <v>0</v>
      </c>
      <c r="H2201" s="128">
        <v>0</v>
      </c>
      <c r="I2201" s="128">
        <v>0</v>
      </c>
      <c r="J2201" s="128">
        <v>0</v>
      </c>
      <c r="K2201" s="128">
        <v>0</v>
      </c>
      <c r="L2201" s="128">
        <v>0</v>
      </c>
      <c r="M2201" s="128">
        <v>0</v>
      </c>
      <c r="N2201" s="128">
        <v>0</v>
      </c>
      <c r="O2201" s="110"/>
      <c r="P2201" s="110"/>
      <c r="Q2201" s="110"/>
    </row>
    <row r="2202" spans="1:17" x14ac:dyDescent="0.3">
      <c r="A2202" s="77" t="s">
        <v>4413</v>
      </c>
      <c r="B2202" s="127" t="s">
        <v>4414</v>
      </c>
      <c r="C2202" s="128">
        <v>0</v>
      </c>
      <c r="D2202" s="128">
        <v>0</v>
      </c>
      <c r="E2202" s="128">
        <v>0</v>
      </c>
      <c r="F2202" s="128">
        <v>0</v>
      </c>
      <c r="G2202" s="128">
        <v>0</v>
      </c>
      <c r="H2202" s="128">
        <v>0</v>
      </c>
      <c r="I2202" s="128">
        <v>0</v>
      </c>
      <c r="J2202" s="128">
        <v>0</v>
      </c>
      <c r="K2202" s="128">
        <v>0</v>
      </c>
      <c r="L2202" s="128">
        <v>0</v>
      </c>
      <c r="M2202" s="128">
        <v>0</v>
      </c>
      <c r="N2202" s="128">
        <v>0</v>
      </c>
      <c r="O2202" s="110"/>
      <c r="P2202" s="110"/>
      <c r="Q2202" s="110"/>
    </row>
    <row r="2203" spans="1:17" x14ac:dyDescent="0.3">
      <c r="A2203" s="77" t="s">
        <v>4415</v>
      </c>
      <c r="B2203" s="127" t="s">
        <v>4416</v>
      </c>
      <c r="C2203" s="128">
        <v>0</v>
      </c>
      <c r="D2203" s="128">
        <v>0</v>
      </c>
      <c r="E2203" s="128">
        <v>0</v>
      </c>
      <c r="F2203" s="128">
        <v>0</v>
      </c>
      <c r="G2203" s="128">
        <v>0</v>
      </c>
      <c r="H2203" s="128">
        <v>0</v>
      </c>
      <c r="I2203" s="128">
        <v>0</v>
      </c>
      <c r="J2203" s="128">
        <v>0</v>
      </c>
      <c r="K2203" s="128">
        <v>0</v>
      </c>
      <c r="L2203" s="128">
        <v>0</v>
      </c>
      <c r="M2203" s="128">
        <v>0</v>
      </c>
      <c r="N2203" s="128">
        <v>0</v>
      </c>
      <c r="O2203" s="110"/>
      <c r="P2203" s="110"/>
      <c r="Q2203" s="110"/>
    </row>
    <row r="2204" spans="1:17" x14ac:dyDescent="0.3">
      <c r="A2204" s="77" t="s">
        <v>4417</v>
      </c>
      <c r="B2204" s="127" t="s">
        <v>4418</v>
      </c>
      <c r="C2204" s="128">
        <v>0</v>
      </c>
      <c r="D2204" s="128">
        <v>0</v>
      </c>
      <c r="E2204" s="128">
        <v>0</v>
      </c>
      <c r="F2204" s="128">
        <v>0</v>
      </c>
      <c r="G2204" s="128">
        <v>0</v>
      </c>
      <c r="H2204" s="128">
        <v>0</v>
      </c>
      <c r="I2204" s="128">
        <v>0</v>
      </c>
      <c r="J2204" s="128">
        <v>0</v>
      </c>
      <c r="K2204" s="128">
        <v>0</v>
      </c>
      <c r="L2204" s="128">
        <v>0</v>
      </c>
      <c r="M2204" s="128">
        <v>0</v>
      </c>
      <c r="N2204" s="128">
        <v>0</v>
      </c>
      <c r="O2204" s="110"/>
      <c r="P2204" s="110"/>
      <c r="Q2204" s="110"/>
    </row>
    <row r="2205" spans="1:17" x14ac:dyDescent="0.3">
      <c r="A2205" s="77" t="s">
        <v>4419</v>
      </c>
      <c r="B2205" s="127" t="s">
        <v>4420</v>
      </c>
      <c r="C2205" s="128">
        <v>0</v>
      </c>
      <c r="D2205" s="128">
        <v>0</v>
      </c>
      <c r="E2205" s="128">
        <v>0</v>
      </c>
      <c r="F2205" s="128">
        <v>0</v>
      </c>
      <c r="G2205" s="128">
        <v>0</v>
      </c>
      <c r="H2205" s="128">
        <v>0</v>
      </c>
      <c r="I2205" s="128">
        <v>0</v>
      </c>
      <c r="J2205" s="128">
        <v>0</v>
      </c>
      <c r="K2205" s="128">
        <v>0</v>
      </c>
      <c r="L2205" s="128">
        <v>0</v>
      </c>
      <c r="M2205" s="128">
        <v>0</v>
      </c>
      <c r="N2205" s="128">
        <v>0</v>
      </c>
      <c r="O2205" s="110"/>
      <c r="P2205" s="110"/>
      <c r="Q2205" s="110"/>
    </row>
    <row r="2206" spans="1:17" x14ac:dyDescent="0.3">
      <c r="A2206" s="77" t="s">
        <v>4421</v>
      </c>
      <c r="B2206" s="127" t="s">
        <v>4422</v>
      </c>
      <c r="C2206" s="128">
        <v>0</v>
      </c>
      <c r="D2206" s="128">
        <v>0</v>
      </c>
      <c r="E2206" s="128">
        <v>0</v>
      </c>
      <c r="F2206" s="128">
        <v>0</v>
      </c>
      <c r="G2206" s="128">
        <v>0</v>
      </c>
      <c r="H2206" s="128">
        <v>0</v>
      </c>
      <c r="I2206" s="128">
        <v>0</v>
      </c>
      <c r="J2206" s="128">
        <v>0</v>
      </c>
      <c r="K2206" s="128">
        <v>0</v>
      </c>
      <c r="L2206" s="128">
        <v>0</v>
      </c>
      <c r="M2206" s="128">
        <v>0</v>
      </c>
      <c r="N2206" s="128">
        <v>0</v>
      </c>
      <c r="O2206" s="110"/>
      <c r="P2206" s="110"/>
      <c r="Q2206" s="110"/>
    </row>
    <row r="2207" spans="1:17" x14ac:dyDescent="0.3">
      <c r="A2207" s="77" t="s">
        <v>4423</v>
      </c>
      <c r="B2207" s="127" t="s">
        <v>4424</v>
      </c>
      <c r="C2207" s="128">
        <v>0</v>
      </c>
      <c r="D2207" s="128">
        <v>0</v>
      </c>
      <c r="E2207" s="128">
        <v>0</v>
      </c>
      <c r="F2207" s="128">
        <v>0</v>
      </c>
      <c r="G2207" s="128">
        <v>0</v>
      </c>
      <c r="H2207" s="128">
        <v>0</v>
      </c>
      <c r="I2207" s="128">
        <v>0</v>
      </c>
      <c r="J2207" s="128">
        <v>0</v>
      </c>
      <c r="K2207" s="128">
        <v>0</v>
      </c>
      <c r="L2207" s="128">
        <v>0</v>
      </c>
      <c r="M2207" s="128">
        <v>0</v>
      </c>
      <c r="N2207" s="128">
        <v>0</v>
      </c>
      <c r="O2207" s="110"/>
      <c r="P2207" s="110"/>
      <c r="Q2207" s="110"/>
    </row>
    <row r="2208" spans="1:17" x14ac:dyDescent="0.3">
      <c r="A2208" s="77" t="s">
        <v>4425</v>
      </c>
      <c r="B2208" s="127" t="s">
        <v>4426</v>
      </c>
      <c r="C2208" s="128">
        <v>0</v>
      </c>
      <c r="D2208" s="128">
        <v>0</v>
      </c>
      <c r="E2208" s="128">
        <v>0</v>
      </c>
      <c r="F2208" s="128">
        <v>0</v>
      </c>
      <c r="G2208" s="128">
        <v>0</v>
      </c>
      <c r="H2208" s="128">
        <v>0</v>
      </c>
      <c r="I2208" s="128">
        <v>0</v>
      </c>
      <c r="J2208" s="128">
        <v>0</v>
      </c>
      <c r="K2208" s="128">
        <v>0</v>
      </c>
      <c r="L2208" s="128">
        <v>0</v>
      </c>
      <c r="M2208" s="128">
        <v>0</v>
      </c>
      <c r="N2208" s="128">
        <v>0</v>
      </c>
      <c r="O2208" s="110"/>
      <c r="P2208" s="110"/>
      <c r="Q2208" s="110"/>
    </row>
    <row r="2209" spans="1:17" x14ac:dyDescent="0.3">
      <c r="A2209" s="77" t="s">
        <v>4427</v>
      </c>
      <c r="B2209" s="127" t="s">
        <v>4428</v>
      </c>
      <c r="C2209" s="128">
        <v>0</v>
      </c>
      <c r="D2209" s="128">
        <v>0</v>
      </c>
      <c r="E2209" s="128">
        <v>0</v>
      </c>
      <c r="F2209" s="128">
        <v>0</v>
      </c>
      <c r="G2209" s="128">
        <v>0</v>
      </c>
      <c r="H2209" s="128">
        <v>0</v>
      </c>
      <c r="I2209" s="128">
        <v>0</v>
      </c>
      <c r="J2209" s="128">
        <v>0</v>
      </c>
      <c r="K2209" s="128">
        <v>0</v>
      </c>
      <c r="L2209" s="128">
        <v>0</v>
      </c>
      <c r="M2209" s="128">
        <v>0</v>
      </c>
      <c r="N2209" s="128">
        <v>0</v>
      </c>
      <c r="O2209" s="110"/>
      <c r="P2209" s="110"/>
      <c r="Q2209" s="110"/>
    </row>
    <row r="2210" spans="1:17" x14ac:dyDescent="0.3">
      <c r="A2210" s="77" t="s">
        <v>4429</v>
      </c>
      <c r="B2210" s="127" t="s">
        <v>4430</v>
      </c>
      <c r="C2210" s="128">
        <v>0</v>
      </c>
      <c r="D2210" s="128">
        <v>0</v>
      </c>
      <c r="E2210" s="128">
        <v>0</v>
      </c>
      <c r="F2210" s="128">
        <v>0</v>
      </c>
      <c r="G2210" s="128">
        <v>0</v>
      </c>
      <c r="H2210" s="128">
        <v>0</v>
      </c>
      <c r="I2210" s="128">
        <v>0</v>
      </c>
      <c r="J2210" s="128">
        <v>0</v>
      </c>
      <c r="K2210" s="128">
        <v>0</v>
      </c>
      <c r="L2210" s="128">
        <v>0</v>
      </c>
      <c r="M2210" s="128">
        <v>0</v>
      </c>
      <c r="N2210" s="128">
        <v>0</v>
      </c>
      <c r="O2210" s="110"/>
      <c r="P2210" s="110"/>
      <c r="Q2210" s="110"/>
    </row>
    <row r="2211" spans="1:17" x14ac:dyDescent="0.3">
      <c r="A2211" s="77" t="s">
        <v>4431</v>
      </c>
      <c r="B2211" s="127" t="s">
        <v>4432</v>
      </c>
      <c r="C2211" s="128">
        <v>0</v>
      </c>
      <c r="D2211" s="128">
        <v>0</v>
      </c>
      <c r="E2211" s="128">
        <v>0</v>
      </c>
      <c r="F2211" s="128">
        <v>0</v>
      </c>
      <c r="G2211" s="128">
        <v>0</v>
      </c>
      <c r="H2211" s="128">
        <v>0</v>
      </c>
      <c r="I2211" s="128">
        <v>0</v>
      </c>
      <c r="J2211" s="128">
        <v>0</v>
      </c>
      <c r="K2211" s="128">
        <v>0</v>
      </c>
      <c r="L2211" s="128">
        <v>0</v>
      </c>
      <c r="M2211" s="128">
        <v>0</v>
      </c>
      <c r="N2211" s="128">
        <v>0</v>
      </c>
      <c r="O2211" s="110"/>
      <c r="P2211" s="110"/>
      <c r="Q2211" s="110"/>
    </row>
    <row r="2212" spans="1:17" x14ac:dyDescent="0.3">
      <c r="A2212" s="77" t="s">
        <v>4433</v>
      </c>
      <c r="B2212" s="127" t="s">
        <v>4434</v>
      </c>
      <c r="C2212" s="128">
        <v>0</v>
      </c>
      <c r="D2212" s="128">
        <v>0</v>
      </c>
      <c r="E2212" s="128">
        <v>0</v>
      </c>
      <c r="F2212" s="128">
        <v>0</v>
      </c>
      <c r="G2212" s="128">
        <v>0</v>
      </c>
      <c r="H2212" s="128">
        <v>0</v>
      </c>
      <c r="I2212" s="128">
        <v>0</v>
      </c>
      <c r="J2212" s="128">
        <v>0</v>
      </c>
      <c r="K2212" s="128">
        <v>0</v>
      </c>
      <c r="L2212" s="128">
        <v>0</v>
      </c>
      <c r="M2212" s="128">
        <v>0</v>
      </c>
      <c r="N2212" s="128">
        <v>0</v>
      </c>
      <c r="O2212" s="110"/>
      <c r="P2212" s="110"/>
      <c r="Q2212" s="110"/>
    </row>
    <row r="2213" spans="1:17" x14ac:dyDescent="0.3">
      <c r="A2213" s="77" t="s">
        <v>4435</v>
      </c>
      <c r="B2213" s="127" t="s">
        <v>4436</v>
      </c>
      <c r="C2213" s="128">
        <v>0</v>
      </c>
      <c r="D2213" s="128">
        <v>0</v>
      </c>
      <c r="E2213" s="128">
        <v>0</v>
      </c>
      <c r="F2213" s="128">
        <v>0</v>
      </c>
      <c r="G2213" s="128">
        <v>0</v>
      </c>
      <c r="H2213" s="128">
        <v>0</v>
      </c>
      <c r="I2213" s="128">
        <v>0</v>
      </c>
      <c r="J2213" s="128">
        <v>0</v>
      </c>
      <c r="K2213" s="128">
        <v>0</v>
      </c>
      <c r="L2213" s="128">
        <v>0</v>
      </c>
      <c r="M2213" s="128">
        <v>0</v>
      </c>
      <c r="N2213" s="128">
        <v>0</v>
      </c>
      <c r="O2213" s="110"/>
      <c r="P2213" s="110"/>
      <c r="Q2213" s="110"/>
    </row>
    <row r="2214" spans="1:17" x14ac:dyDescent="0.3">
      <c r="A2214" s="77" t="s">
        <v>4437</v>
      </c>
      <c r="B2214" s="127" t="s">
        <v>4438</v>
      </c>
      <c r="C2214" s="128">
        <v>0</v>
      </c>
      <c r="D2214" s="128">
        <v>0</v>
      </c>
      <c r="E2214" s="128">
        <v>0</v>
      </c>
      <c r="F2214" s="128">
        <v>0</v>
      </c>
      <c r="G2214" s="128">
        <v>0</v>
      </c>
      <c r="H2214" s="128">
        <v>0</v>
      </c>
      <c r="I2214" s="128">
        <v>0</v>
      </c>
      <c r="J2214" s="128">
        <v>0</v>
      </c>
      <c r="K2214" s="128">
        <v>0</v>
      </c>
      <c r="L2214" s="128">
        <v>0</v>
      </c>
      <c r="M2214" s="128">
        <v>0</v>
      </c>
      <c r="N2214" s="128">
        <v>0</v>
      </c>
      <c r="O2214" s="110"/>
      <c r="P2214" s="110"/>
      <c r="Q2214" s="110"/>
    </row>
    <row r="2215" spans="1:17" x14ac:dyDescent="0.3">
      <c r="A2215" s="77" t="s">
        <v>4439</v>
      </c>
      <c r="B2215" s="127" t="s">
        <v>4440</v>
      </c>
      <c r="C2215" s="128">
        <v>294744</v>
      </c>
      <c r="D2215" s="128">
        <v>319914</v>
      </c>
      <c r="E2215" s="128">
        <v>679992</v>
      </c>
      <c r="F2215" s="128">
        <v>294908</v>
      </c>
      <c r="G2215" s="128">
        <v>302032</v>
      </c>
      <c r="H2215" s="128">
        <v>240562</v>
      </c>
      <c r="I2215" s="128">
        <v>832510</v>
      </c>
      <c r="J2215" s="128">
        <v>534031</v>
      </c>
      <c r="K2215" s="128">
        <v>235526</v>
      </c>
      <c r="L2215" s="128">
        <v>239020</v>
      </c>
      <c r="M2215" s="128">
        <v>245706</v>
      </c>
      <c r="N2215" s="128">
        <v>211602</v>
      </c>
      <c r="O2215" s="110"/>
      <c r="P2215" s="110"/>
      <c r="Q2215" s="110"/>
    </row>
    <row r="2216" spans="1:17" x14ac:dyDescent="0.3">
      <c r="A2216" s="77" t="s">
        <v>4441</v>
      </c>
      <c r="B2216" s="127" t="s">
        <v>4442</v>
      </c>
      <c r="C2216" s="128">
        <v>1430695</v>
      </c>
      <c r="D2216" s="128">
        <v>181881</v>
      </c>
      <c r="E2216" s="128">
        <v>-5725328</v>
      </c>
      <c r="F2216" s="128">
        <v>3517146</v>
      </c>
      <c r="G2216" s="128">
        <v>6173508</v>
      </c>
      <c r="H2216" s="128">
        <v>9810053</v>
      </c>
      <c r="I2216" s="128">
        <v>11192438</v>
      </c>
      <c r="J2216" s="128">
        <v>11430218</v>
      </c>
      <c r="K2216" s="128">
        <v>7701181</v>
      </c>
      <c r="L2216" s="128">
        <v>4427448</v>
      </c>
      <c r="M2216" s="128">
        <v>-80893</v>
      </c>
      <c r="N2216" s="128">
        <v>331276</v>
      </c>
      <c r="O2216" s="110"/>
      <c r="P2216" s="110"/>
      <c r="Q2216" s="110"/>
    </row>
    <row r="2217" spans="1:17" x14ac:dyDescent="0.3">
      <c r="A2217" s="77" t="s">
        <v>4443</v>
      </c>
      <c r="B2217" s="127" t="s">
        <v>4444</v>
      </c>
      <c r="C2217" s="128">
        <v>81688</v>
      </c>
      <c r="D2217" s="128">
        <v>88663</v>
      </c>
      <c r="E2217" s="128">
        <v>188458</v>
      </c>
      <c r="F2217" s="128">
        <v>81733</v>
      </c>
      <c r="G2217" s="128">
        <v>83707</v>
      </c>
      <c r="H2217" s="128">
        <v>66671</v>
      </c>
      <c r="I2217" s="128">
        <v>230729</v>
      </c>
      <c r="J2217" s="128">
        <v>148006</v>
      </c>
      <c r="K2217" s="128">
        <v>65276</v>
      </c>
      <c r="L2217" s="128">
        <v>66244</v>
      </c>
      <c r="M2217" s="128">
        <v>68097</v>
      </c>
      <c r="N2217" s="128">
        <v>58645</v>
      </c>
      <c r="O2217" s="110"/>
      <c r="P2217" s="110"/>
      <c r="Q2217" s="110"/>
    </row>
    <row r="2218" spans="1:17" x14ac:dyDescent="0.3">
      <c r="A2218" s="77" t="s">
        <v>4445</v>
      </c>
      <c r="B2218" s="127" t="s">
        <v>4446</v>
      </c>
      <c r="C2218" s="128">
        <v>317234</v>
      </c>
      <c r="D2218" s="128">
        <v>-28873</v>
      </c>
      <c r="E2218" s="128">
        <v>-1666043</v>
      </c>
      <c r="F2218" s="128">
        <v>895489</v>
      </c>
      <c r="G2218" s="128">
        <v>1631694</v>
      </c>
      <c r="H2218" s="128">
        <v>2639555</v>
      </c>
      <c r="I2218" s="128">
        <v>3022680</v>
      </c>
      <c r="J2218" s="128">
        <v>3088580</v>
      </c>
      <c r="K2218" s="128">
        <v>2055085</v>
      </c>
      <c r="L2218" s="128">
        <v>1147777</v>
      </c>
      <c r="M2218" s="128">
        <v>-101700</v>
      </c>
      <c r="N2218" s="128">
        <v>12532</v>
      </c>
      <c r="O2218" s="110"/>
      <c r="P2218" s="110"/>
      <c r="Q2218" s="110"/>
    </row>
    <row r="2219" spans="1:17" x14ac:dyDescent="0.3">
      <c r="A2219" s="77" t="s">
        <v>4447</v>
      </c>
      <c r="B2219" s="127" t="s">
        <v>4448</v>
      </c>
      <c r="C2219" s="128">
        <v>0</v>
      </c>
      <c r="D2219" s="128">
        <v>0</v>
      </c>
      <c r="E2219" s="128">
        <v>0</v>
      </c>
      <c r="F2219" s="128">
        <v>0</v>
      </c>
      <c r="G2219" s="128">
        <v>0</v>
      </c>
      <c r="H2219" s="128">
        <v>0</v>
      </c>
      <c r="I2219" s="128">
        <v>0</v>
      </c>
      <c r="J2219" s="128">
        <v>0</v>
      </c>
      <c r="K2219" s="128">
        <v>0</v>
      </c>
      <c r="L2219" s="128">
        <v>0</v>
      </c>
      <c r="M2219" s="128">
        <v>0</v>
      </c>
      <c r="N2219" s="128">
        <v>0</v>
      </c>
      <c r="O2219" s="110"/>
      <c r="P2219" s="110"/>
      <c r="Q2219" s="110"/>
    </row>
    <row r="2220" spans="1:17" x14ac:dyDescent="0.3">
      <c r="A2220" s="77" t="s">
        <v>4449</v>
      </c>
      <c r="B2220" s="127" t="s">
        <v>4450</v>
      </c>
      <c r="C2220" s="128">
        <v>0</v>
      </c>
      <c r="D2220" s="128">
        <v>0</v>
      </c>
      <c r="E2220" s="128">
        <v>0</v>
      </c>
      <c r="F2220" s="128">
        <v>0</v>
      </c>
      <c r="G2220" s="128">
        <v>0</v>
      </c>
      <c r="H2220" s="128">
        <v>0</v>
      </c>
      <c r="I2220" s="128">
        <v>0</v>
      </c>
      <c r="J2220" s="128">
        <v>0</v>
      </c>
      <c r="K2220" s="128">
        <v>0</v>
      </c>
      <c r="L2220" s="128">
        <v>0</v>
      </c>
      <c r="M2220" s="128">
        <v>0</v>
      </c>
      <c r="N2220" s="128">
        <v>0</v>
      </c>
      <c r="O2220" s="110"/>
      <c r="P2220" s="110"/>
      <c r="Q2220" s="110"/>
    </row>
    <row r="2221" spans="1:17" x14ac:dyDescent="0.3">
      <c r="A2221" s="77" t="s">
        <v>4451</v>
      </c>
      <c r="B2221" s="127" t="s">
        <v>4452</v>
      </c>
      <c r="C2221" s="128">
        <v>10125688</v>
      </c>
      <c r="D2221" s="128">
        <v>6460322</v>
      </c>
      <c r="E2221" s="128">
        <v>17431630</v>
      </c>
      <c r="F2221" s="128">
        <v>6372505</v>
      </c>
      <c r="G2221" s="128">
        <v>6790270</v>
      </c>
      <c r="H2221" s="128">
        <v>6367956</v>
      </c>
      <c r="I2221" s="128">
        <v>6455165</v>
      </c>
      <c r="J2221" s="128">
        <v>6334830</v>
      </c>
      <c r="K2221" s="128">
        <v>6249053</v>
      </c>
      <c r="L2221" s="128">
        <v>6036022</v>
      </c>
      <c r="M2221" s="128">
        <v>6087795</v>
      </c>
      <c r="N2221" s="128">
        <v>9555424</v>
      </c>
      <c r="O2221" s="110"/>
      <c r="P2221" s="110"/>
      <c r="Q2221" s="110"/>
    </row>
    <row r="2222" spans="1:17" x14ac:dyDescent="0.3">
      <c r="A2222" s="77" t="s">
        <v>4453</v>
      </c>
      <c r="B2222" s="127" t="s">
        <v>4454</v>
      </c>
      <c r="C2222" s="128">
        <v>0</v>
      </c>
      <c r="D2222" s="128">
        <v>0</v>
      </c>
      <c r="E2222" s="128">
        <v>0</v>
      </c>
      <c r="F2222" s="128">
        <v>0</v>
      </c>
      <c r="G2222" s="128">
        <v>0</v>
      </c>
      <c r="H2222" s="128">
        <v>0</v>
      </c>
      <c r="I2222" s="128">
        <v>0</v>
      </c>
      <c r="J2222" s="128">
        <v>0</v>
      </c>
      <c r="K2222" s="128">
        <v>0</v>
      </c>
      <c r="L2222" s="128">
        <v>0</v>
      </c>
      <c r="M2222" s="128">
        <v>0</v>
      </c>
      <c r="N2222" s="128">
        <v>0</v>
      </c>
      <c r="O2222" s="110"/>
      <c r="P2222" s="110"/>
      <c r="Q2222" s="110"/>
    </row>
    <row r="2223" spans="1:17" x14ac:dyDescent="0.3">
      <c r="A2223" s="77" t="s">
        <v>4455</v>
      </c>
      <c r="B2223" s="127" t="s">
        <v>4456</v>
      </c>
      <c r="C2223" s="128">
        <v>-9612382</v>
      </c>
      <c r="D2223" s="128">
        <v>-7212006</v>
      </c>
      <c r="E2223" s="128">
        <v>-7743333</v>
      </c>
      <c r="F2223" s="128">
        <v>-9016747</v>
      </c>
      <c r="G2223" s="128">
        <v>-9191917</v>
      </c>
      <c r="H2223" s="128">
        <v>-10775901</v>
      </c>
      <c r="I2223" s="128">
        <v>-10187961</v>
      </c>
      <c r="J2223" s="128">
        <v>-9635798</v>
      </c>
      <c r="K2223" s="128">
        <v>-22504789</v>
      </c>
      <c r="L2223" s="128">
        <v>-6334726</v>
      </c>
      <c r="M2223" s="128">
        <v>-5479433</v>
      </c>
      <c r="N2223" s="128">
        <v>-6511840</v>
      </c>
      <c r="O2223" s="110"/>
      <c r="P2223" s="110"/>
      <c r="Q2223" s="110"/>
    </row>
    <row r="2224" spans="1:17" x14ac:dyDescent="0.3">
      <c r="A2224" s="77" t="s">
        <v>4457</v>
      </c>
      <c r="B2224" s="127" t="s">
        <v>4458</v>
      </c>
      <c r="C2224" s="128">
        <v>0</v>
      </c>
      <c r="D2224" s="128">
        <v>0</v>
      </c>
      <c r="E2224" s="128">
        <v>0</v>
      </c>
      <c r="F2224" s="128">
        <v>0</v>
      </c>
      <c r="G2224" s="128">
        <v>0</v>
      </c>
      <c r="H2224" s="128">
        <v>0</v>
      </c>
      <c r="I2224" s="128">
        <v>0</v>
      </c>
      <c r="J2224" s="128">
        <v>0</v>
      </c>
      <c r="K2224" s="128">
        <v>0</v>
      </c>
      <c r="L2224" s="128">
        <v>0</v>
      </c>
      <c r="M2224" s="128">
        <v>0</v>
      </c>
      <c r="N2224" s="128">
        <v>0</v>
      </c>
      <c r="O2224" s="110"/>
      <c r="P2224" s="110"/>
      <c r="Q2224" s="110"/>
    </row>
    <row r="2225" spans="1:17" x14ac:dyDescent="0.3">
      <c r="A2225" s="77" t="s">
        <v>4459</v>
      </c>
      <c r="B2225" s="127" t="s">
        <v>2491</v>
      </c>
      <c r="C2225" s="128">
        <v>7437</v>
      </c>
      <c r="D2225" s="128">
        <v>7437</v>
      </c>
      <c r="E2225" s="128">
        <v>7437</v>
      </c>
      <c r="F2225" s="128">
        <v>7437</v>
      </c>
      <c r="G2225" s="128">
        <v>7437</v>
      </c>
      <c r="H2225" s="128">
        <v>7437</v>
      </c>
      <c r="I2225" s="128">
        <v>7437</v>
      </c>
      <c r="J2225" s="128">
        <v>7437</v>
      </c>
      <c r="K2225" s="128">
        <v>7437</v>
      </c>
      <c r="L2225" s="128">
        <v>7437</v>
      </c>
      <c r="M2225" s="128">
        <v>7437</v>
      </c>
      <c r="N2225" s="128">
        <v>7437</v>
      </c>
      <c r="O2225" s="110"/>
      <c r="P2225" s="110"/>
      <c r="Q2225" s="110"/>
    </row>
    <row r="2226" spans="1:17" x14ac:dyDescent="0.3">
      <c r="A2226" s="77" t="s">
        <v>4460</v>
      </c>
      <c r="B2226" s="127" t="s">
        <v>4461</v>
      </c>
      <c r="C2226" s="128">
        <v>-135223</v>
      </c>
      <c r="D2226" s="128">
        <v>-135223</v>
      </c>
      <c r="E2226" s="128">
        <v>-135223</v>
      </c>
      <c r="F2226" s="128">
        <v>-135223</v>
      </c>
      <c r="G2226" s="128">
        <v>-135223</v>
      </c>
      <c r="H2226" s="128">
        <v>-135223</v>
      </c>
      <c r="I2226" s="128">
        <v>-135223</v>
      </c>
      <c r="J2226" s="128">
        <v>-135223</v>
      </c>
      <c r="K2226" s="128">
        <v>-135223</v>
      </c>
      <c r="L2226" s="128">
        <v>-135223</v>
      </c>
      <c r="M2226" s="128">
        <v>-135223</v>
      </c>
      <c r="N2226" s="128">
        <v>-135223</v>
      </c>
      <c r="O2226" s="110"/>
      <c r="P2226" s="110"/>
      <c r="Q2226" s="110"/>
    </row>
    <row r="2227" spans="1:17" x14ac:dyDescent="0.3">
      <c r="A2227" s="77" t="s">
        <v>4462</v>
      </c>
      <c r="B2227" s="127" t="s">
        <v>4463</v>
      </c>
      <c r="C2227" s="128">
        <v>0</v>
      </c>
      <c r="D2227" s="128">
        <v>0</v>
      </c>
      <c r="E2227" s="128">
        <v>0</v>
      </c>
      <c r="F2227" s="128">
        <v>0</v>
      </c>
      <c r="G2227" s="128">
        <v>0</v>
      </c>
      <c r="H2227" s="128">
        <v>0</v>
      </c>
      <c r="I2227" s="128">
        <v>0</v>
      </c>
      <c r="J2227" s="128">
        <v>0</v>
      </c>
      <c r="K2227" s="128">
        <v>0</v>
      </c>
      <c r="L2227" s="128">
        <v>0</v>
      </c>
      <c r="M2227" s="128">
        <v>0</v>
      </c>
      <c r="N2227" s="128">
        <v>0</v>
      </c>
      <c r="O2227" s="110"/>
      <c r="P2227" s="110"/>
      <c r="Q2227" s="110"/>
    </row>
    <row r="2228" spans="1:17" x14ac:dyDescent="0.3">
      <c r="A2228" s="77" t="s">
        <v>4464</v>
      </c>
      <c r="B2228" s="127" t="s">
        <v>4465</v>
      </c>
      <c r="C2228" s="128">
        <v>0</v>
      </c>
      <c r="D2228" s="128">
        <v>0</v>
      </c>
      <c r="E2228" s="128">
        <v>0</v>
      </c>
      <c r="F2228" s="128">
        <v>0</v>
      </c>
      <c r="G2228" s="128">
        <v>0</v>
      </c>
      <c r="H2228" s="128">
        <v>0</v>
      </c>
      <c r="I2228" s="128">
        <v>0</v>
      </c>
      <c r="J2228" s="128">
        <v>0</v>
      </c>
      <c r="K2228" s="128">
        <v>0</v>
      </c>
      <c r="L2228" s="128">
        <v>0</v>
      </c>
      <c r="M2228" s="128">
        <v>0</v>
      </c>
      <c r="N2228" s="128">
        <v>0</v>
      </c>
      <c r="O2228" s="110"/>
      <c r="P2228" s="110"/>
      <c r="Q2228" s="110"/>
    </row>
    <row r="2229" spans="1:17" x14ac:dyDescent="0.3">
      <c r="A2229" s="77" t="s">
        <v>4466</v>
      </c>
      <c r="B2229" s="127" t="s">
        <v>4467</v>
      </c>
      <c r="C2229" s="128">
        <v>0</v>
      </c>
      <c r="D2229" s="128">
        <v>0</v>
      </c>
      <c r="E2229" s="128">
        <v>0</v>
      </c>
      <c r="F2229" s="128">
        <v>0</v>
      </c>
      <c r="G2229" s="128">
        <v>0</v>
      </c>
      <c r="H2229" s="128">
        <v>0</v>
      </c>
      <c r="I2229" s="128">
        <v>0</v>
      </c>
      <c r="J2229" s="128">
        <v>0</v>
      </c>
      <c r="K2229" s="128">
        <v>0</v>
      </c>
      <c r="L2229" s="128">
        <v>0</v>
      </c>
      <c r="M2229" s="128">
        <v>0</v>
      </c>
      <c r="N2229" s="128">
        <v>0</v>
      </c>
      <c r="O2229" s="110"/>
      <c r="P2229" s="110"/>
      <c r="Q2229" s="110"/>
    </row>
    <row r="2230" spans="1:17" x14ac:dyDescent="0.3">
      <c r="A2230" s="77" t="s">
        <v>4468</v>
      </c>
      <c r="B2230" s="127" t="s">
        <v>4469</v>
      </c>
      <c r="C2230" s="128">
        <v>2954859</v>
      </c>
      <c r="D2230" s="128">
        <v>2038742</v>
      </c>
      <c r="E2230" s="128">
        <v>3539819</v>
      </c>
      <c r="F2230" s="128">
        <v>1999687</v>
      </c>
      <c r="G2230" s="128">
        <v>2109471</v>
      </c>
      <c r="H2230" s="128">
        <v>1979396</v>
      </c>
      <c r="I2230" s="128">
        <v>1998436</v>
      </c>
      <c r="J2230" s="128">
        <v>1975911</v>
      </c>
      <c r="K2230" s="128">
        <v>1962079</v>
      </c>
      <c r="L2230" s="128">
        <v>1939643</v>
      </c>
      <c r="M2230" s="128">
        <v>1955555</v>
      </c>
      <c r="N2230" s="128">
        <v>2031055</v>
      </c>
      <c r="O2230" s="110"/>
      <c r="P2230" s="110"/>
      <c r="Q2230" s="110"/>
    </row>
    <row r="2231" spans="1:17" x14ac:dyDescent="0.3">
      <c r="A2231" s="77" t="s">
        <v>4470</v>
      </c>
      <c r="B2231" s="127" t="s">
        <v>4471</v>
      </c>
      <c r="C2231" s="128">
        <v>0</v>
      </c>
      <c r="D2231" s="128">
        <v>0</v>
      </c>
      <c r="E2231" s="128">
        <v>0</v>
      </c>
      <c r="F2231" s="128">
        <v>0</v>
      </c>
      <c r="G2231" s="128">
        <v>0</v>
      </c>
      <c r="H2231" s="128">
        <v>0</v>
      </c>
      <c r="I2231" s="128">
        <v>0</v>
      </c>
      <c r="J2231" s="128">
        <v>0</v>
      </c>
      <c r="K2231" s="128">
        <v>0</v>
      </c>
      <c r="L2231" s="128">
        <v>0</v>
      </c>
      <c r="M2231" s="128">
        <v>0</v>
      </c>
      <c r="N2231" s="128">
        <v>0</v>
      </c>
      <c r="O2231" s="110"/>
      <c r="P2231" s="110"/>
      <c r="Q2231" s="110"/>
    </row>
    <row r="2232" spans="1:17" x14ac:dyDescent="0.3">
      <c r="A2232" s="77" t="s">
        <v>4472</v>
      </c>
      <c r="B2232" s="127" t="s">
        <v>4473</v>
      </c>
      <c r="C2232" s="128">
        <v>-1650727</v>
      </c>
      <c r="D2232" s="128">
        <v>-910219</v>
      </c>
      <c r="E2232" s="128">
        <v>-848053</v>
      </c>
      <c r="F2232" s="128">
        <v>-1203601</v>
      </c>
      <c r="G2232" s="128">
        <v>-1154622</v>
      </c>
      <c r="H2232" s="128">
        <v>-1550865</v>
      </c>
      <c r="I2232" s="128">
        <v>-1575425</v>
      </c>
      <c r="J2232" s="128">
        <v>-1456441</v>
      </c>
      <c r="K2232" s="128">
        <v>-1178256</v>
      </c>
      <c r="L2232" s="128">
        <v>-692855</v>
      </c>
      <c r="M2232" s="128">
        <v>-604795</v>
      </c>
      <c r="N2232" s="128">
        <v>-762647</v>
      </c>
      <c r="O2232" s="110"/>
      <c r="P2232" s="110"/>
      <c r="Q2232" s="110"/>
    </row>
    <row r="2233" spans="1:17" x14ac:dyDescent="0.3">
      <c r="A2233" s="77" t="s">
        <v>4474</v>
      </c>
      <c r="B2233" s="127" t="s">
        <v>4475</v>
      </c>
      <c r="C2233" s="128">
        <v>0</v>
      </c>
      <c r="D2233" s="128">
        <v>0</v>
      </c>
      <c r="E2233" s="128">
        <v>0</v>
      </c>
      <c r="F2233" s="128">
        <v>0</v>
      </c>
      <c r="G2233" s="128">
        <v>0</v>
      </c>
      <c r="H2233" s="128">
        <v>0</v>
      </c>
      <c r="I2233" s="128">
        <v>0</v>
      </c>
      <c r="J2233" s="128">
        <v>0</v>
      </c>
      <c r="K2233" s="128">
        <v>0</v>
      </c>
      <c r="L2233" s="128">
        <v>0</v>
      </c>
      <c r="M2233" s="128">
        <v>0</v>
      </c>
      <c r="N2233" s="128">
        <v>0</v>
      </c>
      <c r="O2233" s="110"/>
      <c r="P2233" s="110"/>
      <c r="Q2233" s="110"/>
    </row>
    <row r="2234" spans="1:17" x14ac:dyDescent="0.3">
      <c r="A2234" s="77" t="s">
        <v>4476</v>
      </c>
      <c r="B2234" s="127" t="s">
        <v>2493</v>
      </c>
      <c r="C2234" s="128">
        <v>0</v>
      </c>
      <c r="D2234" s="128">
        <v>0</v>
      </c>
      <c r="E2234" s="128">
        <v>0</v>
      </c>
      <c r="F2234" s="128">
        <v>0</v>
      </c>
      <c r="G2234" s="128">
        <v>0</v>
      </c>
      <c r="H2234" s="128">
        <v>0</v>
      </c>
      <c r="I2234" s="128">
        <v>0</v>
      </c>
      <c r="J2234" s="128">
        <v>0</v>
      </c>
      <c r="K2234" s="128">
        <v>0</v>
      </c>
      <c r="L2234" s="128">
        <v>0</v>
      </c>
      <c r="M2234" s="128">
        <v>0</v>
      </c>
      <c r="N2234" s="128">
        <v>0</v>
      </c>
      <c r="O2234" s="110"/>
      <c r="P2234" s="110"/>
      <c r="Q2234" s="110"/>
    </row>
    <row r="2235" spans="1:17" x14ac:dyDescent="0.3">
      <c r="A2235" s="77" t="s">
        <v>4477</v>
      </c>
      <c r="B2235" s="127" t="s">
        <v>4478</v>
      </c>
      <c r="C2235" s="128">
        <v>-35416</v>
      </c>
      <c r="D2235" s="128">
        <v>-35416</v>
      </c>
      <c r="E2235" s="128">
        <v>-35416</v>
      </c>
      <c r="F2235" s="128">
        <v>-35416</v>
      </c>
      <c r="G2235" s="128">
        <v>-35416</v>
      </c>
      <c r="H2235" s="128">
        <v>-35416</v>
      </c>
      <c r="I2235" s="128">
        <v>-35416</v>
      </c>
      <c r="J2235" s="128">
        <v>-35416</v>
      </c>
      <c r="K2235" s="128">
        <v>-35416</v>
      </c>
      <c r="L2235" s="128">
        <v>-35416</v>
      </c>
      <c r="M2235" s="128">
        <v>-35416</v>
      </c>
      <c r="N2235" s="128">
        <v>-35416</v>
      </c>
      <c r="O2235" s="110"/>
      <c r="P2235" s="110"/>
      <c r="Q2235" s="110"/>
    </row>
    <row r="2236" spans="1:17" x14ac:dyDescent="0.3">
      <c r="A2236" s="77" t="s">
        <v>4479</v>
      </c>
      <c r="B2236" s="127" t="s">
        <v>4480</v>
      </c>
      <c r="C2236" s="128">
        <v>0</v>
      </c>
      <c r="D2236" s="128">
        <v>0</v>
      </c>
      <c r="E2236" s="128">
        <v>0</v>
      </c>
      <c r="F2236" s="128">
        <v>0</v>
      </c>
      <c r="G2236" s="128">
        <v>0</v>
      </c>
      <c r="H2236" s="128">
        <v>0</v>
      </c>
      <c r="I2236" s="128">
        <v>0</v>
      </c>
      <c r="J2236" s="128">
        <v>0</v>
      </c>
      <c r="K2236" s="128">
        <v>0</v>
      </c>
      <c r="L2236" s="128">
        <v>0</v>
      </c>
      <c r="M2236" s="128">
        <v>0</v>
      </c>
      <c r="N2236" s="128">
        <v>0</v>
      </c>
      <c r="O2236" s="110"/>
      <c r="P2236" s="110"/>
      <c r="Q2236" s="110"/>
    </row>
    <row r="2237" spans="1:17" x14ac:dyDescent="0.3">
      <c r="A2237" s="77" t="s">
        <v>4481</v>
      </c>
      <c r="B2237" s="127" t="s">
        <v>4482</v>
      </c>
      <c r="C2237" s="128">
        <v>0</v>
      </c>
      <c r="D2237" s="128">
        <v>0</v>
      </c>
      <c r="E2237" s="128">
        <v>0</v>
      </c>
      <c r="F2237" s="128">
        <v>0</v>
      </c>
      <c r="G2237" s="128">
        <v>0</v>
      </c>
      <c r="H2237" s="128">
        <v>0</v>
      </c>
      <c r="I2237" s="128">
        <v>0</v>
      </c>
      <c r="J2237" s="128">
        <v>0</v>
      </c>
      <c r="K2237" s="128">
        <v>0</v>
      </c>
      <c r="L2237" s="128">
        <v>0</v>
      </c>
      <c r="M2237" s="128">
        <v>0</v>
      </c>
      <c r="N2237" s="128">
        <v>0</v>
      </c>
      <c r="O2237" s="110"/>
      <c r="P2237" s="110"/>
      <c r="Q2237" s="110"/>
    </row>
    <row r="2238" spans="1:17" x14ac:dyDescent="0.3">
      <c r="A2238" s="77" t="s">
        <v>4483</v>
      </c>
      <c r="B2238" s="127" t="s">
        <v>4484</v>
      </c>
      <c r="C2238" s="128">
        <v>0</v>
      </c>
      <c r="D2238" s="128">
        <v>0</v>
      </c>
      <c r="E2238" s="128">
        <v>0</v>
      </c>
      <c r="F2238" s="128">
        <v>0</v>
      </c>
      <c r="G2238" s="128">
        <v>0</v>
      </c>
      <c r="H2238" s="128">
        <v>0</v>
      </c>
      <c r="I2238" s="128">
        <v>0</v>
      </c>
      <c r="J2238" s="128">
        <v>0</v>
      </c>
      <c r="K2238" s="128">
        <v>0</v>
      </c>
      <c r="L2238" s="128">
        <v>0</v>
      </c>
      <c r="M2238" s="128">
        <v>0</v>
      </c>
      <c r="N2238" s="128">
        <v>0</v>
      </c>
      <c r="O2238" s="110"/>
      <c r="P2238" s="110"/>
      <c r="Q2238" s="110"/>
    </row>
    <row r="2239" spans="1:17" x14ac:dyDescent="0.3">
      <c r="A2239" s="77" t="s">
        <v>4485</v>
      </c>
      <c r="B2239" s="127" t="s">
        <v>4486</v>
      </c>
      <c r="C2239" s="128">
        <v>-673078</v>
      </c>
      <c r="D2239" s="128">
        <v>-398623</v>
      </c>
      <c r="E2239" s="128">
        <v>-673731</v>
      </c>
      <c r="F2239" s="128">
        <v>-673731</v>
      </c>
      <c r="G2239" s="128">
        <v>-673731</v>
      </c>
      <c r="H2239" s="128">
        <v>-673731</v>
      </c>
      <c r="I2239" s="128">
        <v>-673731</v>
      </c>
      <c r="J2239" s="128">
        <v>-673731</v>
      </c>
      <c r="K2239" s="128">
        <v>4807269</v>
      </c>
      <c r="L2239" s="128">
        <v>-719406</v>
      </c>
      <c r="M2239" s="128">
        <v>-719406</v>
      </c>
      <c r="N2239" s="128">
        <v>-719416</v>
      </c>
      <c r="O2239" s="110"/>
      <c r="P2239" s="110"/>
      <c r="Q2239" s="110"/>
    </row>
    <row r="2240" spans="1:17" x14ac:dyDescent="0.3">
      <c r="A2240" s="77" t="s">
        <v>4487</v>
      </c>
      <c r="B2240" s="127" t="s">
        <v>4488</v>
      </c>
      <c r="C2240" s="128">
        <v>-1</v>
      </c>
      <c r="D2240" s="128">
        <v>-1</v>
      </c>
      <c r="E2240" s="128">
        <v>-1</v>
      </c>
      <c r="F2240" s="128">
        <v>-1</v>
      </c>
      <c r="G2240" s="128">
        <v>-1</v>
      </c>
      <c r="H2240" s="128">
        <v>-1</v>
      </c>
      <c r="I2240" s="128">
        <v>-1</v>
      </c>
      <c r="J2240" s="128">
        <v>-1</v>
      </c>
      <c r="K2240" s="128">
        <v>-1</v>
      </c>
      <c r="L2240" s="128">
        <v>-1</v>
      </c>
      <c r="M2240" s="128">
        <v>-1</v>
      </c>
      <c r="N2240" s="128">
        <v>-1</v>
      </c>
      <c r="O2240" s="110"/>
      <c r="P2240" s="110"/>
      <c r="Q2240" s="110"/>
    </row>
    <row r="2241" spans="1:17" x14ac:dyDescent="0.3">
      <c r="A2241" s="77" t="s">
        <v>4489</v>
      </c>
      <c r="B2241" s="127" t="s">
        <v>4490</v>
      </c>
      <c r="C2241" s="128">
        <v>0</v>
      </c>
      <c r="D2241" s="128">
        <v>0</v>
      </c>
      <c r="E2241" s="128">
        <v>0</v>
      </c>
      <c r="F2241" s="128">
        <v>0</v>
      </c>
      <c r="G2241" s="128">
        <v>0</v>
      </c>
      <c r="H2241" s="128">
        <v>0</v>
      </c>
      <c r="I2241" s="128">
        <v>0</v>
      </c>
      <c r="J2241" s="128">
        <v>0</v>
      </c>
      <c r="K2241" s="128">
        <v>0</v>
      </c>
      <c r="L2241" s="128">
        <v>0</v>
      </c>
      <c r="M2241" s="128">
        <v>0</v>
      </c>
      <c r="N2241" s="128">
        <v>0</v>
      </c>
      <c r="O2241" s="110"/>
      <c r="P2241" s="110"/>
      <c r="Q2241" s="110"/>
    </row>
    <row r="2242" spans="1:17" x14ac:dyDescent="0.3">
      <c r="A2242" s="77" t="s">
        <v>4491</v>
      </c>
      <c r="B2242" s="127" t="s">
        <v>4492</v>
      </c>
      <c r="C2242" s="128">
        <v>0</v>
      </c>
      <c r="D2242" s="128">
        <v>0</v>
      </c>
      <c r="E2242" s="128">
        <v>0</v>
      </c>
      <c r="F2242" s="128">
        <v>0</v>
      </c>
      <c r="G2242" s="128">
        <v>0</v>
      </c>
      <c r="H2242" s="128">
        <v>0</v>
      </c>
      <c r="I2242" s="128">
        <v>0</v>
      </c>
      <c r="J2242" s="128">
        <v>0</v>
      </c>
      <c r="K2242" s="128">
        <v>0</v>
      </c>
      <c r="L2242" s="128">
        <v>0</v>
      </c>
      <c r="M2242" s="128">
        <v>0</v>
      </c>
      <c r="N2242" s="128">
        <v>0</v>
      </c>
      <c r="O2242" s="110"/>
      <c r="P2242" s="110"/>
      <c r="Q2242" s="110"/>
    </row>
    <row r="2243" spans="1:17" x14ac:dyDescent="0.3">
      <c r="A2243" s="77" t="s">
        <v>4493</v>
      </c>
      <c r="B2243" s="127" t="s">
        <v>4494</v>
      </c>
      <c r="C2243" s="128">
        <v>0</v>
      </c>
      <c r="D2243" s="128">
        <v>0</v>
      </c>
      <c r="E2243" s="128">
        <v>0</v>
      </c>
      <c r="F2243" s="128">
        <v>0</v>
      </c>
      <c r="G2243" s="128">
        <v>0</v>
      </c>
      <c r="H2243" s="128">
        <v>0</v>
      </c>
      <c r="I2243" s="128">
        <v>0</v>
      </c>
      <c r="J2243" s="128">
        <v>0</v>
      </c>
      <c r="K2243" s="128">
        <v>0</v>
      </c>
      <c r="L2243" s="128">
        <v>0</v>
      </c>
      <c r="M2243" s="128">
        <v>0</v>
      </c>
      <c r="N2243" s="128">
        <v>0</v>
      </c>
      <c r="O2243" s="110"/>
      <c r="P2243" s="110"/>
      <c r="Q2243" s="110"/>
    </row>
    <row r="2244" spans="1:17" x14ac:dyDescent="0.3">
      <c r="A2244" s="77" t="s">
        <v>4495</v>
      </c>
      <c r="B2244" s="127" t="s">
        <v>4496</v>
      </c>
      <c r="C2244" s="128">
        <v>0</v>
      </c>
      <c r="D2244" s="128">
        <v>0</v>
      </c>
      <c r="E2244" s="128">
        <v>0</v>
      </c>
      <c r="F2244" s="128">
        <v>0</v>
      </c>
      <c r="G2244" s="128">
        <v>0</v>
      </c>
      <c r="H2244" s="128">
        <v>0</v>
      </c>
      <c r="I2244" s="128">
        <v>0</v>
      </c>
      <c r="J2244" s="128">
        <v>0</v>
      </c>
      <c r="K2244" s="128">
        <v>0</v>
      </c>
      <c r="L2244" s="128">
        <v>0</v>
      </c>
      <c r="M2244" s="128">
        <v>0</v>
      </c>
      <c r="N2244" s="128">
        <v>0</v>
      </c>
      <c r="O2244" s="110"/>
      <c r="P2244" s="110"/>
      <c r="Q2244" s="110"/>
    </row>
    <row r="2245" spans="1:17" x14ac:dyDescent="0.3">
      <c r="A2245" s="77" t="s">
        <v>4497</v>
      </c>
      <c r="B2245" s="127" t="s">
        <v>4498</v>
      </c>
      <c r="C2245" s="128">
        <v>0</v>
      </c>
      <c r="D2245" s="128">
        <v>0</v>
      </c>
      <c r="E2245" s="128">
        <v>0</v>
      </c>
      <c r="F2245" s="128">
        <v>0</v>
      </c>
      <c r="G2245" s="128">
        <v>0</v>
      </c>
      <c r="H2245" s="128">
        <v>0</v>
      </c>
      <c r="I2245" s="128">
        <v>0</v>
      </c>
      <c r="J2245" s="128">
        <v>0</v>
      </c>
      <c r="K2245" s="128">
        <v>0</v>
      </c>
      <c r="L2245" s="128">
        <v>0</v>
      </c>
      <c r="M2245" s="128">
        <v>0</v>
      </c>
      <c r="N2245" s="128">
        <v>0</v>
      </c>
      <c r="O2245" s="110"/>
      <c r="P2245" s="110"/>
      <c r="Q2245" s="110"/>
    </row>
    <row r="2246" spans="1:17" x14ac:dyDescent="0.3">
      <c r="A2246" s="77" t="s">
        <v>4499</v>
      </c>
      <c r="B2246" s="127" t="s">
        <v>4500</v>
      </c>
      <c r="C2246" s="128">
        <v>0</v>
      </c>
      <c r="D2246" s="128">
        <v>0</v>
      </c>
      <c r="E2246" s="128">
        <v>0</v>
      </c>
      <c r="F2246" s="128">
        <v>0</v>
      </c>
      <c r="G2246" s="128">
        <v>0</v>
      </c>
      <c r="H2246" s="128">
        <v>0</v>
      </c>
      <c r="I2246" s="128">
        <v>0</v>
      </c>
      <c r="J2246" s="128">
        <v>0</v>
      </c>
      <c r="K2246" s="128">
        <v>0</v>
      </c>
      <c r="L2246" s="128">
        <v>0</v>
      </c>
      <c r="M2246" s="128">
        <v>0</v>
      </c>
      <c r="N2246" s="128">
        <v>0</v>
      </c>
      <c r="O2246" s="110"/>
      <c r="P2246" s="110"/>
      <c r="Q2246" s="110"/>
    </row>
    <row r="2247" spans="1:17" x14ac:dyDescent="0.3">
      <c r="A2247" s="77" t="s">
        <v>4501</v>
      </c>
      <c r="B2247" s="127" t="s">
        <v>4502</v>
      </c>
      <c r="C2247" s="128">
        <v>0</v>
      </c>
      <c r="D2247" s="128">
        <v>0</v>
      </c>
      <c r="E2247" s="128">
        <v>0</v>
      </c>
      <c r="F2247" s="128">
        <v>0</v>
      </c>
      <c r="G2247" s="128">
        <v>0</v>
      </c>
      <c r="H2247" s="128">
        <v>0</v>
      </c>
      <c r="I2247" s="128">
        <v>0</v>
      </c>
      <c r="J2247" s="128">
        <v>0</v>
      </c>
      <c r="K2247" s="128">
        <v>0</v>
      </c>
      <c r="L2247" s="128">
        <v>0</v>
      </c>
      <c r="M2247" s="128">
        <v>0</v>
      </c>
      <c r="N2247" s="128">
        <v>0</v>
      </c>
      <c r="O2247" s="110"/>
      <c r="P2247" s="110"/>
      <c r="Q2247" s="110"/>
    </row>
    <row r="2248" spans="1:17" x14ac:dyDescent="0.3">
      <c r="A2248" s="77" t="s">
        <v>4503</v>
      </c>
      <c r="B2248" s="127" t="s">
        <v>4504</v>
      </c>
      <c r="C2248" s="128">
        <v>0</v>
      </c>
      <c r="D2248" s="128">
        <v>0</v>
      </c>
      <c r="E2248" s="128">
        <v>0</v>
      </c>
      <c r="F2248" s="128">
        <v>0</v>
      </c>
      <c r="G2248" s="128">
        <v>0</v>
      </c>
      <c r="H2248" s="128">
        <v>0</v>
      </c>
      <c r="I2248" s="128">
        <v>0</v>
      </c>
      <c r="J2248" s="128">
        <v>0</v>
      </c>
      <c r="K2248" s="128">
        <v>0</v>
      </c>
      <c r="L2248" s="128">
        <v>0</v>
      </c>
      <c r="M2248" s="128">
        <v>0</v>
      </c>
      <c r="N2248" s="128">
        <v>0</v>
      </c>
      <c r="O2248" s="110"/>
      <c r="P2248" s="110"/>
      <c r="Q2248" s="110"/>
    </row>
    <row r="2249" spans="1:17" x14ac:dyDescent="0.3">
      <c r="A2249" s="77" t="s">
        <v>4505</v>
      </c>
      <c r="B2249" s="127" t="s">
        <v>4506</v>
      </c>
      <c r="C2249" s="128">
        <v>0</v>
      </c>
      <c r="D2249" s="128">
        <v>0</v>
      </c>
      <c r="E2249" s="128">
        <v>0</v>
      </c>
      <c r="F2249" s="128">
        <v>0</v>
      </c>
      <c r="G2249" s="128">
        <v>0</v>
      </c>
      <c r="H2249" s="128">
        <v>0</v>
      </c>
      <c r="I2249" s="128">
        <v>0</v>
      </c>
      <c r="J2249" s="128">
        <v>0</v>
      </c>
      <c r="K2249" s="128">
        <v>0</v>
      </c>
      <c r="L2249" s="128">
        <v>0</v>
      </c>
      <c r="M2249" s="128">
        <v>0</v>
      </c>
      <c r="N2249" s="128">
        <v>0</v>
      </c>
      <c r="O2249" s="110"/>
      <c r="P2249" s="110"/>
      <c r="Q2249" s="110"/>
    </row>
    <row r="2250" spans="1:17" x14ac:dyDescent="0.3">
      <c r="A2250" s="77" t="s">
        <v>4507</v>
      </c>
      <c r="B2250" s="127" t="s">
        <v>4508</v>
      </c>
      <c r="C2250" s="128">
        <v>0</v>
      </c>
      <c r="D2250" s="128">
        <v>0</v>
      </c>
      <c r="E2250" s="128">
        <v>0</v>
      </c>
      <c r="F2250" s="128">
        <v>0</v>
      </c>
      <c r="G2250" s="128">
        <v>0</v>
      </c>
      <c r="H2250" s="128">
        <v>0</v>
      </c>
      <c r="I2250" s="128">
        <v>0</v>
      </c>
      <c r="J2250" s="128">
        <v>0</v>
      </c>
      <c r="K2250" s="128">
        <v>0</v>
      </c>
      <c r="L2250" s="128">
        <v>0</v>
      </c>
      <c r="M2250" s="128">
        <v>0</v>
      </c>
      <c r="N2250" s="128">
        <v>0</v>
      </c>
      <c r="O2250" s="110"/>
      <c r="P2250" s="110"/>
      <c r="Q2250" s="110"/>
    </row>
    <row r="2251" spans="1:17" x14ac:dyDescent="0.3">
      <c r="A2251" s="77" t="s">
        <v>4509</v>
      </c>
      <c r="B2251" s="127" t="s">
        <v>4510</v>
      </c>
      <c r="C2251" s="128">
        <v>0</v>
      </c>
      <c r="D2251" s="128">
        <v>0</v>
      </c>
      <c r="E2251" s="128">
        <v>0</v>
      </c>
      <c r="F2251" s="128">
        <v>0</v>
      </c>
      <c r="G2251" s="128">
        <v>0</v>
      </c>
      <c r="H2251" s="128">
        <v>0</v>
      </c>
      <c r="I2251" s="128">
        <v>0</v>
      </c>
      <c r="J2251" s="128">
        <v>0</v>
      </c>
      <c r="K2251" s="128">
        <v>0</v>
      </c>
      <c r="L2251" s="128">
        <v>0</v>
      </c>
      <c r="M2251" s="128">
        <v>0</v>
      </c>
      <c r="N2251" s="128">
        <v>0</v>
      </c>
      <c r="O2251" s="110"/>
      <c r="P2251" s="110"/>
      <c r="Q2251" s="110"/>
    </row>
    <row r="2252" spans="1:17" x14ac:dyDescent="0.3">
      <c r="A2252" s="77" t="s">
        <v>4511</v>
      </c>
      <c r="B2252" s="127" t="s">
        <v>4512</v>
      </c>
      <c r="C2252" s="128">
        <v>0</v>
      </c>
      <c r="D2252" s="128">
        <v>0</v>
      </c>
      <c r="E2252" s="128">
        <v>0</v>
      </c>
      <c r="F2252" s="128">
        <v>0</v>
      </c>
      <c r="G2252" s="128">
        <v>0</v>
      </c>
      <c r="H2252" s="128">
        <v>0</v>
      </c>
      <c r="I2252" s="128">
        <v>0</v>
      </c>
      <c r="J2252" s="128">
        <v>0</v>
      </c>
      <c r="K2252" s="128">
        <v>0</v>
      </c>
      <c r="L2252" s="128">
        <v>0</v>
      </c>
      <c r="M2252" s="128">
        <v>0</v>
      </c>
      <c r="N2252" s="128">
        <v>0</v>
      </c>
      <c r="O2252" s="110"/>
      <c r="P2252" s="110"/>
      <c r="Q2252" s="110"/>
    </row>
    <row r="2253" spans="1:17" x14ac:dyDescent="0.3">
      <c r="A2253" s="77" t="s">
        <v>4513</v>
      </c>
      <c r="B2253" s="127" t="s">
        <v>4514</v>
      </c>
      <c r="C2253" s="128">
        <v>0</v>
      </c>
      <c r="D2253" s="128">
        <v>0</v>
      </c>
      <c r="E2253" s="128">
        <v>0</v>
      </c>
      <c r="F2253" s="128">
        <v>0</v>
      </c>
      <c r="G2253" s="128">
        <v>0</v>
      </c>
      <c r="H2253" s="128">
        <v>0</v>
      </c>
      <c r="I2253" s="128">
        <v>0</v>
      </c>
      <c r="J2253" s="128">
        <v>0</v>
      </c>
      <c r="K2253" s="128">
        <v>0</v>
      </c>
      <c r="L2253" s="128">
        <v>0</v>
      </c>
      <c r="M2253" s="128">
        <v>0</v>
      </c>
      <c r="N2253" s="128">
        <v>0</v>
      </c>
      <c r="O2253" s="110"/>
      <c r="P2253" s="110"/>
      <c r="Q2253" s="110"/>
    </row>
    <row r="2254" spans="1:17" x14ac:dyDescent="0.3">
      <c r="A2254" s="77" t="s">
        <v>4515</v>
      </c>
      <c r="B2254" s="127" t="s">
        <v>4516</v>
      </c>
      <c r="C2254" s="128">
        <v>0</v>
      </c>
      <c r="D2254" s="128">
        <v>0</v>
      </c>
      <c r="E2254" s="128">
        <v>0</v>
      </c>
      <c r="F2254" s="128">
        <v>0</v>
      </c>
      <c r="G2254" s="128">
        <v>0</v>
      </c>
      <c r="H2254" s="128">
        <v>0</v>
      </c>
      <c r="I2254" s="128">
        <v>0</v>
      </c>
      <c r="J2254" s="128">
        <v>0</v>
      </c>
      <c r="K2254" s="128">
        <v>0</v>
      </c>
      <c r="L2254" s="128">
        <v>0</v>
      </c>
      <c r="M2254" s="128">
        <v>0</v>
      </c>
      <c r="N2254" s="128">
        <v>0</v>
      </c>
      <c r="O2254" s="110"/>
      <c r="P2254" s="110"/>
      <c r="Q2254" s="110"/>
    </row>
    <row r="2255" spans="1:17" x14ac:dyDescent="0.3">
      <c r="A2255" s="77" t="s">
        <v>4517</v>
      </c>
      <c r="B2255" s="127" t="s">
        <v>4518</v>
      </c>
      <c r="C2255" s="128">
        <v>0</v>
      </c>
      <c r="D2255" s="128">
        <v>0</v>
      </c>
      <c r="E2255" s="128">
        <v>0</v>
      </c>
      <c r="F2255" s="128">
        <v>0</v>
      </c>
      <c r="G2255" s="128">
        <v>0</v>
      </c>
      <c r="H2255" s="128">
        <v>0</v>
      </c>
      <c r="I2255" s="128">
        <v>0</v>
      </c>
      <c r="J2255" s="128">
        <v>0</v>
      </c>
      <c r="K2255" s="128">
        <v>0</v>
      </c>
      <c r="L2255" s="128">
        <v>0</v>
      </c>
      <c r="M2255" s="128">
        <v>0</v>
      </c>
      <c r="N2255" s="128">
        <v>0</v>
      </c>
      <c r="O2255" s="110"/>
      <c r="P2255" s="110"/>
      <c r="Q2255" s="110"/>
    </row>
    <row r="2256" spans="1:17" x14ac:dyDescent="0.3">
      <c r="A2256" s="77" t="s">
        <v>4519</v>
      </c>
      <c r="B2256" s="127" t="s">
        <v>4520</v>
      </c>
      <c r="C2256" s="128">
        <v>0</v>
      </c>
      <c r="D2256" s="128">
        <v>0</v>
      </c>
      <c r="E2256" s="128">
        <v>0</v>
      </c>
      <c r="F2256" s="128">
        <v>0</v>
      </c>
      <c r="G2256" s="128">
        <v>0</v>
      </c>
      <c r="H2256" s="128">
        <v>0</v>
      </c>
      <c r="I2256" s="128">
        <v>0</v>
      </c>
      <c r="J2256" s="128">
        <v>0</v>
      </c>
      <c r="K2256" s="128">
        <v>0</v>
      </c>
      <c r="L2256" s="128">
        <v>0</v>
      </c>
      <c r="M2256" s="128">
        <v>0</v>
      </c>
      <c r="N2256" s="128">
        <v>0</v>
      </c>
      <c r="O2256" s="110"/>
      <c r="P2256" s="110"/>
      <c r="Q2256" s="110"/>
    </row>
    <row r="2257" spans="1:17" x14ac:dyDescent="0.3">
      <c r="A2257" s="77" t="s">
        <v>4521</v>
      </c>
      <c r="B2257" s="127" t="s">
        <v>4522</v>
      </c>
      <c r="C2257" s="128">
        <v>0</v>
      </c>
      <c r="D2257" s="128">
        <v>0</v>
      </c>
      <c r="E2257" s="128">
        <v>0</v>
      </c>
      <c r="F2257" s="128">
        <v>0</v>
      </c>
      <c r="G2257" s="128">
        <v>0</v>
      </c>
      <c r="H2257" s="128">
        <v>0</v>
      </c>
      <c r="I2257" s="128">
        <v>0</v>
      </c>
      <c r="J2257" s="128">
        <v>0</v>
      </c>
      <c r="K2257" s="128">
        <v>0</v>
      </c>
      <c r="L2257" s="128">
        <v>0</v>
      </c>
      <c r="M2257" s="128">
        <v>0</v>
      </c>
      <c r="N2257" s="128">
        <v>0</v>
      </c>
      <c r="O2257" s="110"/>
      <c r="P2257" s="110"/>
      <c r="Q2257" s="110"/>
    </row>
    <row r="2258" spans="1:17" x14ac:dyDescent="0.3">
      <c r="A2258" s="77" t="s">
        <v>4523</v>
      </c>
      <c r="B2258" s="127" t="s">
        <v>4524</v>
      </c>
      <c r="C2258" s="128">
        <v>0</v>
      </c>
      <c r="D2258" s="128">
        <v>0</v>
      </c>
      <c r="E2258" s="128">
        <v>0</v>
      </c>
      <c r="F2258" s="128">
        <v>0</v>
      </c>
      <c r="G2258" s="128">
        <v>0</v>
      </c>
      <c r="H2258" s="128">
        <v>0</v>
      </c>
      <c r="I2258" s="128">
        <v>0</v>
      </c>
      <c r="J2258" s="128">
        <v>0</v>
      </c>
      <c r="K2258" s="128">
        <v>0</v>
      </c>
      <c r="L2258" s="128">
        <v>0</v>
      </c>
      <c r="M2258" s="128">
        <v>0</v>
      </c>
      <c r="N2258" s="128">
        <v>0</v>
      </c>
      <c r="O2258" s="110"/>
      <c r="P2258" s="110"/>
      <c r="Q2258" s="110"/>
    </row>
    <row r="2259" spans="1:17" x14ac:dyDescent="0.3">
      <c r="A2259" s="77" t="s">
        <v>4525</v>
      </c>
      <c r="B2259" s="127" t="s">
        <v>4526</v>
      </c>
      <c r="C2259" s="128">
        <v>0</v>
      </c>
      <c r="D2259" s="128">
        <v>0</v>
      </c>
      <c r="E2259" s="128">
        <v>0</v>
      </c>
      <c r="F2259" s="128">
        <v>0</v>
      </c>
      <c r="G2259" s="128">
        <v>0</v>
      </c>
      <c r="H2259" s="128">
        <v>0</v>
      </c>
      <c r="I2259" s="128">
        <v>0</v>
      </c>
      <c r="J2259" s="128">
        <v>0</v>
      </c>
      <c r="K2259" s="128">
        <v>0</v>
      </c>
      <c r="L2259" s="128">
        <v>0</v>
      </c>
      <c r="M2259" s="128">
        <v>0</v>
      </c>
      <c r="N2259" s="128">
        <v>0</v>
      </c>
      <c r="O2259" s="110"/>
      <c r="P2259" s="110"/>
      <c r="Q2259" s="110"/>
    </row>
    <row r="2260" spans="1:17" x14ac:dyDescent="0.3">
      <c r="A2260" s="77" t="s">
        <v>4527</v>
      </c>
      <c r="B2260" s="127" t="s">
        <v>4528</v>
      </c>
      <c r="C2260" s="128">
        <v>0</v>
      </c>
      <c r="D2260" s="128">
        <v>0</v>
      </c>
      <c r="E2260" s="128">
        <v>0</v>
      </c>
      <c r="F2260" s="128">
        <v>0</v>
      </c>
      <c r="G2260" s="128">
        <v>0</v>
      </c>
      <c r="H2260" s="128">
        <v>0</v>
      </c>
      <c r="I2260" s="128">
        <v>0</v>
      </c>
      <c r="J2260" s="128">
        <v>0</v>
      </c>
      <c r="K2260" s="128">
        <v>0</v>
      </c>
      <c r="L2260" s="128">
        <v>0</v>
      </c>
      <c r="M2260" s="128">
        <v>0</v>
      </c>
      <c r="N2260" s="128">
        <v>0</v>
      </c>
      <c r="O2260" s="110"/>
      <c r="P2260" s="110"/>
      <c r="Q2260" s="110"/>
    </row>
    <row r="2261" spans="1:17" x14ac:dyDescent="0.3">
      <c r="A2261" s="77" t="s">
        <v>4529</v>
      </c>
      <c r="B2261" s="127" t="s">
        <v>4530</v>
      </c>
      <c r="C2261" s="128">
        <v>0</v>
      </c>
      <c r="D2261" s="128">
        <v>0</v>
      </c>
      <c r="E2261" s="128">
        <v>0</v>
      </c>
      <c r="F2261" s="128">
        <v>0</v>
      </c>
      <c r="G2261" s="128">
        <v>0</v>
      </c>
      <c r="H2261" s="128">
        <v>0</v>
      </c>
      <c r="I2261" s="128">
        <v>0</v>
      </c>
      <c r="J2261" s="128">
        <v>0</v>
      </c>
      <c r="K2261" s="128">
        <v>0</v>
      </c>
      <c r="L2261" s="128">
        <v>0</v>
      </c>
      <c r="M2261" s="128">
        <v>0</v>
      </c>
      <c r="N2261" s="128">
        <v>0</v>
      </c>
      <c r="O2261" s="110"/>
      <c r="P2261" s="110"/>
      <c r="Q2261" s="110"/>
    </row>
    <row r="2262" spans="1:17" x14ac:dyDescent="0.3">
      <c r="A2262" s="77" t="s">
        <v>4531</v>
      </c>
      <c r="B2262" s="127" t="s">
        <v>4532</v>
      </c>
      <c r="C2262" s="128">
        <v>0</v>
      </c>
      <c r="D2262" s="128">
        <v>0</v>
      </c>
      <c r="E2262" s="128">
        <v>0</v>
      </c>
      <c r="F2262" s="128">
        <v>0</v>
      </c>
      <c r="G2262" s="128">
        <v>0</v>
      </c>
      <c r="H2262" s="128">
        <v>0</v>
      </c>
      <c r="I2262" s="128">
        <v>0</v>
      </c>
      <c r="J2262" s="128">
        <v>0</v>
      </c>
      <c r="K2262" s="128">
        <v>0</v>
      </c>
      <c r="L2262" s="128">
        <v>0</v>
      </c>
      <c r="M2262" s="128">
        <v>0</v>
      </c>
      <c r="N2262" s="128">
        <v>0</v>
      </c>
      <c r="O2262" s="110"/>
      <c r="P2262" s="110"/>
      <c r="Q2262" s="110"/>
    </row>
    <row r="2263" spans="1:17" x14ac:dyDescent="0.3">
      <c r="A2263" s="77" t="s">
        <v>4533</v>
      </c>
      <c r="B2263" s="127" t="s">
        <v>4534</v>
      </c>
      <c r="C2263" s="128">
        <v>0</v>
      </c>
      <c r="D2263" s="128">
        <v>0</v>
      </c>
      <c r="E2263" s="128">
        <v>0</v>
      </c>
      <c r="F2263" s="128">
        <v>0</v>
      </c>
      <c r="G2263" s="128">
        <v>0</v>
      </c>
      <c r="H2263" s="128">
        <v>0</v>
      </c>
      <c r="I2263" s="128">
        <v>0</v>
      </c>
      <c r="J2263" s="128">
        <v>0</v>
      </c>
      <c r="K2263" s="128">
        <v>0</v>
      </c>
      <c r="L2263" s="128">
        <v>0</v>
      </c>
      <c r="M2263" s="128">
        <v>0</v>
      </c>
      <c r="N2263" s="128">
        <v>0</v>
      </c>
      <c r="O2263" s="110"/>
      <c r="P2263" s="110"/>
      <c r="Q2263" s="110"/>
    </row>
    <row r="2264" spans="1:17" x14ac:dyDescent="0.3">
      <c r="A2264" s="77" t="s">
        <v>4535</v>
      </c>
      <c r="B2264" s="127" t="s">
        <v>4536</v>
      </c>
      <c r="C2264" s="128">
        <v>0</v>
      </c>
      <c r="D2264" s="128">
        <v>0</v>
      </c>
      <c r="E2264" s="128">
        <v>0</v>
      </c>
      <c r="F2264" s="128">
        <v>0</v>
      </c>
      <c r="G2264" s="128">
        <v>0</v>
      </c>
      <c r="H2264" s="128">
        <v>0</v>
      </c>
      <c r="I2264" s="128">
        <v>0</v>
      </c>
      <c r="J2264" s="128">
        <v>0</v>
      </c>
      <c r="K2264" s="128">
        <v>0</v>
      </c>
      <c r="L2264" s="128">
        <v>0</v>
      </c>
      <c r="M2264" s="128">
        <v>0</v>
      </c>
      <c r="N2264" s="128">
        <v>0</v>
      </c>
      <c r="O2264" s="110"/>
      <c r="P2264" s="110"/>
      <c r="Q2264" s="110"/>
    </row>
    <row r="2265" spans="1:17" x14ac:dyDescent="0.3">
      <c r="A2265" s="77" t="s">
        <v>4537</v>
      </c>
      <c r="B2265" s="127" t="s">
        <v>4538</v>
      </c>
      <c r="C2265" s="128">
        <v>0</v>
      </c>
      <c r="D2265" s="128">
        <v>0</v>
      </c>
      <c r="E2265" s="128">
        <v>0</v>
      </c>
      <c r="F2265" s="128">
        <v>0</v>
      </c>
      <c r="G2265" s="128">
        <v>0</v>
      </c>
      <c r="H2265" s="128">
        <v>0</v>
      </c>
      <c r="I2265" s="128">
        <v>0</v>
      </c>
      <c r="J2265" s="128">
        <v>0</v>
      </c>
      <c r="K2265" s="128">
        <v>0</v>
      </c>
      <c r="L2265" s="128">
        <v>0</v>
      </c>
      <c r="M2265" s="128">
        <v>0</v>
      </c>
      <c r="N2265" s="128">
        <v>0</v>
      </c>
      <c r="O2265" s="110"/>
      <c r="P2265" s="110"/>
      <c r="Q2265" s="110"/>
    </row>
    <row r="2266" spans="1:17" x14ac:dyDescent="0.3">
      <c r="A2266" s="77" t="s">
        <v>4539</v>
      </c>
      <c r="B2266" s="127" t="s">
        <v>4540</v>
      </c>
      <c r="C2266" s="128">
        <v>0</v>
      </c>
      <c r="D2266" s="128">
        <v>0</v>
      </c>
      <c r="E2266" s="128">
        <v>0</v>
      </c>
      <c r="F2266" s="128">
        <v>0</v>
      </c>
      <c r="G2266" s="128">
        <v>0</v>
      </c>
      <c r="H2266" s="128">
        <v>0</v>
      </c>
      <c r="I2266" s="128">
        <v>0</v>
      </c>
      <c r="J2266" s="128">
        <v>0</v>
      </c>
      <c r="K2266" s="128">
        <v>0</v>
      </c>
      <c r="L2266" s="128">
        <v>0</v>
      </c>
      <c r="M2266" s="128">
        <v>0</v>
      </c>
      <c r="N2266" s="128">
        <v>0</v>
      </c>
      <c r="O2266" s="110"/>
      <c r="P2266" s="110"/>
      <c r="Q2266" s="110"/>
    </row>
    <row r="2267" spans="1:17" x14ac:dyDescent="0.3">
      <c r="A2267" s="77" t="s">
        <v>4541</v>
      </c>
      <c r="B2267" s="127" t="s">
        <v>4542</v>
      </c>
      <c r="C2267" s="128">
        <v>0</v>
      </c>
      <c r="D2267" s="128">
        <v>0</v>
      </c>
      <c r="E2267" s="128">
        <v>0</v>
      </c>
      <c r="F2267" s="128">
        <v>0</v>
      </c>
      <c r="G2267" s="128">
        <v>0</v>
      </c>
      <c r="H2267" s="128">
        <v>0</v>
      </c>
      <c r="I2267" s="128">
        <v>0</v>
      </c>
      <c r="J2267" s="128">
        <v>0</v>
      </c>
      <c r="K2267" s="128">
        <v>0</v>
      </c>
      <c r="L2267" s="128">
        <v>0</v>
      </c>
      <c r="M2267" s="128">
        <v>0</v>
      </c>
      <c r="N2267" s="128">
        <v>0</v>
      </c>
      <c r="O2267" s="110"/>
      <c r="P2267" s="110"/>
      <c r="Q2267" s="110"/>
    </row>
    <row r="2268" spans="1:17" x14ac:dyDescent="0.3">
      <c r="A2268" s="77" t="s">
        <v>4543</v>
      </c>
      <c r="B2268" s="127" t="s">
        <v>4544</v>
      </c>
      <c r="C2268" s="128">
        <v>0</v>
      </c>
      <c r="D2268" s="128">
        <v>0</v>
      </c>
      <c r="E2268" s="128">
        <v>0</v>
      </c>
      <c r="F2268" s="128">
        <v>0</v>
      </c>
      <c r="G2268" s="128">
        <v>0</v>
      </c>
      <c r="H2268" s="128">
        <v>0</v>
      </c>
      <c r="I2268" s="128">
        <v>0</v>
      </c>
      <c r="J2268" s="128">
        <v>0</v>
      </c>
      <c r="K2268" s="128">
        <v>0</v>
      </c>
      <c r="L2268" s="128">
        <v>0</v>
      </c>
      <c r="M2268" s="128">
        <v>0</v>
      </c>
      <c r="N2268" s="128">
        <v>0</v>
      </c>
      <c r="O2268" s="110"/>
      <c r="P2268" s="110"/>
      <c r="Q2268" s="110"/>
    </row>
    <row r="2269" spans="1:17" x14ac:dyDescent="0.3">
      <c r="A2269" s="77" t="s">
        <v>4545</v>
      </c>
      <c r="B2269" s="127" t="s">
        <v>4546</v>
      </c>
      <c r="C2269" s="128">
        <v>0</v>
      </c>
      <c r="D2269" s="128">
        <v>0</v>
      </c>
      <c r="E2269" s="128">
        <v>0</v>
      </c>
      <c r="F2269" s="128">
        <v>0</v>
      </c>
      <c r="G2269" s="128">
        <v>0</v>
      </c>
      <c r="H2269" s="128">
        <v>0</v>
      </c>
      <c r="I2269" s="128">
        <v>0</v>
      </c>
      <c r="J2269" s="128">
        <v>0</v>
      </c>
      <c r="K2269" s="128">
        <v>0</v>
      </c>
      <c r="L2269" s="128">
        <v>0</v>
      </c>
      <c r="M2269" s="128">
        <v>0</v>
      </c>
      <c r="N2269" s="128">
        <v>0</v>
      </c>
      <c r="O2269" s="110"/>
      <c r="P2269" s="110"/>
      <c r="Q2269" s="110"/>
    </row>
    <row r="2270" spans="1:17" x14ac:dyDescent="0.3">
      <c r="A2270" s="77" t="s">
        <v>4547</v>
      </c>
      <c r="B2270" s="127" t="s">
        <v>4548</v>
      </c>
      <c r="C2270" s="128">
        <v>0</v>
      </c>
      <c r="D2270" s="128">
        <v>0</v>
      </c>
      <c r="E2270" s="128">
        <v>0</v>
      </c>
      <c r="F2270" s="128">
        <v>0</v>
      </c>
      <c r="G2270" s="128">
        <v>0</v>
      </c>
      <c r="H2270" s="128">
        <v>0</v>
      </c>
      <c r="I2270" s="128">
        <v>0</v>
      </c>
      <c r="J2270" s="128">
        <v>0</v>
      </c>
      <c r="K2270" s="128">
        <v>0</v>
      </c>
      <c r="L2270" s="128">
        <v>0</v>
      </c>
      <c r="M2270" s="128">
        <v>0</v>
      </c>
      <c r="N2270" s="128">
        <v>0</v>
      </c>
      <c r="O2270" s="110"/>
      <c r="P2270" s="110"/>
      <c r="Q2270" s="110"/>
    </row>
    <row r="2271" spans="1:17" x14ac:dyDescent="0.3">
      <c r="A2271" s="77" t="s">
        <v>4549</v>
      </c>
      <c r="B2271" s="127" t="s">
        <v>4550</v>
      </c>
      <c r="C2271" s="128">
        <v>0</v>
      </c>
      <c r="D2271" s="128">
        <v>0</v>
      </c>
      <c r="E2271" s="128">
        <v>0</v>
      </c>
      <c r="F2271" s="128">
        <v>0</v>
      </c>
      <c r="G2271" s="128">
        <v>0</v>
      </c>
      <c r="H2271" s="128">
        <v>0</v>
      </c>
      <c r="I2271" s="128">
        <v>0</v>
      </c>
      <c r="J2271" s="128">
        <v>0</v>
      </c>
      <c r="K2271" s="128">
        <v>0</v>
      </c>
      <c r="L2271" s="128">
        <v>0</v>
      </c>
      <c r="M2271" s="128">
        <v>0</v>
      </c>
      <c r="N2271" s="128">
        <v>0</v>
      </c>
      <c r="O2271" s="110"/>
      <c r="P2271" s="110"/>
      <c r="Q2271" s="110"/>
    </row>
    <row r="2272" spans="1:17" x14ac:dyDescent="0.3">
      <c r="A2272" s="77" t="s">
        <v>4551</v>
      </c>
      <c r="B2272" s="127" t="s">
        <v>4552</v>
      </c>
      <c r="C2272" s="128">
        <v>0</v>
      </c>
      <c r="D2272" s="128">
        <v>0</v>
      </c>
      <c r="E2272" s="128">
        <v>0</v>
      </c>
      <c r="F2272" s="128">
        <v>0</v>
      </c>
      <c r="G2272" s="128">
        <v>0</v>
      </c>
      <c r="H2272" s="128">
        <v>0</v>
      </c>
      <c r="I2272" s="128">
        <v>0</v>
      </c>
      <c r="J2272" s="128">
        <v>0</v>
      </c>
      <c r="K2272" s="128">
        <v>0</v>
      </c>
      <c r="L2272" s="128">
        <v>0</v>
      </c>
      <c r="M2272" s="128">
        <v>0</v>
      </c>
      <c r="N2272" s="128">
        <v>0</v>
      </c>
      <c r="O2272" s="110"/>
      <c r="P2272" s="110"/>
      <c r="Q2272" s="110"/>
    </row>
    <row r="2273" spans="1:17" x14ac:dyDescent="0.3">
      <c r="A2273" s="77" t="s">
        <v>4553</v>
      </c>
      <c r="B2273" s="127" t="s">
        <v>4554</v>
      </c>
      <c r="C2273" s="128">
        <v>0</v>
      </c>
      <c r="D2273" s="128">
        <v>0</v>
      </c>
      <c r="E2273" s="128">
        <v>0</v>
      </c>
      <c r="F2273" s="128">
        <v>0</v>
      </c>
      <c r="G2273" s="128">
        <v>0</v>
      </c>
      <c r="H2273" s="128">
        <v>0</v>
      </c>
      <c r="I2273" s="128">
        <v>0</v>
      </c>
      <c r="J2273" s="128">
        <v>0</v>
      </c>
      <c r="K2273" s="128">
        <v>0</v>
      </c>
      <c r="L2273" s="128">
        <v>0</v>
      </c>
      <c r="M2273" s="128">
        <v>0</v>
      </c>
      <c r="N2273" s="128">
        <v>0</v>
      </c>
      <c r="O2273" s="110"/>
      <c r="P2273" s="110"/>
      <c r="Q2273" s="110"/>
    </row>
    <row r="2274" spans="1:17" x14ac:dyDescent="0.3">
      <c r="A2274" s="77" t="s">
        <v>4555</v>
      </c>
      <c r="B2274" s="127" t="s">
        <v>4556</v>
      </c>
      <c r="C2274" s="128">
        <v>0</v>
      </c>
      <c r="D2274" s="128">
        <v>0</v>
      </c>
      <c r="E2274" s="128">
        <v>0</v>
      </c>
      <c r="F2274" s="128">
        <v>0</v>
      </c>
      <c r="G2274" s="128">
        <v>0</v>
      </c>
      <c r="H2274" s="128">
        <v>0</v>
      </c>
      <c r="I2274" s="128">
        <v>0</v>
      </c>
      <c r="J2274" s="128">
        <v>0</v>
      </c>
      <c r="K2274" s="128">
        <v>0</v>
      </c>
      <c r="L2274" s="128">
        <v>0</v>
      </c>
      <c r="M2274" s="128">
        <v>0</v>
      </c>
      <c r="N2274" s="128">
        <v>0</v>
      </c>
      <c r="O2274" s="110"/>
      <c r="P2274" s="110"/>
      <c r="Q2274" s="110"/>
    </row>
    <row r="2275" spans="1:17" x14ac:dyDescent="0.3">
      <c r="A2275" s="77" t="s">
        <v>4557</v>
      </c>
      <c r="B2275" s="127" t="s">
        <v>4558</v>
      </c>
      <c r="C2275" s="128">
        <v>0</v>
      </c>
      <c r="D2275" s="128">
        <v>0</v>
      </c>
      <c r="E2275" s="128">
        <v>0</v>
      </c>
      <c r="F2275" s="128">
        <v>0</v>
      </c>
      <c r="G2275" s="128">
        <v>0</v>
      </c>
      <c r="H2275" s="128">
        <v>0</v>
      </c>
      <c r="I2275" s="128">
        <v>0</v>
      </c>
      <c r="J2275" s="128">
        <v>0</v>
      </c>
      <c r="K2275" s="128">
        <v>0</v>
      </c>
      <c r="L2275" s="128">
        <v>0</v>
      </c>
      <c r="M2275" s="128">
        <v>0</v>
      </c>
      <c r="N2275" s="128">
        <v>0</v>
      </c>
      <c r="O2275" s="110"/>
      <c r="P2275" s="110"/>
      <c r="Q2275" s="110"/>
    </row>
    <row r="2276" spans="1:17" x14ac:dyDescent="0.3">
      <c r="A2276" s="77" t="s">
        <v>4559</v>
      </c>
      <c r="B2276" s="127" t="s">
        <v>4560</v>
      </c>
      <c r="C2276" s="128">
        <v>0</v>
      </c>
      <c r="D2276" s="128">
        <v>0</v>
      </c>
      <c r="E2276" s="128">
        <v>0</v>
      </c>
      <c r="F2276" s="128">
        <v>0</v>
      </c>
      <c r="G2276" s="128">
        <v>0</v>
      </c>
      <c r="H2276" s="128">
        <v>0</v>
      </c>
      <c r="I2276" s="128">
        <v>0</v>
      </c>
      <c r="J2276" s="128">
        <v>0</v>
      </c>
      <c r="K2276" s="128">
        <v>0</v>
      </c>
      <c r="L2276" s="128">
        <v>0</v>
      </c>
      <c r="M2276" s="128">
        <v>0</v>
      </c>
      <c r="N2276" s="128">
        <v>0</v>
      </c>
      <c r="O2276" s="110"/>
      <c r="P2276" s="110"/>
      <c r="Q2276" s="110"/>
    </row>
    <row r="2277" spans="1:17" x14ac:dyDescent="0.3">
      <c r="A2277" s="77" t="s">
        <v>4561</v>
      </c>
      <c r="B2277" s="127" t="s">
        <v>4562</v>
      </c>
      <c r="C2277" s="128">
        <v>0</v>
      </c>
      <c r="D2277" s="128">
        <v>0</v>
      </c>
      <c r="E2277" s="128">
        <v>0</v>
      </c>
      <c r="F2277" s="128">
        <v>0</v>
      </c>
      <c r="G2277" s="128">
        <v>0</v>
      </c>
      <c r="H2277" s="128">
        <v>0</v>
      </c>
      <c r="I2277" s="128">
        <v>0</v>
      </c>
      <c r="J2277" s="128">
        <v>0</v>
      </c>
      <c r="K2277" s="128">
        <v>0</v>
      </c>
      <c r="L2277" s="128">
        <v>0</v>
      </c>
      <c r="M2277" s="128">
        <v>0</v>
      </c>
      <c r="N2277" s="128">
        <v>0</v>
      </c>
      <c r="O2277" s="110"/>
      <c r="P2277" s="110"/>
      <c r="Q2277" s="110"/>
    </row>
    <row r="2278" spans="1:17" x14ac:dyDescent="0.3">
      <c r="A2278" s="77" t="s">
        <v>4563</v>
      </c>
      <c r="B2278" s="127" t="s">
        <v>4564</v>
      </c>
      <c r="C2278" s="128">
        <v>0</v>
      </c>
      <c r="D2278" s="128">
        <v>0</v>
      </c>
      <c r="E2278" s="128">
        <v>0</v>
      </c>
      <c r="F2278" s="128">
        <v>0</v>
      </c>
      <c r="G2278" s="128">
        <v>0</v>
      </c>
      <c r="H2278" s="128">
        <v>0</v>
      </c>
      <c r="I2278" s="128">
        <v>0</v>
      </c>
      <c r="J2278" s="128">
        <v>0</v>
      </c>
      <c r="K2278" s="128">
        <v>0</v>
      </c>
      <c r="L2278" s="128">
        <v>0</v>
      </c>
      <c r="M2278" s="128">
        <v>0</v>
      </c>
      <c r="N2278" s="128">
        <v>0</v>
      </c>
      <c r="O2278" s="110"/>
      <c r="P2278" s="110"/>
      <c r="Q2278" s="110"/>
    </row>
    <row r="2279" spans="1:17" x14ac:dyDescent="0.3">
      <c r="A2279" s="77" t="s">
        <v>4565</v>
      </c>
      <c r="B2279" s="127" t="s">
        <v>4566</v>
      </c>
      <c r="C2279" s="128">
        <v>-943591.76599590003</v>
      </c>
      <c r="D2279" s="128">
        <v>-906114.75694270001</v>
      </c>
      <c r="E2279" s="128">
        <v>-906114.75694270001</v>
      </c>
      <c r="F2279" s="128">
        <v>-934103.0415551</v>
      </c>
      <c r="G2279" s="128">
        <v>-953261.99037310004</v>
      </c>
      <c r="H2279" s="128">
        <v>-895785.10210110003</v>
      </c>
      <c r="I2279" s="128">
        <v>-953261.99037310004</v>
      </c>
      <c r="J2279" s="128">
        <v>-934103.0415551</v>
      </c>
      <c r="K2279" s="128">
        <v>-914944.09274670004</v>
      </c>
      <c r="L2279" s="128">
        <v>-953261.99037310004</v>
      </c>
      <c r="M2279" s="128">
        <v>-914944.09274670004</v>
      </c>
      <c r="N2279" s="128">
        <v>-934103.0415551</v>
      </c>
      <c r="O2279" s="110"/>
      <c r="P2279" s="110"/>
      <c r="Q2279" s="110"/>
    </row>
    <row r="2280" spans="1:17" x14ac:dyDescent="0.3">
      <c r="A2280" s="77" t="s">
        <v>4567</v>
      </c>
      <c r="B2280" s="127" t="s">
        <v>4568</v>
      </c>
      <c r="C2280" s="128">
        <v>0</v>
      </c>
      <c r="D2280" s="128">
        <v>0</v>
      </c>
      <c r="E2280" s="128">
        <v>0</v>
      </c>
      <c r="F2280" s="128">
        <v>0</v>
      </c>
      <c r="G2280" s="128">
        <v>0</v>
      </c>
      <c r="H2280" s="128">
        <v>0</v>
      </c>
      <c r="I2280" s="128">
        <v>0</v>
      </c>
      <c r="J2280" s="128">
        <v>0</v>
      </c>
      <c r="K2280" s="128">
        <v>0</v>
      </c>
      <c r="L2280" s="128">
        <v>0</v>
      </c>
      <c r="M2280" s="128">
        <v>0</v>
      </c>
      <c r="N2280" s="128">
        <v>0</v>
      </c>
      <c r="O2280" s="110"/>
      <c r="P2280" s="110"/>
      <c r="Q2280" s="110"/>
    </row>
    <row r="2281" spans="1:17" x14ac:dyDescent="0.3">
      <c r="A2281" s="77" t="s">
        <v>4569</v>
      </c>
      <c r="B2281" s="127" t="s">
        <v>4570</v>
      </c>
      <c r="C2281" s="128">
        <v>0</v>
      </c>
      <c r="D2281" s="128">
        <v>0</v>
      </c>
      <c r="E2281" s="128">
        <v>0</v>
      </c>
      <c r="F2281" s="128">
        <v>0</v>
      </c>
      <c r="G2281" s="128">
        <v>0</v>
      </c>
      <c r="H2281" s="128">
        <v>0</v>
      </c>
      <c r="I2281" s="128">
        <v>0</v>
      </c>
      <c r="J2281" s="128">
        <v>0</v>
      </c>
      <c r="K2281" s="128">
        <v>0</v>
      </c>
      <c r="L2281" s="128">
        <v>0</v>
      </c>
      <c r="M2281" s="128">
        <v>0</v>
      </c>
      <c r="N2281" s="128">
        <v>0</v>
      </c>
      <c r="O2281" s="110"/>
      <c r="P2281" s="110"/>
      <c r="Q2281" s="110"/>
    </row>
    <row r="2282" spans="1:17" x14ac:dyDescent="0.3">
      <c r="A2282" s="77" t="s">
        <v>4571</v>
      </c>
      <c r="B2282" s="127" t="s">
        <v>4572</v>
      </c>
      <c r="C2282" s="128">
        <v>0</v>
      </c>
      <c r="D2282" s="128">
        <v>0</v>
      </c>
      <c r="E2282" s="128">
        <v>0</v>
      </c>
      <c r="F2282" s="128">
        <v>0</v>
      </c>
      <c r="G2282" s="128">
        <v>0</v>
      </c>
      <c r="H2282" s="128">
        <v>0</v>
      </c>
      <c r="I2282" s="128">
        <v>0</v>
      </c>
      <c r="J2282" s="128">
        <v>0</v>
      </c>
      <c r="K2282" s="128">
        <v>0</v>
      </c>
      <c r="L2282" s="128">
        <v>0</v>
      </c>
      <c r="M2282" s="128">
        <v>0</v>
      </c>
      <c r="N2282" s="128">
        <v>0</v>
      </c>
      <c r="O2282" s="110"/>
      <c r="P2282" s="110"/>
      <c r="Q2282" s="110"/>
    </row>
    <row r="2283" spans="1:17" x14ac:dyDescent="0.3">
      <c r="A2283" s="77" t="s">
        <v>4573</v>
      </c>
      <c r="B2283" s="127" t="s">
        <v>4574</v>
      </c>
      <c r="C2283" s="128">
        <v>0</v>
      </c>
      <c r="D2283" s="128">
        <v>0</v>
      </c>
      <c r="E2283" s="128">
        <v>0</v>
      </c>
      <c r="F2283" s="128">
        <v>0</v>
      </c>
      <c r="G2283" s="128">
        <v>0</v>
      </c>
      <c r="H2283" s="128">
        <v>0</v>
      </c>
      <c r="I2283" s="128">
        <v>0</v>
      </c>
      <c r="J2283" s="128">
        <v>0</v>
      </c>
      <c r="K2283" s="128">
        <v>0</v>
      </c>
      <c r="L2283" s="128">
        <v>0</v>
      </c>
      <c r="M2283" s="128">
        <v>0</v>
      </c>
      <c r="N2283" s="128">
        <v>0</v>
      </c>
      <c r="O2283" s="110"/>
      <c r="P2283" s="110"/>
      <c r="Q2283" s="110"/>
    </row>
    <row r="2284" spans="1:17" x14ac:dyDescent="0.3">
      <c r="A2284" s="77" t="s">
        <v>4575</v>
      </c>
      <c r="B2284" s="127" t="s">
        <v>4576</v>
      </c>
      <c r="C2284" s="128">
        <v>0</v>
      </c>
      <c r="D2284" s="128">
        <v>0</v>
      </c>
      <c r="E2284" s="128">
        <v>0</v>
      </c>
      <c r="F2284" s="128">
        <v>0</v>
      </c>
      <c r="G2284" s="128">
        <v>0</v>
      </c>
      <c r="H2284" s="128">
        <v>0</v>
      </c>
      <c r="I2284" s="128">
        <v>0</v>
      </c>
      <c r="J2284" s="128">
        <v>0</v>
      </c>
      <c r="K2284" s="128">
        <v>0</v>
      </c>
      <c r="L2284" s="128">
        <v>0</v>
      </c>
      <c r="M2284" s="128">
        <v>0</v>
      </c>
      <c r="N2284" s="128">
        <v>0</v>
      </c>
      <c r="O2284" s="110"/>
      <c r="P2284" s="110"/>
      <c r="Q2284" s="110"/>
    </row>
    <row r="2285" spans="1:17" x14ac:dyDescent="0.3">
      <c r="A2285" s="77" t="s">
        <v>4577</v>
      </c>
      <c r="B2285" s="127" t="s">
        <v>4578</v>
      </c>
      <c r="C2285" s="128">
        <v>0</v>
      </c>
      <c r="D2285" s="128">
        <v>0</v>
      </c>
      <c r="E2285" s="128">
        <v>0</v>
      </c>
      <c r="F2285" s="128">
        <v>0</v>
      </c>
      <c r="G2285" s="128">
        <v>0</v>
      </c>
      <c r="H2285" s="128">
        <v>0</v>
      </c>
      <c r="I2285" s="128">
        <v>0</v>
      </c>
      <c r="J2285" s="128">
        <v>0</v>
      </c>
      <c r="K2285" s="128">
        <v>0</v>
      </c>
      <c r="L2285" s="128">
        <v>0</v>
      </c>
      <c r="M2285" s="128">
        <v>0</v>
      </c>
      <c r="N2285" s="128">
        <v>0</v>
      </c>
      <c r="O2285" s="110"/>
      <c r="P2285" s="110"/>
      <c r="Q2285" s="110"/>
    </row>
    <row r="2286" spans="1:17" x14ac:dyDescent="0.3">
      <c r="A2286" s="77" t="s">
        <v>4579</v>
      </c>
      <c r="B2286" s="127" t="s">
        <v>4580</v>
      </c>
      <c r="C2286" s="128">
        <v>0</v>
      </c>
      <c r="D2286" s="128">
        <v>0</v>
      </c>
      <c r="E2286" s="128">
        <v>0</v>
      </c>
      <c r="F2286" s="128">
        <v>0</v>
      </c>
      <c r="G2286" s="128">
        <v>0</v>
      </c>
      <c r="H2286" s="128">
        <v>0</v>
      </c>
      <c r="I2286" s="128">
        <v>0</v>
      </c>
      <c r="J2286" s="128">
        <v>0</v>
      </c>
      <c r="K2286" s="128">
        <v>0</v>
      </c>
      <c r="L2286" s="128">
        <v>0</v>
      </c>
      <c r="M2286" s="128">
        <v>0</v>
      </c>
      <c r="N2286" s="128">
        <v>0</v>
      </c>
      <c r="O2286" s="110"/>
      <c r="P2286" s="110"/>
      <c r="Q2286" s="110"/>
    </row>
    <row r="2287" spans="1:17" x14ac:dyDescent="0.3">
      <c r="A2287" s="77" t="s">
        <v>4581</v>
      </c>
      <c r="B2287" s="127" t="s">
        <v>4582</v>
      </c>
      <c r="C2287" s="128">
        <v>0</v>
      </c>
      <c r="D2287" s="128">
        <v>0</v>
      </c>
      <c r="E2287" s="128">
        <v>0</v>
      </c>
      <c r="F2287" s="128">
        <v>0</v>
      </c>
      <c r="G2287" s="128">
        <v>0</v>
      </c>
      <c r="H2287" s="128">
        <v>0</v>
      </c>
      <c r="I2287" s="128">
        <v>0</v>
      </c>
      <c r="J2287" s="128">
        <v>0</v>
      </c>
      <c r="K2287" s="128">
        <v>0</v>
      </c>
      <c r="L2287" s="128">
        <v>0</v>
      </c>
      <c r="M2287" s="128">
        <v>0</v>
      </c>
      <c r="N2287" s="128">
        <v>0</v>
      </c>
      <c r="O2287" s="110"/>
      <c r="P2287" s="110"/>
      <c r="Q2287" s="110"/>
    </row>
    <row r="2288" spans="1:17" x14ac:dyDescent="0.3">
      <c r="A2288" s="77" t="s">
        <v>4583</v>
      </c>
      <c r="B2288" s="127" t="s">
        <v>4584</v>
      </c>
      <c r="C2288" s="128">
        <v>0</v>
      </c>
      <c r="D2288" s="128">
        <v>0</v>
      </c>
      <c r="E2288" s="128">
        <v>0</v>
      </c>
      <c r="F2288" s="128">
        <v>0</v>
      </c>
      <c r="G2288" s="128">
        <v>0</v>
      </c>
      <c r="H2288" s="128">
        <v>0</v>
      </c>
      <c r="I2288" s="128">
        <v>0</v>
      </c>
      <c r="J2288" s="128">
        <v>0</v>
      </c>
      <c r="K2288" s="128">
        <v>0</v>
      </c>
      <c r="L2288" s="128">
        <v>0</v>
      </c>
      <c r="M2288" s="128">
        <v>0</v>
      </c>
      <c r="N2288" s="128">
        <v>0</v>
      </c>
      <c r="O2288" s="110"/>
      <c r="P2288" s="110"/>
      <c r="Q2288" s="110"/>
    </row>
    <row r="2289" spans="1:17" x14ac:dyDescent="0.3">
      <c r="A2289" s="77" t="s">
        <v>4585</v>
      </c>
      <c r="B2289" s="127" t="s">
        <v>4586</v>
      </c>
      <c r="C2289" s="128">
        <v>0</v>
      </c>
      <c r="D2289" s="128">
        <v>0</v>
      </c>
      <c r="E2289" s="128">
        <v>0</v>
      </c>
      <c r="F2289" s="128">
        <v>0</v>
      </c>
      <c r="G2289" s="128">
        <v>0</v>
      </c>
      <c r="H2289" s="128">
        <v>0</v>
      </c>
      <c r="I2289" s="128">
        <v>0</v>
      </c>
      <c r="J2289" s="128">
        <v>0</v>
      </c>
      <c r="K2289" s="128">
        <v>0</v>
      </c>
      <c r="L2289" s="128">
        <v>0</v>
      </c>
      <c r="M2289" s="128">
        <v>0</v>
      </c>
      <c r="N2289" s="128">
        <v>0</v>
      </c>
      <c r="O2289" s="110"/>
      <c r="P2289" s="110"/>
      <c r="Q2289" s="110"/>
    </row>
    <row r="2290" spans="1:17" x14ac:dyDescent="0.3">
      <c r="A2290" s="77" t="s">
        <v>4587</v>
      </c>
      <c r="B2290" s="127" t="s">
        <v>4588</v>
      </c>
      <c r="C2290" s="128">
        <v>0</v>
      </c>
      <c r="D2290" s="128">
        <v>0</v>
      </c>
      <c r="E2290" s="128">
        <v>0</v>
      </c>
      <c r="F2290" s="128">
        <v>0</v>
      </c>
      <c r="G2290" s="128">
        <v>0</v>
      </c>
      <c r="H2290" s="128">
        <v>0</v>
      </c>
      <c r="I2290" s="128">
        <v>0</v>
      </c>
      <c r="J2290" s="128">
        <v>0</v>
      </c>
      <c r="K2290" s="128">
        <v>0</v>
      </c>
      <c r="L2290" s="128">
        <v>0</v>
      </c>
      <c r="M2290" s="128">
        <v>0</v>
      </c>
      <c r="N2290" s="128">
        <v>0</v>
      </c>
      <c r="O2290" s="110"/>
      <c r="P2290" s="110"/>
      <c r="Q2290" s="110"/>
    </row>
    <row r="2291" spans="1:17" x14ac:dyDescent="0.3">
      <c r="A2291" s="77" t="s">
        <v>4589</v>
      </c>
      <c r="B2291" s="127" t="s">
        <v>4590</v>
      </c>
      <c r="C2291" s="128">
        <v>32891.961747900001</v>
      </c>
      <c r="D2291" s="128">
        <v>30048.1238338</v>
      </c>
      <c r="E2291" s="128">
        <v>30995.6738338</v>
      </c>
      <c r="F2291" s="128">
        <v>31470.042791</v>
      </c>
      <c r="G2291" s="128">
        <v>32891.961747900001</v>
      </c>
      <c r="H2291" s="128">
        <v>29573.7517721</v>
      </c>
      <c r="I2291" s="128">
        <v>32891.961747900001</v>
      </c>
      <c r="J2291" s="128">
        <v>31470.042791</v>
      </c>
      <c r="K2291" s="128">
        <v>31627.3738338</v>
      </c>
      <c r="L2291" s="128">
        <v>32891.961747900001</v>
      </c>
      <c r="M2291" s="128">
        <v>30048.1238338</v>
      </c>
      <c r="N2291" s="128">
        <v>33049.292791</v>
      </c>
      <c r="O2291" s="110"/>
      <c r="P2291" s="110"/>
      <c r="Q2291" s="110"/>
    </row>
    <row r="2292" spans="1:17" x14ac:dyDescent="0.3">
      <c r="A2292" s="77" t="s">
        <v>4591</v>
      </c>
      <c r="B2292" s="127" t="s">
        <v>4592</v>
      </c>
      <c r="C2292" s="128">
        <v>85872.0817847</v>
      </c>
      <c r="D2292" s="128">
        <v>86834.846230399999</v>
      </c>
      <c r="E2292" s="128">
        <v>77845.589008499999</v>
      </c>
      <c r="F2292" s="128">
        <v>60825.992194500002</v>
      </c>
      <c r="G2292" s="128">
        <v>64036.587876600002</v>
      </c>
      <c r="H2292" s="128">
        <v>56663.123384099999</v>
      </c>
      <c r="I2292" s="128">
        <v>63089.037876599999</v>
      </c>
      <c r="J2292" s="128">
        <v>65033.114194499998</v>
      </c>
      <c r="K2292" s="128">
        <v>59494.704008499997</v>
      </c>
      <c r="L2292" s="128">
        <v>67963.386784699993</v>
      </c>
      <c r="M2292" s="128">
        <v>58815.626508499998</v>
      </c>
      <c r="N2292" s="128">
        <v>66451.755514300006</v>
      </c>
      <c r="O2292" s="110"/>
      <c r="P2292" s="110"/>
      <c r="Q2292" s="110"/>
    </row>
    <row r="2293" spans="1:17" x14ac:dyDescent="0.3">
      <c r="A2293" s="77" t="s">
        <v>4593</v>
      </c>
      <c r="B2293" s="127" t="s">
        <v>4594</v>
      </c>
      <c r="C2293" s="128">
        <v>0</v>
      </c>
      <c r="D2293" s="128">
        <v>0</v>
      </c>
      <c r="E2293" s="128">
        <v>0</v>
      </c>
      <c r="F2293" s="128">
        <v>0</v>
      </c>
      <c r="G2293" s="128">
        <v>0</v>
      </c>
      <c r="H2293" s="128">
        <v>0</v>
      </c>
      <c r="I2293" s="128">
        <v>0</v>
      </c>
      <c r="J2293" s="128">
        <v>0</v>
      </c>
      <c r="K2293" s="128">
        <v>0</v>
      </c>
      <c r="L2293" s="128">
        <v>0</v>
      </c>
      <c r="M2293" s="128">
        <v>0</v>
      </c>
      <c r="N2293" s="128">
        <v>0</v>
      </c>
      <c r="O2293" s="110"/>
      <c r="P2293" s="110"/>
      <c r="Q2293" s="110"/>
    </row>
    <row r="2294" spans="1:17" x14ac:dyDescent="0.3">
      <c r="A2294" s="77" t="s">
        <v>4595</v>
      </c>
      <c r="B2294" s="127" t="s">
        <v>4596</v>
      </c>
      <c r="C2294" s="128">
        <v>0</v>
      </c>
      <c r="D2294" s="128">
        <v>0</v>
      </c>
      <c r="E2294" s="128">
        <v>0</v>
      </c>
      <c r="F2294" s="128">
        <v>0</v>
      </c>
      <c r="G2294" s="128">
        <v>0</v>
      </c>
      <c r="H2294" s="128">
        <v>0</v>
      </c>
      <c r="I2294" s="128">
        <v>0</v>
      </c>
      <c r="J2294" s="128">
        <v>0</v>
      </c>
      <c r="K2294" s="128">
        <v>0</v>
      </c>
      <c r="L2294" s="128">
        <v>0</v>
      </c>
      <c r="M2294" s="128">
        <v>0</v>
      </c>
      <c r="N2294" s="128">
        <v>0</v>
      </c>
      <c r="O2294" s="110"/>
      <c r="P2294" s="110"/>
      <c r="Q2294" s="110"/>
    </row>
    <row r="2295" spans="1:17" x14ac:dyDescent="0.3">
      <c r="A2295" s="77" t="s">
        <v>4597</v>
      </c>
      <c r="B2295" s="127" t="s">
        <v>4598</v>
      </c>
      <c r="C2295" s="128">
        <v>-39004.847349600001</v>
      </c>
      <c r="D2295" s="128">
        <v>-35613.1234329</v>
      </c>
      <c r="E2295" s="128">
        <v>-35613.1234329</v>
      </c>
      <c r="F2295" s="128">
        <v>-38708.072339899998</v>
      </c>
      <c r="G2295" s="128">
        <v>-40467.529133900003</v>
      </c>
      <c r="H2295" s="128">
        <v>-35189.154934500002</v>
      </c>
      <c r="I2295" s="128">
        <v>-40467.529133900003</v>
      </c>
      <c r="J2295" s="128">
        <v>-38708.072339899998</v>
      </c>
      <c r="K2295" s="128">
        <v>-36948.615559600003</v>
      </c>
      <c r="L2295" s="128">
        <v>-40467.529133900003</v>
      </c>
      <c r="M2295" s="128">
        <v>-36948.615559600003</v>
      </c>
      <c r="N2295" s="128">
        <v>-38708.072339899998</v>
      </c>
      <c r="O2295" s="110"/>
      <c r="P2295" s="110"/>
      <c r="Q2295" s="110"/>
    </row>
    <row r="2296" spans="1:17" x14ac:dyDescent="0.3">
      <c r="A2296" s="77" t="s">
        <v>4599</v>
      </c>
      <c r="B2296" s="127" t="s">
        <v>4600</v>
      </c>
      <c r="C2296" s="128">
        <v>0</v>
      </c>
      <c r="D2296" s="128">
        <v>0</v>
      </c>
      <c r="E2296" s="128">
        <v>0</v>
      </c>
      <c r="F2296" s="128">
        <v>0</v>
      </c>
      <c r="G2296" s="128">
        <v>0</v>
      </c>
      <c r="H2296" s="128">
        <v>0</v>
      </c>
      <c r="I2296" s="128">
        <v>0</v>
      </c>
      <c r="J2296" s="128">
        <v>0</v>
      </c>
      <c r="K2296" s="128">
        <v>0</v>
      </c>
      <c r="L2296" s="128">
        <v>0</v>
      </c>
      <c r="M2296" s="128">
        <v>0</v>
      </c>
      <c r="N2296" s="128">
        <v>0</v>
      </c>
      <c r="O2296" s="110"/>
      <c r="P2296" s="110"/>
      <c r="Q2296" s="110"/>
    </row>
    <row r="2297" spans="1:17" x14ac:dyDescent="0.3">
      <c r="A2297" s="77" t="s">
        <v>4601</v>
      </c>
      <c r="B2297" s="127" t="s">
        <v>4602</v>
      </c>
      <c r="C2297" s="128">
        <v>0</v>
      </c>
      <c r="D2297" s="128">
        <v>0</v>
      </c>
      <c r="E2297" s="128">
        <v>0</v>
      </c>
      <c r="F2297" s="128">
        <v>0</v>
      </c>
      <c r="G2297" s="128">
        <v>0</v>
      </c>
      <c r="H2297" s="128">
        <v>0</v>
      </c>
      <c r="I2297" s="128">
        <v>0</v>
      </c>
      <c r="J2297" s="128">
        <v>0</v>
      </c>
      <c r="K2297" s="128">
        <v>0</v>
      </c>
      <c r="L2297" s="128">
        <v>0</v>
      </c>
      <c r="M2297" s="128">
        <v>0</v>
      </c>
      <c r="N2297" s="128">
        <v>0</v>
      </c>
      <c r="O2297" s="110"/>
      <c r="P2297" s="110"/>
      <c r="Q2297" s="110"/>
    </row>
    <row r="2298" spans="1:17" x14ac:dyDescent="0.3">
      <c r="A2298" s="77" t="s">
        <v>4603</v>
      </c>
      <c r="B2298" s="127" t="s">
        <v>4604</v>
      </c>
      <c r="C2298" s="128">
        <v>0</v>
      </c>
      <c r="D2298" s="128">
        <v>0</v>
      </c>
      <c r="E2298" s="128">
        <v>0</v>
      </c>
      <c r="F2298" s="128">
        <v>0</v>
      </c>
      <c r="G2298" s="128">
        <v>0</v>
      </c>
      <c r="H2298" s="128">
        <v>0</v>
      </c>
      <c r="I2298" s="128">
        <v>0</v>
      </c>
      <c r="J2298" s="128">
        <v>0</v>
      </c>
      <c r="K2298" s="128">
        <v>0</v>
      </c>
      <c r="L2298" s="128">
        <v>0</v>
      </c>
      <c r="M2298" s="128">
        <v>0</v>
      </c>
      <c r="N2298" s="128">
        <v>0</v>
      </c>
      <c r="O2298" s="110"/>
      <c r="P2298" s="110"/>
      <c r="Q2298" s="110"/>
    </row>
    <row r="2299" spans="1:17" x14ac:dyDescent="0.3">
      <c r="A2299" s="77" t="s">
        <v>4605</v>
      </c>
      <c r="B2299" s="127" t="s">
        <v>4606</v>
      </c>
      <c r="C2299" s="128">
        <v>0</v>
      </c>
      <c r="D2299" s="128">
        <v>0</v>
      </c>
      <c r="E2299" s="128">
        <v>0</v>
      </c>
      <c r="F2299" s="128">
        <v>0</v>
      </c>
      <c r="G2299" s="128">
        <v>0</v>
      </c>
      <c r="H2299" s="128">
        <v>0</v>
      </c>
      <c r="I2299" s="128">
        <v>0</v>
      </c>
      <c r="J2299" s="128">
        <v>0</v>
      </c>
      <c r="K2299" s="128">
        <v>0</v>
      </c>
      <c r="L2299" s="128">
        <v>0</v>
      </c>
      <c r="M2299" s="128">
        <v>0</v>
      </c>
      <c r="N2299" s="128">
        <v>0</v>
      </c>
      <c r="O2299" s="110"/>
      <c r="P2299" s="110"/>
      <c r="Q2299" s="110"/>
    </row>
    <row r="2300" spans="1:17" x14ac:dyDescent="0.3">
      <c r="A2300" s="77" t="s">
        <v>4607</v>
      </c>
      <c r="B2300" s="127" t="s">
        <v>4608</v>
      </c>
      <c r="C2300" s="128">
        <v>0</v>
      </c>
      <c r="D2300" s="128">
        <v>0</v>
      </c>
      <c r="E2300" s="128">
        <v>0</v>
      </c>
      <c r="F2300" s="128">
        <v>0</v>
      </c>
      <c r="G2300" s="128">
        <v>0</v>
      </c>
      <c r="H2300" s="128">
        <v>0</v>
      </c>
      <c r="I2300" s="128">
        <v>0</v>
      </c>
      <c r="J2300" s="128">
        <v>0</v>
      </c>
      <c r="K2300" s="128">
        <v>0</v>
      </c>
      <c r="L2300" s="128">
        <v>0</v>
      </c>
      <c r="M2300" s="128">
        <v>0</v>
      </c>
      <c r="N2300" s="128">
        <v>0</v>
      </c>
      <c r="O2300" s="110"/>
      <c r="P2300" s="110"/>
      <c r="Q2300" s="110"/>
    </row>
    <row r="2301" spans="1:17" x14ac:dyDescent="0.3">
      <c r="A2301" s="77" t="s">
        <v>4609</v>
      </c>
      <c r="B2301" s="127" t="s">
        <v>4610</v>
      </c>
      <c r="C2301" s="128">
        <v>0</v>
      </c>
      <c r="D2301" s="128">
        <v>0</v>
      </c>
      <c r="E2301" s="128">
        <v>0</v>
      </c>
      <c r="F2301" s="128">
        <v>0</v>
      </c>
      <c r="G2301" s="128">
        <v>0</v>
      </c>
      <c r="H2301" s="128">
        <v>0</v>
      </c>
      <c r="I2301" s="128">
        <v>0</v>
      </c>
      <c r="J2301" s="128">
        <v>0</v>
      </c>
      <c r="K2301" s="128">
        <v>0</v>
      </c>
      <c r="L2301" s="128">
        <v>0</v>
      </c>
      <c r="M2301" s="128">
        <v>0</v>
      </c>
      <c r="N2301" s="128">
        <v>0</v>
      </c>
      <c r="O2301" s="110"/>
      <c r="P2301" s="110"/>
      <c r="Q2301" s="110"/>
    </row>
    <row r="2302" spans="1:17" x14ac:dyDescent="0.3">
      <c r="A2302" s="77" t="s">
        <v>4611</v>
      </c>
      <c r="B2302" s="127" t="s">
        <v>4612</v>
      </c>
      <c r="C2302" s="128">
        <v>0</v>
      </c>
      <c r="D2302" s="128">
        <v>0</v>
      </c>
      <c r="E2302" s="128">
        <v>0</v>
      </c>
      <c r="F2302" s="128">
        <v>0</v>
      </c>
      <c r="G2302" s="128">
        <v>0</v>
      </c>
      <c r="H2302" s="128">
        <v>0</v>
      </c>
      <c r="I2302" s="128">
        <v>0</v>
      </c>
      <c r="J2302" s="128">
        <v>0</v>
      </c>
      <c r="K2302" s="128">
        <v>0</v>
      </c>
      <c r="L2302" s="128">
        <v>0</v>
      </c>
      <c r="M2302" s="128">
        <v>0</v>
      </c>
      <c r="N2302" s="128">
        <v>0</v>
      </c>
      <c r="O2302" s="110"/>
      <c r="P2302" s="110"/>
      <c r="Q2302" s="110"/>
    </row>
    <row r="2303" spans="1:17" x14ac:dyDescent="0.3">
      <c r="A2303" s="77" t="s">
        <v>4613</v>
      </c>
      <c r="B2303" s="127" t="s">
        <v>4614</v>
      </c>
      <c r="C2303" s="128">
        <v>0</v>
      </c>
      <c r="D2303" s="128">
        <v>0</v>
      </c>
      <c r="E2303" s="128">
        <v>0</v>
      </c>
      <c r="F2303" s="128">
        <v>0</v>
      </c>
      <c r="G2303" s="128">
        <v>0</v>
      </c>
      <c r="H2303" s="128">
        <v>0</v>
      </c>
      <c r="I2303" s="128">
        <v>0</v>
      </c>
      <c r="J2303" s="128">
        <v>0</v>
      </c>
      <c r="K2303" s="128">
        <v>0</v>
      </c>
      <c r="L2303" s="128">
        <v>0</v>
      </c>
      <c r="M2303" s="128">
        <v>0</v>
      </c>
      <c r="N2303" s="128">
        <v>0</v>
      </c>
      <c r="O2303" s="110"/>
      <c r="P2303" s="110"/>
      <c r="Q2303" s="110"/>
    </row>
    <row r="2304" spans="1:17" x14ac:dyDescent="0.3">
      <c r="A2304" s="77" t="s">
        <v>4615</v>
      </c>
      <c r="B2304" s="127" t="s">
        <v>4616</v>
      </c>
      <c r="C2304" s="128">
        <v>0</v>
      </c>
      <c r="D2304" s="128">
        <v>0</v>
      </c>
      <c r="E2304" s="128">
        <v>0</v>
      </c>
      <c r="F2304" s="128">
        <v>0</v>
      </c>
      <c r="G2304" s="128">
        <v>0</v>
      </c>
      <c r="H2304" s="128">
        <v>0</v>
      </c>
      <c r="I2304" s="128">
        <v>0</v>
      </c>
      <c r="J2304" s="128">
        <v>0</v>
      </c>
      <c r="K2304" s="128">
        <v>0</v>
      </c>
      <c r="L2304" s="128">
        <v>0</v>
      </c>
      <c r="M2304" s="128">
        <v>0</v>
      </c>
      <c r="N2304" s="128">
        <v>0</v>
      </c>
      <c r="O2304" s="110"/>
      <c r="P2304" s="110"/>
      <c r="Q2304" s="110"/>
    </row>
    <row r="2305" spans="1:17" x14ac:dyDescent="0.3">
      <c r="A2305" s="77" t="s">
        <v>4617</v>
      </c>
      <c r="B2305" s="127" t="s">
        <v>4618</v>
      </c>
      <c r="C2305" s="128">
        <v>0</v>
      </c>
      <c r="D2305" s="128">
        <v>0</v>
      </c>
      <c r="E2305" s="128">
        <v>0</v>
      </c>
      <c r="F2305" s="128">
        <v>0</v>
      </c>
      <c r="G2305" s="128">
        <v>0</v>
      </c>
      <c r="H2305" s="128">
        <v>0</v>
      </c>
      <c r="I2305" s="128">
        <v>0</v>
      </c>
      <c r="J2305" s="128">
        <v>0</v>
      </c>
      <c r="K2305" s="128">
        <v>0</v>
      </c>
      <c r="L2305" s="128">
        <v>0</v>
      </c>
      <c r="M2305" s="128">
        <v>0</v>
      </c>
      <c r="N2305" s="128">
        <v>0</v>
      </c>
      <c r="O2305" s="110"/>
      <c r="P2305" s="110"/>
      <c r="Q2305" s="110"/>
    </row>
    <row r="2306" spans="1:17" x14ac:dyDescent="0.3">
      <c r="A2306" s="77" t="s">
        <v>4619</v>
      </c>
      <c r="B2306" s="127" t="s">
        <v>4620</v>
      </c>
      <c r="C2306" s="128">
        <v>0</v>
      </c>
      <c r="D2306" s="128">
        <v>0</v>
      </c>
      <c r="E2306" s="128">
        <v>0</v>
      </c>
      <c r="F2306" s="128">
        <v>0</v>
      </c>
      <c r="G2306" s="128">
        <v>0</v>
      </c>
      <c r="H2306" s="128">
        <v>0</v>
      </c>
      <c r="I2306" s="128">
        <v>0</v>
      </c>
      <c r="J2306" s="128">
        <v>0</v>
      </c>
      <c r="K2306" s="128">
        <v>0</v>
      </c>
      <c r="L2306" s="128">
        <v>0</v>
      </c>
      <c r="M2306" s="128">
        <v>0</v>
      </c>
      <c r="N2306" s="128">
        <v>0</v>
      </c>
      <c r="O2306" s="110"/>
      <c r="P2306" s="110"/>
      <c r="Q2306" s="110"/>
    </row>
    <row r="2307" spans="1:17" x14ac:dyDescent="0.3">
      <c r="A2307" s="77" t="s">
        <v>4621</v>
      </c>
      <c r="B2307" s="127" t="s">
        <v>4622</v>
      </c>
      <c r="C2307" s="128">
        <v>0</v>
      </c>
      <c r="D2307" s="128">
        <v>0</v>
      </c>
      <c r="E2307" s="128">
        <v>0</v>
      </c>
      <c r="F2307" s="128">
        <v>0</v>
      </c>
      <c r="G2307" s="128">
        <v>0</v>
      </c>
      <c r="H2307" s="128">
        <v>0</v>
      </c>
      <c r="I2307" s="128">
        <v>0</v>
      </c>
      <c r="J2307" s="128">
        <v>0</v>
      </c>
      <c r="K2307" s="128">
        <v>0</v>
      </c>
      <c r="L2307" s="128">
        <v>0</v>
      </c>
      <c r="M2307" s="128">
        <v>0</v>
      </c>
      <c r="N2307" s="128">
        <v>0</v>
      </c>
      <c r="O2307" s="110"/>
      <c r="P2307" s="110"/>
      <c r="Q2307" s="110"/>
    </row>
    <row r="2308" spans="1:17" x14ac:dyDescent="0.3">
      <c r="A2308" s="77" t="s">
        <v>4623</v>
      </c>
      <c r="B2308" s="127" t="s">
        <v>4624</v>
      </c>
      <c r="C2308" s="128">
        <v>0</v>
      </c>
      <c r="D2308" s="128">
        <v>0</v>
      </c>
      <c r="E2308" s="128">
        <v>0</v>
      </c>
      <c r="F2308" s="128">
        <v>0</v>
      </c>
      <c r="G2308" s="128">
        <v>0</v>
      </c>
      <c r="H2308" s="128">
        <v>0</v>
      </c>
      <c r="I2308" s="128">
        <v>0</v>
      </c>
      <c r="J2308" s="128">
        <v>0</v>
      </c>
      <c r="K2308" s="128">
        <v>0</v>
      </c>
      <c r="L2308" s="128">
        <v>0</v>
      </c>
      <c r="M2308" s="128">
        <v>0</v>
      </c>
      <c r="N2308" s="128">
        <v>0</v>
      </c>
      <c r="O2308" s="110"/>
      <c r="P2308" s="110"/>
      <c r="Q2308" s="110"/>
    </row>
    <row r="2309" spans="1:17" x14ac:dyDescent="0.3">
      <c r="A2309" s="77" t="s">
        <v>4625</v>
      </c>
      <c r="B2309" s="127" t="s">
        <v>4626</v>
      </c>
      <c r="C2309" s="128">
        <v>0</v>
      </c>
      <c r="D2309" s="128">
        <v>0</v>
      </c>
      <c r="E2309" s="128">
        <v>0</v>
      </c>
      <c r="F2309" s="128">
        <v>0</v>
      </c>
      <c r="G2309" s="128">
        <v>0</v>
      </c>
      <c r="H2309" s="128">
        <v>0</v>
      </c>
      <c r="I2309" s="128">
        <v>0</v>
      </c>
      <c r="J2309" s="128">
        <v>0</v>
      </c>
      <c r="K2309" s="128">
        <v>0</v>
      </c>
      <c r="L2309" s="128">
        <v>0</v>
      </c>
      <c r="M2309" s="128">
        <v>0</v>
      </c>
      <c r="N2309" s="128">
        <v>0</v>
      </c>
      <c r="O2309" s="110"/>
      <c r="P2309" s="110"/>
      <c r="Q2309" s="110"/>
    </row>
    <row r="2310" spans="1:17" x14ac:dyDescent="0.3">
      <c r="A2310" s="77" t="s">
        <v>4627</v>
      </c>
      <c r="B2310" s="127" t="s">
        <v>4628</v>
      </c>
      <c r="C2310" s="128">
        <v>0</v>
      </c>
      <c r="D2310" s="128">
        <v>0</v>
      </c>
      <c r="E2310" s="128">
        <v>0</v>
      </c>
      <c r="F2310" s="128">
        <v>0</v>
      </c>
      <c r="G2310" s="128">
        <v>0</v>
      </c>
      <c r="H2310" s="128">
        <v>0</v>
      </c>
      <c r="I2310" s="128">
        <v>0</v>
      </c>
      <c r="J2310" s="128">
        <v>0</v>
      </c>
      <c r="K2310" s="128">
        <v>0</v>
      </c>
      <c r="L2310" s="128">
        <v>0</v>
      </c>
      <c r="M2310" s="128">
        <v>0</v>
      </c>
      <c r="N2310" s="128">
        <v>0</v>
      </c>
      <c r="O2310" s="110"/>
      <c r="P2310" s="110"/>
      <c r="Q2310" s="110"/>
    </row>
    <row r="2311" spans="1:17" x14ac:dyDescent="0.3">
      <c r="A2311" s="77" t="s">
        <v>4629</v>
      </c>
      <c r="B2311" s="127" t="s">
        <v>4630</v>
      </c>
      <c r="C2311" s="128">
        <v>0</v>
      </c>
      <c r="D2311" s="128">
        <v>0</v>
      </c>
      <c r="E2311" s="128">
        <v>0</v>
      </c>
      <c r="F2311" s="128">
        <v>0</v>
      </c>
      <c r="G2311" s="128">
        <v>0</v>
      </c>
      <c r="H2311" s="128">
        <v>0</v>
      </c>
      <c r="I2311" s="128">
        <v>0</v>
      </c>
      <c r="J2311" s="128">
        <v>0</v>
      </c>
      <c r="K2311" s="128">
        <v>0</v>
      </c>
      <c r="L2311" s="128">
        <v>0</v>
      </c>
      <c r="M2311" s="128">
        <v>0</v>
      </c>
      <c r="N2311" s="128">
        <v>0</v>
      </c>
      <c r="O2311" s="110"/>
      <c r="P2311" s="110"/>
      <c r="Q2311" s="110"/>
    </row>
    <row r="2312" spans="1:17" x14ac:dyDescent="0.3">
      <c r="A2312" s="77" t="s">
        <v>4631</v>
      </c>
      <c r="B2312" s="127" t="s">
        <v>4632</v>
      </c>
      <c r="C2312" s="128">
        <v>0</v>
      </c>
      <c r="D2312" s="128">
        <v>0</v>
      </c>
      <c r="E2312" s="128">
        <v>0</v>
      </c>
      <c r="F2312" s="128">
        <v>0</v>
      </c>
      <c r="G2312" s="128">
        <v>0</v>
      </c>
      <c r="H2312" s="128">
        <v>0</v>
      </c>
      <c r="I2312" s="128">
        <v>0</v>
      </c>
      <c r="J2312" s="128">
        <v>0</v>
      </c>
      <c r="K2312" s="128">
        <v>0</v>
      </c>
      <c r="L2312" s="128">
        <v>0</v>
      </c>
      <c r="M2312" s="128">
        <v>0</v>
      </c>
      <c r="N2312" s="128">
        <v>0</v>
      </c>
      <c r="O2312" s="110"/>
      <c r="P2312" s="110"/>
      <c r="Q2312" s="110"/>
    </row>
    <row r="2313" spans="1:17" x14ac:dyDescent="0.3">
      <c r="A2313" s="77" t="s">
        <v>4633</v>
      </c>
      <c r="B2313" s="127" t="s">
        <v>4634</v>
      </c>
      <c r="C2313" s="128">
        <v>0</v>
      </c>
      <c r="D2313" s="128">
        <v>0</v>
      </c>
      <c r="E2313" s="128">
        <v>0</v>
      </c>
      <c r="F2313" s="128">
        <v>0</v>
      </c>
      <c r="G2313" s="128">
        <v>0</v>
      </c>
      <c r="H2313" s="128">
        <v>0</v>
      </c>
      <c r="I2313" s="128">
        <v>0</v>
      </c>
      <c r="J2313" s="128">
        <v>0</v>
      </c>
      <c r="K2313" s="128">
        <v>0</v>
      </c>
      <c r="L2313" s="128">
        <v>0</v>
      </c>
      <c r="M2313" s="128">
        <v>0</v>
      </c>
      <c r="N2313" s="128">
        <v>0</v>
      </c>
      <c r="O2313" s="110"/>
      <c r="P2313" s="110"/>
      <c r="Q2313" s="110"/>
    </row>
    <row r="2314" spans="1:17" x14ac:dyDescent="0.3">
      <c r="A2314" s="77" t="s">
        <v>4635</v>
      </c>
      <c r="B2314" s="127" t="s">
        <v>4636</v>
      </c>
      <c r="C2314" s="128">
        <v>0</v>
      </c>
      <c r="D2314" s="128">
        <v>0</v>
      </c>
      <c r="E2314" s="128">
        <v>0</v>
      </c>
      <c r="F2314" s="128">
        <v>0</v>
      </c>
      <c r="G2314" s="128">
        <v>0</v>
      </c>
      <c r="H2314" s="128">
        <v>0</v>
      </c>
      <c r="I2314" s="128">
        <v>0</v>
      </c>
      <c r="J2314" s="128">
        <v>0</v>
      </c>
      <c r="K2314" s="128">
        <v>0</v>
      </c>
      <c r="L2314" s="128">
        <v>0</v>
      </c>
      <c r="M2314" s="128">
        <v>0</v>
      </c>
      <c r="N2314" s="128">
        <v>0</v>
      </c>
      <c r="O2314" s="110"/>
      <c r="P2314" s="110"/>
      <c r="Q2314" s="110"/>
    </row>
    <row r="2315" spans="1:17" x14ac:dyDescent="0.3">
      <c r="A2315" s="77" t="s">
        <v>4637</v>
      </c>
      <c r="B2315" s="127" t="s">
        <v>4638</v>
      </c>
      <c r="C2315" s="128">
        <v>0</v>
      </c>
      <c r="D2315" s="128">
        <v>0</v>
      </c>
      <c r="E2315" s="128">
        <v>0</v>
      </c>
      <c r="F2315" s="128">
        <v>0</v>
      </c>
      <c r="G2315" s="128">
        <v>0</v>
      </c>
      <c r="H2315" s="128">
        <v>0</v>
      </c>
      <c r="I2315" s="128">
        <v>0</v>
      </c>
      <c r="J2315" s="128">
        <v>0</v>
      </c>
      <c r="K2315" s="128">
        <v>0</v>
      </c>
      <c r="L2315" s="128">
        <v>0</v>
      </c>
      <c r="M2315" s="128">
        <v>0</v>
      </c>
      <c r="N2315" s="128">
        <v>0</v>
      </c>
      <c r="O2315" s="110"/>
      <c r="P2315" s="110"/>
      <c r="Q2315" s="110"/>
    </row>
    <row r="2316" spans="1:17" x14ac:dyDescent="0.3">
      <c r="A2316" s="77" t="s">
        <v>4639</v>
      </c>
      <c r="B2316" s="127" t="s">
        <v>4640</v>
      </c>
      <c r="C2316" s="128">
        <v>0</v>
      </c>
      <c r="D2316" s="128">
        <v>0</v>
      </c>
      <c r="E2316" s="128">
        <v>0</v>
      </c>
      <c r="F2316" s="128">
        <v>0</v>
      </c>
      <c r="G2316" s="128">
        <v>0</v>
      </c>
      <c r="H2316" s="128">
        <v>0</v>
      </c>
      <c r="I2316" s="128">
        <v>0</v>
      </c>
      <c r="J2316" s="128">
        <v>0</v>
      </c>
      <c r="K2316" s="128">
        <v>0</v>
      </c>
      <c r="L2316" s="128">
        <v>0</v>
      </c>
      <c r="M2316" s="128">
        <v>0</v>
      </c>
      <c r="N2316" s="128">
        <v>0</v>
      </c>
      <c r="O2316" s="110"/>
      <c r="P2316" s="110"/>
      <c r="Q2316" s="110"/>
    </row>
    <row r="2317" spans="1:17" x14ac:dyDescent="0.3">
      <c r="A2317" s="77" t="s">
        <v>4641</v>
      </c>
      <c r="B2317" s="127" t="s">
        <v>4642</v>
      </c>
      <c r="C2317" s="128">
        <v>0</v>
      </c>
      <c r="D2317" s="128">
        <v>0</v>
      </c>
      <c r="E2317" s="128">
        <v>0</v>
      </c>
      <c r="F2317" s="128">
        <v>0</v>
      </c>
      <c r="G2317" s="128">
        <v>0</v>
      </c>
      <c r="H2317" s="128">
        <v>0</v>
      </c>
      <c r="I2317" s="128">
        <v>0</v>
      </c>
      <c r="J2317" s="128">
        <v>0</v>
      </c>
      <c r="K2317" s="128">
        <v>0</v>
      </c>
      <c r="L2317" s="128">
        <v>0</v>
      </c>
      <c r="M2317" s="128">
        <v>0</v>
      </c>
      <c r="N2317" s="128">
        <v>0</v>
      </c>
      <c r="O2317" s="110"/>
      <c r="P2317" s="110"/>
      <c r="Q2317" s="110"/>
    </row>
    <row r="2318" spans="1:17" x14ac:dyDescent="0.3">
      <c r="A2318" s="77" t="s">
        <v>4643</v>
      </c>
      <c r="B2318" s="127" t="s">
        <v>4644</v>
      </c>
      <c r="C2318" s="128">
        <v>0</v>
      </c>
      <c r="D2318" s="128">
        <v>0</v>
      </c>
      <c r="E2318" s="128">
        <v>0</v>
      </c>
      <c r="F2318" s="128">
        <v>0</v>
      </c>
      <c r="G2318" s="128">
        <v>0</v>
      </c>
      <c r="H2318" s="128">
        <v>0</v>
      </c>
      <c r="I2318" s="128">
        <v>0</v>
      </c>
      <c r="J2318" s="128">
        <v>0</v>
      </c>
      <c r="K2318" s="128">
        <v>0</v>
      </c>
      <c r="L2318" s="128">
        <v>0</v>
      </c>
      <c r="M2318" s="128">
        <v>0</v>
      </c>
      <c r="N2318" s="128">
        <v>0</v>
      </c>
      <c r="O2318" s="110"/>
      <c r="P2318" s="110"/>
      <c r="Q2318" s="110"/>
    </row>
    <row r="2319" spans="1:17" x14ac:dyDescent="0.3">
      <c r="A2319" s="77" t="s">
        <v>4645</v>
      </c>
      <c r="B2319" s="127" t="s">
        <v>4646</v>
      </c>
      <c r="C2319" s="128">
        <v>0</v>
      </c>
      <c r="D2319" s="128">
        <v>0</v>
      </c>
      <c r="E2319" s="128">
        <v>0</v>
      </c>
      <c r="F2319" s="128">
        <v>0</v>
      </c>
      <c r="G2319" s="128">
        <v>0</v>
      </c>
      <c r="H2319" s="128">
        <v>0</v>
      </c>
      <c r="I2319" s="128">
        <v>0</v>
      </c>
      <c r="J2319" s="128">
        <v>0</v>
      </c>
      <c r="K2319" s="128">
        <v>0</v>
      </c>
      <c r="L2319" s="128">
        <v>0</v>
      </c>
      <c r="M2319" s="128">
        <v>0</v>
      </c>
      <c r="N2319" s="128">
        <v>0</v>
      </c>
      <c r="O2319" s="110"/>
      <c r="P2319" s="110"/>
      <c r="Q2319" s="110"/>
    </row>
    <row r="2320" spans="1:17" x14ac:dyDescent="0.3">
      <c r="A2320" s="77" t="s">
        <v>4647</v>
      </c>
      <c r="B2320" s="127" t="s">
        <v>4648</v>
      </c>
      <c r="C2320" s="128">
        <v>0</v>
      </c>
      <c r="D2320" s="128">
        <v>0</v>
      </c>
      <c r="E2320" s="128">
        <v>0</v>
      </c>
      <c r="F2320" s="128">
        <v>0</v>
      </c>
      <c r="G2320" s="128">
        <v>0</v>
      </c>
      <c r="H2320" s="128">
        <v>0</v>
      </c>
      <c r="I2320" s="128">
        <v>0</v>
      </c>
      <c r="J2320" s="128">
        <v>0</v>
      </c>
      <c r="K2320" s="128">
        <v>0</v>
      </c>
      <c r="L2320" s="128">
        <v>0</v>
      </c>
      <c r="M2320" s="128">
        <v>0</v>
      </c>
      <c r="N2320" s="128">
        <v>0</v>
      </c>
      <c r="O2320" s="110"/>
      <c r="P2320" s="110"/>
      <c r="Q2320" s="110"/>
    </row>
    <row r="2321" spans="1:17" x14ac:dyDescent="0.3">
      <c r="A2321" s="77" t="s">
        <v>4649</v>
      </c>
      <c r="B2321" s="127" t="s">
        <v>4650</v>
      </c>
      <c r="C2321" s="128">
        <v>0</v>
      </c>
      <c r="D2321" s="128">
        <v>0</v>
      </c>
      <c r="E2321" s="128">
        <v>0</v>
      </c>
      <c r="F2321" s="128">
        <v>0</v>
      </c>
      <c r="G2321" s="128">
        <v>0</v>
      </c>
      <c r="H2321" s="128">
        <v>0</v>
      </c>
      <c r="I2321" s="128">
        <v>0</v>
      </c>
      <c r="J2321" s="128">
        <v>0</v>
      </c>
      <c r="K2321" s="128">
        <v>0</v>
      </c>
      <c r="L2321" s="128">
        <v>0</v>
      </c>
      <c r="M2321" s="128">
        <v>0</v>
      </c>
      <c r="N2321" s="128">
        <v>0</v>
      </c>
      <c r="O2321" s="110"/>
      <c r="P2321" s="110"/>
      <c r="Q2321" s="110"/>
    </row>
    <row r="2322" spans="1:17" x14ac:dyDescent="0.3">
      <c r="A2322" s="77" t="s">
        <v>4651</v>
      </c>
      <c r="B2322" s="127" t="s">
        <v>4652</v>
      </c>
      <c r="C2322" s="128">
        <v>0</v>
      </c>
      <c r="D2322" s="128">
        <v>0</v>
      </c>
      <c r="E2322" s="128">
        <v>0</v>
      </c>
      <c r="F2322" s="128">
        <v>0</v>
      </c>
      <c r="G2322" s="128">
        <v>0</v>
      </c>
      <c r="H2322" s="128">
        <v>0</v>
      </c>
      <c r="I2322" s="128">
        <v>0</v>
      </c>
      <c r="J2322" s="128">
        <v>0</v>
      </c>
      <c r="K2322" s="128">
        <v>0</v>
      </c>
      <c r="L2322" s="128">
        <v>0</v>
      </c>
      <c r="M2322" s="128">
        <v>0</v>
      </c>
      <c r="N2322" s="128">
        <v>0</v>
      </c>
      <c r="O2322" s="110"/>
      <c r="P2322" s="110"/>
      <c r="Q2322" s="110"/>
    </row>
    <row r="2323" spans="1:17" x14ac:dyDescent="0.3">
      <c r="A2323" s="77" t="s">
        <v>4653</v>
      </c>
      <c r="B2323" s="127" t="s">
        <v>4654</v>
      </c>
      <c r="C2323" s="128">
        <v>0</v>
      </c>
      <c r="D2323" s="128">
        <v>0</v>
      </c>
      <c r="E2323" s="128">
        <v>0</v>
      </c>
      <c r="F2323" s="128">
        <v>0</v>
      </c>
      <c r="G2323" s="128">
        <v>0</v>
      </c>
      <c r="H2323" s="128">
        <v>0</v>
      </c>
      <c r="I2323" s="128">
        <v>0</v>
      </c>
      <c r="J2323" s="128">
        <v>0</v>
      </c>
      <c r="K2323" s="128">
        <v>0</v>
      </c>
      <c r="L2323" s="128">
        <v>0</v>
      </c>
      <c r="M2323" s="128">
        <v>0</v>
      </c>
      <c r="N2323" s="128">
        <v>0</v>
      </c>
      <c r="O2323" s="110"/>
      <c r="P2323" s="110"/>
      <c r="Q2323" s="110"/>
    </row>
    <row r="2324" spans="1:17" x14ac:dyDescent="0.3">
      <c r="A2324" s="77" t="s">
        <v>4655</v>
      </c>
      <c r="B2324" s="127" t="s">
        <v>4656</v>
      </c>
      <c r="C2324" s="128">
        <v>0</v>
      </c>
      <c r="D2324" s="128">
        <v>0</v>
      </c>
      <c r="E2324" s="128">
        <v>0</v>
      </c>
      <c r="F2324" s="128">
        <v>0</v>
      </c>
      <c r="G2324" s="128">
        <v>0</v>
      </c>
      <c r="H2324" s="128">
        <v>0</v>
      </c>
      <c r="I2324" s="128">
        <v>0</v>
      </c>
      <c r="J2324" s="128">
        <v>0</v>
      </c>
      <c r="K2324" s="128">
        <v>0</v>
      </c>
      <c r="L2324" s="128">
        <v>0</v>
      </c>
      <c r="M2324" s="128">
        <v>0</v>
      </c>
      <c r="N2324" s="128">
        <v>0</v>
      </c>
      <c r="O2324" s="110"/>
      <c r="P2324" s="110"/>
      <c r="Q2324" s="110"/>
    </row>
    <row r="2325" spans="1:17" x14ac:dyDescent="0.3">
      <c r="A2325" s="77" t="s">
        <v>4657</v>
      </c>
      <c r="B2325" s="127" t="s">
        <v>4658</v>
      </c>
      <c r="C2325" s="128">
        <v>0</v>
      </c>
      <c r="D2325" s="128">
        <v>0</v>
      </c>
      <c r="E2325" s="128">
        <v>0</v>
      </c>
      <c r="F2325" s="128">
        <v>0</v>
      </c>
      <c r="G2325" s="128">
        <v>0</v>
      </c>
      <c r="H2325" s="128">
        <v>0</v>
      </c>
      <c r="I2325" s="128">
        <v>0</v>
      </c>
      <c r="J2325" s="128">
        <v>0</v>
      </c>
      <c r="K2325" s="128">
        <v>0</v>
      </c>
      <c r="L2325" s="128">
        <v>0</v>
      </c>
      <c r="M2325" s="128">
        <v>0</v>
      </c>
      <c r="N2325" s="128">
        <v>0</v>
      </c>
      <c r="O2325" s="110"/>
      <c r="P2325" s="110"/>
      <c r="Q2325" s="110"/>
    </row>
    <row r="2326" spans="1:17" x14ac:dyDescent="0.3">
      <c r="A2326" s="77" t="s">
        <v>4659</v>
      </c>
      <c r="B2326" s="127" t="s">
        <v>4660</v>
      </c>
      <c r="C2326" s="128">
        <v>0</v>
      </c>
      <c r="D2326" s="128">
        <v>0</v>
      </c>
      <c r="E2326" s="128">
        <v>0</v>
      </c>
      <c r="F2326" s="128">
        <v>0</v>
      </c>
      <c r="G2326" s="128">
        <v>0</v>
      </c>
      <c r="H2326" s="128">
        <v>0</v>
      </c>
      <c r="I2326" s="128">
        <v>0</v>
      </c>
      <c r="J2326" s="128">
        <v>0</v>
      </c>
      <c r="K2326" s="128">
        <v>0</v>
      </c>
      <c r="L2326" s="128">
        <v>0</v>
      </c>
      <c r="M2326" s="128">
        <v>0</v>
      </c>
      <c r="N2326" s="128">
        <v>0</v>
      </c>
      <c r="O2326" s="110"/>
      <c r="P2326" s="110"/>
      <c r="Q2326" s="110"/>
    </row>
    <row r="2327" spans="1:17" x14ac:dyDescent="0.3">
      <c r="A2327" s="77" t="s">
        <v>4661</v>
      </c>
      <c r="B2327" s="127" t="s">
        <v>4662</v>
      </c>
      <c r="C2327" s="128">
        <v>0</v>
      </c>
      <c r="D2327" s="128">
        <v>0</v>
      </c>
      <c r="E2327" s="128">
        <v>0</v>
      </c>
      <c r="F2327" s="128">
        <v>0</v>
      </c>
      <c r="G2327" s="128">
        <v>0</v>
      </c>
      <c r="H2327" s="128">
        <v>0</v>
      </c>
      <c r="I2327" s="128">
        <v>0</v>
      </c>
      <c r="J2327" s="128">
        <v>0</v>
      </c>
      <c r="K2327" s="128">
        <v>0</v>
      </c>
      <c r="L2327" s="128">
        <v>0</v>
      </c>
      <c r="M2327" s="128">
        <v>0</v>
      </c>
      <c r="N2327" s="128">
        <v>0</v>
      </c>
      <c r="O2327" s="110"/>
      <c r="P2327" s="110"/>
      <c r="Q2327" s="110"/>
    </row>
    <row r="2328" spans="1:17" x14ac:dyDescent="0.3">
      <c r="A2328" s="77" t="s">
        <v>4663</v>
      </c>
      <c r="B2328" s="127" t="s">
        <v>4664</v>
      </c>
      <c r="C2328" s="128">
        <v>0</v>
      </c>
      <c r="D2328" s="128">
        <v>0</v>
      </c>
      <c r="E2328" s="128">
        <v>0</v>
      </c>
      <c r="F2328" s="128">
        <v>0</v>
      </c>
      <c r="G2328" s="128">
        <v>0</v>
      </c>
      <c r="H2328" s="128">
        <v>0</v>
      </c>
      <c r="I2328" s="128">
        <v>0</v>
      </c>
      <c r="J2328" s="128">
        <v>0</v>
      </c>
      <c r="K2328" s="128">
        <v>0</v>
      </c>
      <c r="L2328" s="128">
        <v>0</v>
      </c>
      <c r="M2328" s="128">
        <v>0</v>
      </c>
      <c r="N2328" s="128">
        <v>0</v>
      </c>
      <c r="O2328" s="110"/>
      <c r="P2328" s="110"/>
      <c r="Q2328" s="110"/>
    </row>
    <row r="2329" spans="1:17" x14ac:dyDescent="0.3">
      <c r="A2329" s="77" t="s">
        <v>4665</v>
      </c>
      <c r="B2329" s="127" t="s">
        <v>4666</v>
      </c>
      <c r="C2329" s="128">
        <v>0</v>
      </c>
      <c r="D2329" s="128">
        <v>0</v>
      </c>
      <c r="E2329" s="128">
        <v>0</v>
      </c>
      <c r="F2329" s="128">
        <v>0</v>
      </c>
      <c r="G2329" s="128">
        <v>0</v>
      </c>
      <c r="H2329" s="128">
        <v>0</v>
      </c>
      <c r="I2329" s="128">
        <v>0</v>
      </c>
      <c r="J2329" s="128">
        <v>0</v>
      </c>
      <c r="K2329" s="128">
        <v>0</v>
      </c>
      <c r="L2329" s="128">
        <v>0</v>
      </c>
      <c r="M2329" s="128">
        <v>0</v>
      </c>
      <c r="N2329" s="128">
        <v>0</v>
      </c>
      <c r="O2329" s="110"/>
      <c r="P2329" s="110"/>
      <c r="Q2329" s="110"/>
    </row>
    <row r="2330" spans="1:17" x14ac:dyDescent="0.3">
      <c r="A2330" s="77" t="s">
        <v>4667</v>
      </c>
      <c r="B2330" s="127" t="s">
        <v>4668</v>
      </c>
      <c r="C2330" s="128">
        <v>0</v>
      </c>
      <c r="D2330" s="128">
        <v>0</v>
      </c>
      <c r="E2330" s="128">
        <v>0</v>
      </c>
      <c r="F2330" s="128">
        <v>0</v>
      </c>
      <c r="G2330" s="128">
        <v>0</v>
      </c>
      <c r="H2330" s="128">
        <v>0</v>
      </c>
      <c r="I2330" s="128">
        <v>0</v>
      </c>
      <c r="J2330" s="128">
        <v>0</v>
      </c>
      <c r="K2330" s="128">
        <v>0</v>
      </c>
      <c r="L2330" s="128">
        <v>0</v>
      </c>
      <c r="M2330" s="128">
        <v>0</v>
      </c>
      <c r="N2330" s="128">
        <v>0</v>
      </c>
      <c r="O2330" s="110"/>
      <c r="P2330" s="110"/>
      <c r="Q2330" s="110"/>
    </row>
    <row r="2331" spans="1:17" x14ac:dyDescent="0.3">
      <c r="A2331" s="77" t="s">
        <v>4669</v>
      </c>
      <c r="B2331" s="127" t="s">
        <v>4670</v>
      </c>
      <c r="C2331" s="128">
        <v>0</v>
      </c>
      <c r="D2331" s="128">
        <v>0</v>
      </c>
      <c r="E2331" s="128">
        <v>0</v>
      </c>
      <c r="F2331" s="128">
        <v>0</v>
      </c>
      <c r="G2331" s="128">
        <v>0</v>
      </c>
      <c r="H2331" s="128">
        <v>0</v>
      </c>
      <c r="I2331" s="128">
        <v>0</v>
      </c>
      <c r="J2331" s="128">
        <v>0</v>
      </c>
      <c r="K2331" s="128">
        <v>0</v>
      </c>
      <c r="L2331" s="128">
        <v>0</v>
      </c>
      <c r="M2331" s="128">
        <v>0</v>
      </c>
      <c r="N2331" s="128">
        <v>0</v>
      </c>
      <c r="O2331" s="110"/>
      <c r="P2331" s="110"/>
      <c r="Q2331" s="110"/>
    </row>
    <row r="2332" spans="1:17" x14ac:dyDescent="0.3">
      <c r="A2332" s="77" t="s">
        <v>4671</v>
      </c>
      <c r="B2332" s="127" t="s">
        <v>4672</v>
      </c>
      <c r="C2332" s="128">
        <v>0</v>
      </c>
      <c r="D2332" s="128">
        <v>0</v>
      </c>
      <c r="E2332" s="128">
        <v>0</v>
      </c>
      <c r="F2332" s="128">
        <v>0</v>
      </c>
      <c r="G2332" s="128">
        <v>0</v>
      </c>
      <c r="H2332" s="128">
        <v>0</v>
      </c>
      <c r="I2332" s="128">
        <v>0</v>
      </c>
      <c r="J2332" s="128">
        <v>0</v>
      </c>
      <c r="K2332" s="128">
        <v>0</v>
      </c>
      <c r="L2332" s="128">
        <v>0</v>
      </c>
      <c r="M2332" s="128">
        <v>0</v>
      </c>
      <c r="N2332" s="128">
        <v>0</v>
      </c>
      <c r="O2332" s="110"/>
      <c r="P2332" s="110"/>
      <c r="Q2332" s="110"/>
    </row>
    <row r="2333" spans="1:17" x14ac:dyDescent="0.3">
      <c r="A2333" s="77" t="s">
        <v>4673</v>
      </c>
      <c r="B2333" s="127" t="s">
        <v>4674</v>
      </c>
      <c r="C2333" s="128">
        <v>-7211639.9970004996</v>
      </c>
      <c r="D2333" s="128">
        <v>-6578173.1560215997</v>
      </c>
      <c r="E2333" s="128">
        <v>-6639396.9225933999</v>
      </c>
      <c r="F2333" s="128">
        <v>-7047412.3872739002</v>
      </c>
      <c r="G2333" s="128">
        <v>-7338913.5141481003</v>
      </c>
      <c r="H2333" s="128">
        <v>-6427532.3603849998</v>
      </c>
      <c r="I2333" s="128">
        <v>-7427966.2281745002</v>
      </c>
      <c r="J2333" s="128">
        <v>-7117011.6676666997</v>
      </c>
      <c r="K2333" s="128">
        <v>-6800676.3815184999</v>
      </c>
      <c r="L2333" s="128">
        <v>-7462528.6822742997</v>
      </c>
      <c r="M2333" s="128">
        <v>-6774035.3417397002</v>
      </c>
      <c r="N2333" s="128">
        <v>-7085298.0528079998</v>
      </c>
      <c r="O2333" s="110"/>
      <c r="P2333" s="110"/>
      <c r="Q2333" s="110"/>
    </row>
    <row r="2334" spans="1:17" x14ac:dyDescent="0.3">
      <c r="A2334" s="77" t="s">
        <v>4675</v>
      </c>
      <c r="B2334" s="127" t="s">
        <v>4676</v>
      </c>
      <c r="C2334" s="128">
        <v>0</v>
      </c>
      <c r="D2334" s="128">
        <v>0</v>
      </c>
      <c r="E2334" s="128">
        <v>0</v>
      </c>
      <c r="F2334" s="128">
        <v>0</v>
      </c>
      <c r="G2334" s="128">
        <v>0</v>
      </c>
      <c r="H2334" s="128">
        <v>0</v>
      </c>
      <c r="I2334" s="128">
        <v>0</v>
      </c>
      <c r="J2334" s="128">
        <v>0</v>
      </c>
      <c r="K2334" s="128">
        <v>0</v>
      </c>
      <c r="L2334" s="128">
        <v>0</v>
      </c>
      <c r="M2334" s="128">
        <v>0</v>
      </c>
      <c r="N2334" s="128">
        <v>0</v>
      </c>
      <c r="O2334" s="110"/>
      <c r="P2334" s="110"/>
      <c r="Q2334" s="110"/>
    </row>
    <row r="2335" spans="1:17" x14ac:dyDescent="0.3">
      <c r="A2335" s="77" t="s">
        <v>4677</v>
      </c>
      <c r="B2335" s="127" t="s">
        <v>4678</v>
      </c>
      <c r="C2335" s="128">
        <v>0</v>
      </c>
      <c r="D2335" s="128">
        <v>0</v>
      </c>
      <c r="E2335" s="128">
        <v>0</v>
      </c>
      <c r="F2335" s="128">
        <v>0</v>
      </c>
      <c r="G2335" s="128">
        <v>0</v>
      </c>
      <c r="H2335" s="128">
        <v>0</v>
      </c>
      <c r="I2335" s="128">
        <v>0</v>
      </c>
      <c r="J2335" s="128">
        <v>0</v>
      </c>
      <c r="K2335" s="128">
        <v>0</v>
      </c>
      <c r="L2335" s="128">
        <v>0</v>
      </c>
      <c r="M2335" s="128">
        <v>0</v>
      </c>
      <c r="N2335" s="128">
        <v>0</v>
      </c>
      <c r="O2335" s="110"/>
      <c r="P2335" s="110"/>
      <c r="Q2335" s="110"/>
    </row>
    <row r="2336" spans="1:17" x14ac:dyDescent="0.3">
      <c r="A2336" s="77" t="s">
        <v>4679</v>
      </c>
      <c r="B2336" s="127" t="s">
        <v>4680</v>
      </c>
      <c r="C2336" s="128">
        <v>0</v>
      </c>
      <c r="D2336" s="128">
        <v>0</v>
      </c>
      <c r="E2336" s="128">
        <v>0</v>
      </c>
      <c r="F2336" s="128">
        <v>0</v>
      </c>
      <c r="G2336" s="128">
        <v>0</v>
      </c>
      <c r="H2336" s="128">
        <v>0</v>
      </c>
      <c r="I2336" s="128">
        <v>0</v>
      </c>
      <c r="J2336" s="128">
        <v>0</v>
      </c>
      <c r="K2336" s="128">
        <v>0</v>
      </c>
      <c r="L2336" s="128">
        <v>0</v>
      </c>
      <c r="M2336" s="128">
        <v>0</v>
      </c>
      <c r="N2336" s="128">
        <v>0</v>
      </c>
      <c r="O2336" s="110"/>
      <c r="P2336" s="110"/>
      <c r="Q2336" s="110"/>
    </row>
    <row r="2337" spans="1:17" x14ac:dyDescent="0.3">
      <c r="A2337" s="77" t="s">
        <v>4681</v>
      </c>
      <c r="B2337" s="127" t="s">
        <v>4682</v>
      </c>
      <c r="C2337" s="128">
        <v>0</v>
      </c>
      <c r="D2337" s="128">
        <v>0</v>
      </c>
      <c r="E2337" s="128">
        <v>0</v>
      </c>
      <c r="F2337" s="128">
        <v>0</v>
      </c>
      <c r="G2337" s="128">
        <v>0</v>
      </c>
      <c r="H2337" s="128">
        <v>0</v>
      </c>
      <c r="I2337" s="128">
        <v>0</v>
      </c>
      <c r="J2337" s="128">
        <v>0</v>
      </c>
      <c r="K2337" s="128">
        <v>0</v>
      </c>
      <c r="L2337" s="128">
        <v>0</v>
      </c>
      <c r="M2337" s="128">
        <v>0</v>
      </c>
      <c r="N2337" s="128">
        <v>0</v>
      </c>
      <c r="O2337" s="110"/>
      <c r="P2337" s="110"/>
      <c r="Q2337" s="110"/>
    </row>
    <row r="2338" spans="1:17" x14ac:dyDescent="0.3">
      <c r="A2338" s="77" t="s">
        <v>4683</v>
      </c>
      <c r="B2338" s="127" t="s">
        <v>4684</v>
      </c>
      <c r="C2338" s="128">
        <v>0</v>
      </c>
      <c r="D2338" s="128">
        <v>0</v>
      </c>
      <c r="E2338" s="128">
        <v>0</v>
      </c>
      <c r="F2338" s="128">
        <v>0</v>
      </c>
      <c r="G2338" s="128">
        <v>0</v>
      </c>
      <c r="H2338" s="128">
        <v>0</v>
      </c>
      <c r="I2338" s="128">
        <v>0</v>
      </c>
      <c r="J2338" s="128">
        <v>0</v>
      </c>
      <c r="K2338" s="128">
        <v>0</v>
      </c>
      <c r="L2338" s="128">
        <v>0</v>
      </c>
      <c r="M2338" s="128">
        <v>0</v>
      </c>
      <c r="N2338" s="128">
        <v>0</v>
      </c>
      <c r="O2338" s="110"/>
      <c r="P2338" s="110"/>
      <c r="Q2338" s="110"/>
    </row>
    <row r="2339" spans="1:17" x14ac:dyDescent="0.3">
      <c r="A2339" s="77" t="s">
        <v>4685</v>
      </c>
      <c r="B2339" s="127" t="s">
        <v>4686</v>
      </c>
      <c r="C2339" s="128">
        <v>0</v>
      </c>
      <c r="D2339" s="128">
        <v>0</v>
      </c>
      <c r="E2339" s="128">
        <v>0</v>
      </c>
      <c r="F2339" s="128">
        <v>0</v>
      </c>
      <c r="G2339" s="128">
        <v>0</v>
      </c>
      <c r="H2339" s="128">
        <v>0</v>
      </c>
      <c r="I2339" s="128">
        <v>0</v>
      </c>
      <c r="J2339" s="128">
        <v>0</v>
      </c>
      <c r="K2339" s="128">
        <v>0</v>
      </c>
      <c r="L2339" s="128">
        <v>0</v>
      </c>
      <c r="M2339" s="128">
        <v>0</v>
      </c>
      <c r="N2339" s="128">
        <v>0</v>
      </c>
      <c r="O2339" s="110"/>
      <c r="P2339" s="110"/>
      <c r="Q2339" s="110"/>
    </row>
    <row r="2340" spans="1:17" x14ac:dyDescent="0.3">
      <c r="A2340" s="77" t="s">
        <v>4687</v>
      </c>
      <c r="B2340" s="127" t="s">
        <v>4688</v>
      </c>
      <c r="C2340" s="128">
        <v>0</v>
      </c>
      <c r="D2340" s="128">
        <v>0</v>
      </c>
      <c r="E2340" s="128">
        <v>0</v>
      </c>
      <c r="F2340" s="128">
        <v>0</v>
      </c>
      <c r="G2340" s="128">
        <v>0</v>
      </c>
      <c r="H2340" s="128">
        <v>0</v>
      </c>
      <c r="I2340" s="128">
        <v>0</v>
      </c>
      <c r="J2340" s="128">
        <v>0</v>
      </c>
      <c r="K2340" s="128">
        <v>0</v>
      </c>
      <c r="L2340" s="128">
        <v>0</v>
      </c>
      <c r="M2340" s="128">
        <v>0</v>
      </c>
      <c r="N2340" s="128">
        <v>0</v>
      </c>
      <c r="O2340" s="110"/>
      <c r="P2340" s="110"/>
      <c r="Q2340" s="110"/>
    </row>
    <row r="2341" spans="1:17" x14ac:dyDescent="0.3">
      <c r="A2341" s="77" t="s">
        <v>4689</v>
      </c>
      <c r="B2341" s="127" t="s">
        <v>4690</v>
      </c>
      <c r="C2341" s="128">
        <v>0</v>
      </c>
      <c r="D2341" s="128">
        <v>0</v>
      </c>
      <c r="E2341" s="128">
        <v>0</v>
      </c>
      <c r="F2341" s="128">
        <v>0</v>
      </c>
      <c r="G2341" s="128">
        <v>0</v>
      </c>
      <c r="H2341" s="128">
        <v>0</v>
      </c>
      <c r="I2341" s="128">
        <v>0</v>
      </c>
      <c r="J2341" s="128">
        <v>0</v>
      </c>
      <c r="K2341" s="128">
        <v>0</v>
      </c>
      <c r="L2341" s="128">
        <v>0</v>
      </c>
      <c r="M2341" s="128">
        <v>0</v>
      </c>
      <c r="N2341" s="128">
        <v>0</v>
      </c>
      <c r="O2341" s="110"/>
      <c r="P2341" s="110"/>
      <c r="Q2341" s="110"/>
    </row>
    <row r="2342" spans="1:17" x14ac:dyDescent="0.3">
      <c r="A2342" s="77" t="s">
        <v>4691</v>
      </c>
      <c r="B2342" s="127" t="s">
        <v>4692</v>
      </c>
      <c r="C2342" s="128">
        <v>0</v>
      </c>
      <c r="D2342" s="128">
        <v>0</v>
      </c>
      <c r="E2342" s="128">
        <v>0</v>
      </c>
      <c r="F2342" s="128">
        <v>0</v>
      </c>
      <c r="G2342" s="128">
        <v>0</v>
      </c>
      <c r="H2342" s="128">
        <v>0</v>
      </c>
      <c r="I2342" s="128">
        <v>0</v>
      </c>
      <c r="J2342" s="128">
        <v>0</v>
      </c>
      <c r="K2342" s="128">
        <v>0</v>
      </c>
      <c r="L2342" s="128">
        <v>0</v>
      </c>
      <c r="M2342" s="128">
        <v>0</v>
      </c>
      <c r="N2342" s="128">
        <v>0</v>
      </c>
      <c r="O2342" s="110"/>
      <c r="P2342" s="110"/>
      <c r="Q2342" s="110"/>
    </row>
    <row r="2343" spans="1:17" x14ac:dyDescent="0.3">
      <c r="A2343" s="77" t="s">
        <v>4693</v>
      </c>
      <c r="B2343" s="127" t="s">
        <v>4694</v>
      </c>
      <c r="C2343" s="128">
        <v>0</v>
      </c>
      <c r="D2343" s="128">
        <v>0</v>
      </c>
      <c r="E2343" s="128">
        <v>0</v>
      </c>
      <c r="F2343" s="128">
        <v>0</v>
      </c>
      <c r="G2343" s="128">
        <v>0</v>
      </c>
      <c r="H2343" s="128">
        <v>0</v>
      </c>
      <c r="I2343" s="128">
        <v>0</v>
      </c>
      <c r="J2343" s="128">
        <v>0</v>
      </c>
      <c r="K2343" s="128">
        <v>0</v>
      </c>
      <c r="L2343" s="128">
        <v>0</v>
      </c>
      <c r="M2343" s="128">
        <v>0</v>
      </c>
      <c r="N2343" s="128">
        <v>0</v>
      </c>
      <c r="O2343" s="110"/>
      <c r="P2343" s="110"/>
      <c r="Q2343" s="110"/>
    </row>
    <row r="2344" spans="1:17" x14ac:dyDescent="0.3">
      <c r="A2344" s="77" t="s">
        <v>4695</v>
      </c>
      <c r="B2344" s="127" t="s">
        <v>4696</v>
      </c>
      <c r="C2344" s="128">
        <v>0</v>
      </c>
      <c r="D2344" s="128">
        <v>0</v>
      </c>
      <c r="E2344" s="128">
        <v>0</v>
      </c>
      <c r="F2344" s="128">
        <v>0</v>
      </c>
      <c r="G2344" s="128">
        <v>0</v>
      </c>
      <c r="H2344" s="128">
        <v>0</v>
      </c>
      <c r="I2344" s="128">
        <v>0</v>
      </c>
      <c r="J2344" s="128">
        <v>0</v>
      </c>
      <c r="K2344" s="128">
        <v>0</v>
      </c>
      <c r="L2344" s="128">
        <v>0</v>
      </c>
      <c r="M2344" s="128">
        <v>0</v>
      </c>
      <c r="N2344" s="128">
        <v>0</v>
      </c>
      <c r="O2344" s="110"/>
      <c r="P2344" s="110"/>
      <c r="Q2344" s="110"/>
    </row>
    <row r="2345" spans="1:17" x14ac:dyDescent="0.3">
      <c r="A2345" s="77" t="s">
        <v>4697</v>
      </c>
      <c r="B2345" s="127" t="s">
        <v>2165</v>
      </c>
      <c r="C2345" s="128">
        <v>0</v>
      </c>
      <c r="D2345" s="128">
        <v>0</v>
      </c>
      <c r="E2345" s="128">
        <v>0</v>
      </c>
      <c r="F2345" s="128">
        <v>0</v>
      </c>
      <c r="G2345" s="128">
        <v>0</v>
      </c>
      <c r="H2345" s="128">
        <v>0</v>
      </c>
      <c r="I2345" s="128">
        <v>0</v>
      </c>
      <c r="J2345" s="128">
        <v>0</v>
      </c>
      <c r="K2345" s="128">
        <v>0</v>
      </c>
      <c r="L2345" s="128">
        <v>0</v>
      </c>
      <c r="M2345" s="128">
        <v>0</v>
      </c>
      <c r="N2345" s="128">
        <v>0</v>
      </c>
      <c r="O2345" s="110"/>
      <c r="P2345" s="110"/>
      <c r="Q2345" s="110"/>
    </row>
    <row r="2346" spans="1:17" x14ac:dyDescent="0.3">
      <c r="A2346" s="77" t="s">
        <v>4698</v>
      </c>
      <c r="B2346" s="127" t="s">
        <v>4699</v>
      </c>
      <c r="C2346" s="128">
        <v>0</v>
      </c>
      <c r="D2346" s="128">
        <v>0</v>
      </c>
      <c r="E2346" s="128">
        <v>0</v>
      </c>
      <c r="F2346" s="128">
        <v>0</v>
      </c>
      <c r="G2346" s="128">
        <v>0</v>
      </c>
      <c r="H2346" s="128">
        <v>0</v>
      </c>
      <c r="I2346" s="128">
        <v>0</v>
      </c>
      <c r="J2346" s="128">
        <v>0</v>
      </c>
      <c r="K2346" s="128">
        <v>0</v>
      </c>
      <c r="L2346" s="128">
        <v>0</v>
      </c>
      <c r="M2346" s="128">
        <v>0</v>
      </c>
      <c r="N2346" s="128">
        <v>0</v>
      </c>
      <c r="O2346" s="110"/>
      <c r="P2346" s="110"/>
      <c r="Q2346" s="110"/>
    </row>
    <row r="2347" spans="1:17" x14ac:dyDescent="0.3">
      <c r="A2347" s="77" t="s">
        <v>4700</v>
      </c>
      <c r="B2347" s="127" t="s">
        <v>4701</v>
      </c>
      <c r="C2347" s="128">
        <v>0</v>
      </c>
      <c r="D2347" s="128">
        <v>0</v>
      </c>
      <c r="E2347" s="128">
        <v>0</v>
      </c>
      <c r="F2347" s="128">
        <v>0</v>
      </c>
      <c r="G2347" s="128">
        <v>0</v>
      </c>
      <c r="H2347" s="128">
        <v>0</v>
      </c>
      <c r="I2347" s="128">
        <v>0</v>
      </c>
      <c r="J2347" s="128">
        <v>0</v>
      </c>
      <c r="K2347" s="128">
        <v>0</v>
      </c>
      <c r="L2347" s="128">
        <v>0</v>
      </c>
      <c r="M2347" s="128">
        <v>0</v>
      </c>
      <c r="N2347" s="128">
        <v>0</v>
      </c>
      <c r="O2347" s="110"/>
      <c r="P2347" s="110"/>
      <c r="Q2347" s="110"/>
    </row>
    <row r="2348" spans="1:17" x14ac:dyDescent="0.3">
      <c r="A2348" s="77" t="s">
        <v>4702</v>
      </c>
      <c r="B2348" s="127" t="s">
        <v>4703</v>
      </c>
      <c r="C2348" s="128">
        <v>0</v>
      </c>
      <c r="D2348" s="128">
        <v>0</v>
      </c>
      <c r="E2348" s="128">
        <v>0</v>
      </c>
      <c r="F2348" s="128">
        <v>0</v>
      </c>
      <c r="G2348" s="128">
        <v>0</v>
      </c>
      <c r="H2348" s="128">
        <v>0</v>
      </c>
      <c r="I2348" s="128">
        <v>0</v>
      </c>
      <c r="J2348" s="128">
        <v>0</v>
      </c>
      <c r="K2348" s="128">
        <v>0</v>
      </c>
      <c r="L2348" s="128">
        <v>0</v>
      </c>
      <c r="M2348" s="128">
        <v>0</v>
      </c>
      <c r="N2348" s="128">
        <v>0</v>
      </c>
      <c r="O2348" s="110"/>
      <c r="P2348" s="110"/>
      <c r="Q2348" s="110"/>
    </row>
    <row r="2349" spans="1:17" x14ac:dyDescent="0.3">
      <c r="A2349" s="77" t="s">
        <v>4704</v>
      </c>
      <c r="B2349" s="127" t="s">
        <v>4705</v>
      </c>
      <c r="C2349" s="128">
        <v>0</v>
      </c>
      <c r="D2349" s="128">
        <v>0</v>
      </c>
      <c r="E2349" s="128">
        <v>0</v>
      </c>
      <c r="F2349" s="128">
        <v>0</v>
      </c>
      <c r="G2349" s="128">
        <v>0</v>
      </c>
      <c r="H2349" s="128">
        <v>0</v>
      </c>
      <c r="I2349" s="128">
        <v>0</v>
      </c>
      <c r="J2349" s="128">
        <v>0</v>
      </c>
      <c r="K2349" s="128">
        <v>0</v>
      </c>
      <c r="L2349" s="128">
        <v>0</v>
      </c>
      <c r="M2349" s="128">
        <v>0</v>
      </c>
      <c r="N2349" s="128">
        <v>0</v>
      </c>
      <c r="O2349" s="110"/>
      <c r="P2349" s="110"/>
      <c r="Q2349" s="110"/>
    </row>
    <row r="2350" spans="1:17" x14ac:dyDescent="0.3">
      <c r="A2350" s="77" t="s">
        <v>4706</v>
      </c>
      <c r="B2350" s="127" t="s">
        <v>4707</v>
      </c>
      <c r="C2350" s="128">
        <v>-426401.73802490003</v>
      </c>
      <c r="D2350" s="128">
        <v>-375927.9084595</v>
      </c>
      <c r="E2350" s="128">
        <v>-529127.07731570001</v>
      </c>
      <c r="F2350" s="128">
        <v>-373899.07634979999</v>
      </c>
      <c r="G2350" s="128">
        <v>-400746.52700960002</v>
      </c>
      <c r="H2350" s="128">
        <v>-519258.43424680002</v>
      </c>
      <c r="I2350" s="128">
        <v>-401349.6437435</v>
      </c>
      <c r="J2350" s="128">
        <v>-374015.72660649999</v>
      </c>
      <c r="K2350" s="128">
        <v>-546249.37659600005</v>
      </c>
      <c r="L2350" s="128">
        <v>-378581.956535</v>
      </c>
      <c r="M2350" s="128">
        <v>-395368.9055926</v>
      </c>
      <c r="N2350" s="128">
        <v>-528980.16625560005</v>
      </c>
      <c r="O2350" s="110"/>
      <c r="P2350" s="110"/>
      <c r="Q2350" s="110"/>
    </row>
    <row r="2351" spans="1:17" x14ac:dyDescent="0.3">
      <c r="A2351" s="77" t="s">
        <v>4708</v>
      </c>
      <c r="B2351" s="127" t="s">
        <v>4709</v>
      </c>
      <c r="C2351" s="128">
        <v>0</v>
      </c>
      <c r="D2351" s="128">
        <v>0</v>
      </c>
      <c r="E2351" s="128">
        <v>0</v>
      </c>
      <c r="F2351" s="128">
        <v>0</v>
      </c>
      <c r="G2351" s="128">
        <v>0</v>
      </c>
      <c r="H2351" s="128">
        <v>0</v>
      </c>
      <c r="I2351" s="128">
        <v>0</v>
      </c>
      <c r="J2351" s="128">
        <v>0</v>
      </c>
      <c r="K2351" s="128">
        <v>0</v>
      </c>
      <c r="L2351" s="128">
        <v>0</v>
      </c>
      <c r="M2351" s="128">
        <v>0</v>
      </c>
      <c r="N2351" s="128">
        <v>0</v>
      </c>
      <c r="O2351" s="110"/>
      <c r="P2351" s="110"/>
      <c r="Q2351" s="110"/>
    </row>
    <row r="2352" spans="1:17" x14ac:dyDescent="0.3">
      <c r="A2352" s="77" t="s">
        <v>4710</v>
      </c>
      <c r="B2352" s="127" t="s">
        <v>4711</v>
      </c>
      <c r="C2352" s="128">
        <v>0</v>
      </c>
      <c r="D2352" s="128">
        <v>0</v>
      </c>
      <c r="E2352" s="128">
        <v>0</v>
      </c>
      <c r="F2352" s="128">
        <v>0</v>
      </c>
      <c r="G2352" s="128">
        <v>0</v>
      </c>
      <c r="H2352" s="128">
        <v>0</v>
      </c>
      <c r="I2352" s="128">
        <v>0</v>
      </c>
      <c r="J2352" s="128">
        <v>0</v>
      </c>
      <c r="K2352" s="128">
        <v>0</v>
      </c>
      <c r="L2352" s="128">
        <v>0</v>
      </c>
      <c r="M2352" s="128">
        <v>0</v>
      </c>
      <c r="N2352" s="128">
        <v>0</v>
      </c>
      <c r="O2352" s="110"/>
      <c r="P2352" s="110"/>
      <c r="Q2352" s="110"/>
    </row>
    <row r="2353" spans="1:17" x14ac:dyDescent="0.3">
      <c r="A2353" s="77" t="s">
        <v>4712</v>
      </c>
      <c r="B2353" s="127" t="s">
        <v>4713</v>
      </c>
      <c r="C2353" s="128">
        <v>-1057217.1830464001</v>
      </c>
      <c r="D2353" s="128">
        <v>-996196.28089409997</v>
      </c>
      <c r="E2353" s="128">
        <v>-1074225.1275076999</v>
      </c>
      <c r="F2353" s="128">
        <v>-1107214.0879937001</v>
      </c>
      <c r="G2353" s="128">
        <v>-1037747.9442202999</v>
      </c>
      <c r="H2353" s="128">
        <v>-1017833.2255979</v>
      </c>
      <c r="I2353" s="128">
        <v>-1193475.9886783001</v>
      </c>
      <c r="J2353" s="128">
        <v>-1062383.6725464</v>
      </c>
      <c r="K2353" s="128">
        <v>-1002638.1242636</v>
      </c>
      <c r="L2353" s="128">
        <v>-1123782.3943157</v>
      </c>
      <c r="M2353" s="128">
        <v>-1004019.9035019</v>
      </c>
      <c r="N2353" s="128">
        <v>-1055182.3739159999</v>
      </c>
      <c r="O2353" s="110"/>
      <c r="P2353" s="110"/>
      <c r="Q2353" s="110"/>
    </row>
    <row r="2354" spans="1:17" x14ac:dyDescent="0.3">
      <c r="A2354" s="77" t="s">
        <v>4714</v>
      </c>
      <c r="B2354" s="127" t="s">
        <v>4715</v>
      </c>
      <c r="C2354" s="128">
        <v>63607.440295799999</v>
      </c>
      <c r="D2354" s="128">
        <v>63607.440295799999</v>
      </c>
      <c r="E2354" s="128">
        <v>63607.440295799999</v>
      </c>
      <c r="F2354" s="128">
        <v>63607.440295799999</v>
      </c>
      <c r="G2354" s="128">
        <v>63607.440295799999</v>
      </c>
      <c r="H2354" s="128">
        <v>63607.440295799999</v>
      </c>
      <c r="I2354" s="128">
        <v>63607.440295799999</v>
      </c>
      <c r="J2354" s="128">
        <v>63607.440295799999</v>
      </c>
      <c r="K2354" s="128">
        <v>63607.440295799999</v>
      </c>
      <c r="L2354" s="128">
        <v>63607.440295799999</v>
      </c>
      <c r="M2354" s="128">
        <v>63607.440295799999</v>
      </c>
      <c r="N2354" s="128">
        <v>63607.440295799999</v>
      </c>
      <c r="O2354" s="110"/>
      <c r="P2354" s="110"/>
      <c r="Q2354" s="110"/>
    </row>
    <row r="2355" spans="1:17" x14ac:dyDescent="0.3">
      <c r="A2355" s="77" t="s">
        <v>4716</v>
      </c>
      <c r="B2355" s="127" t="s">
        <v>4717</v>
      </c>
      <c r="C2355" s="128">
        <v>-19010.5</v>
      </c>
      <c r="D2355" s="128">
        <v>-19010.5</v>
      </c>
      <c r="E2355" s="128">
        <v>-19010.5</v>
      </c>
      <c r="F2355" s="128">
        <v>-19010.5</v>
      </c>
      <c r="G2355" s="128">
        <v>-19010.5</v>
      </c>
      <c r="H2355" s="128">
        <v>-19010.5</v>
      </c>
      <c r="I2355" s="128">
        <v>-19010.5</v>
      </c>
      <c r="J2355" s="128">
        <v>-19010.5</v>
      </c>
      <c r="K2355" s="128">
        <v>-19010.5</v>
      </c>
      <c r="L2355" s="128">
        <v>-19010.5</v>
      </c>
      <c r="M2355" s="128">
        <v>-19010.5</v>
      </c>
      <c r="N2355" s="128">
        <v>-19010.5</v>
      </c>
      <c r="O2355" s="110"/>
      <c r="P2355" s="110"/>
      <c r="Q2355" s="110"/>
    </row>
    <row r="2356" spans="1:17" x14ac:dyDescent="0.3">
      <c r="A2356" s="77" t="s">
        <v>4718</v>
      </c>
      <c r="B2356" s="127" t="s">
        <v>4719</v>
      </c>
      <c r="C2356" s="128">
        <v>-89728.939372699999</v>
      </c>
      <c r="D2356" s="128">
        <v>-61300.643682399997</v>
      </c>
      <c r="E2356" s="128">
        <v>-64249.358682400001</v>
      </c>
      <c r="F2356" s="128">
        <v>-67829.614027599993</v>
      </c>
      <c r="G2356" s="128">
        <v>-67549.474372700002</v>
      </c>
      <c r="H2356" s="128">
        <v>-61321.177061499999</v>
      </c>
      <c r="I2356" s="128">
        <v>-72030.842471800002</v>
      </c>
      <c r="J2356" s="128">
        <v>-68466.843596599996</v>
      </c>
      <c r="K2356" s="128">
        <v>-70641.3005214</v>
      </c>
      <c r="L2356" s="128">
        <v>-80008.042471799999</v>
      </c>
      <c r="M2356" s="128">
        <v>-65299.4255214</v>
      </c>
      <c r="N2356" s="128">
        <v>-66343.198996599996</v>
      </c>
      <c r="O2356" s="110"/>
      <c r="P2356" s="110"/>
      <c r="Q2356" s="110"/>
    </row>
    <row r="2357" spans="1:17" x14ac:dyDescent="0.3">
      <c r="A2357" s="77" t="s">
        <v>4720</v>
      </c>
      <c r="B2357" s="127" t="s">
        <v>4721</v>
      </c>
      <c r="C2357" s="128">
        <v>-39827.534561799999</v>
      </c>
      <c r="D2357" s="128">
        <v>-39827.534561799999</v>
      </c>
      <c r="E2357" s="128">
        <v>-39827.534561799999</v>
      </c>
      <c r="F2357" s="128">
        <v>-39827.534561799999</v>
      </c>
      <c r="G2357" s="128">
        <v>-39827.534561799999</v>
      </c>
      <c r="H2357" s="128">
        <v>-39827.534561799999</v>
      </c>
      <c r="I2357" s="128">
        <v>-39827.534561799999</v>
      </c>
      <c r="J2357" s="128">
        <v>-39827.534561799999</v>
      </c>
      <c r="K2357" s="128">
        <v>-39827.534561799999</v>
      </c>
      <c r="L2357" s="128">
        <v>-39827.534561799999</v>
      </c>
      <c r="M2357" s="128">
        <v>-39827.534561799999</v>
      </c>
      <c r="N2357" s="128">
        <v>-39827.534561799999</v>
      </c>
      <c r="O2357" s="110"/>
      <c r="P2357" s="110"/>
      <c r="Q2357" s="110"/>
    </row>
    <row r="2358" spans="1:17" x14ac:dyDescent="0.3">
      <c r="A2358" s="77" t="s">
        <v>4722</v>
      </c>
      <c r="B2358" s="127" t="s">
        <v>4723</v>
      </c>
      <c r="C2358" s="128">
        <v>-31695.829840800001</v>
      </c>
      <c r="D2358" s="128">
        <v>-29249.841755199999</v>
      </c>
      <c r="E2358" s="128">
        <v>-29249.841755199999</v>
      </c>
      <c r="F2358" s="128">
        <v>-30472.835798</v>
      </c>
      <c r="G2358" s="128">
        <v>-31695.829840800001</v>
      </c>
      <c r="H2358" s="128">
        <v>-28026.8450419</v>
      </c>
      <c r="I2358" s="128">
        <v>-31731.295877699999</v>
      </c>
      <c r="J2358" s="128">
        <v>-30506.759834100001</v>
      </c>
      <c r="K2358" s="128">
        <v>-29282.2237905</v>
      </c>
      <c r="L2358" s="128">
        <v>-31731.295877699999</v>
      </c>
      <c r="M2358" s="128">
        <v>-29282.2237905</v>
      </c>
      <c r="N2358" s="128">
        <v>-30506.759834100001</v>
      </c>
      <c r="O2358" s="110"/>
      <c r="P2358" s="110"/>
      <c r="Q2358" s="110"/>
    </row>
    <row r="2359" spans="1:17" x14ac:dyDescent="0.3">
      <c r="A2359" s="77" t="s">
        <v>4724</v>
      </c>
      <c r="B2359" s="127" t="s">
        <v>4725</v>
      </c>
      <c r="C2359" s="128">
        <v>0</v>
      </c>
      <c r="D2359" s="128">
        <v>0</v>
      </c>
      <c r="E2359" s="128">
        <v>0</v>
      </c>
      <c r="F2359" s="128">
        <v>0</v>
      </c>
      <c r="G2359" s="128">
        <v>0</v>
      </c>
      <c r="H2359" s="128">
        <v>0</v>
      </c>
      <c r="I2359" s="128">
        <v>0</v>
      </c>
      <c r="J2359" s="128">
        <v>0</v>
      </c>
      <c r="K2359" s="128">
        <v>0</v>
      </c>
      <c r="L2359" s="128">
        <v>0</v>
      </c>
      <c r="M2359" s="128">
        <v>0</v>
      </c>
      <c r="N2359" s="128">
        <v>0</v>
      </c>
      <c r="O2359" s="110"/>
      <c r="P2359" s="110"/>
      <c r="Q2359" s="110"/>
    </row>
    <row r="2360" spans="1:17" x14ac:dyDescent="0.3">
      <c r="A2360" s="77" t="s">
        <v>4726</v>
      </c>
      <c r="B2360" s="127" t="s">
        <v>4727</v>
      </c>
      <c r="C2360" s="128">
        <v>0</v>
      </c>
      <c r="D2360" s="128">
        <v>0</v>
      </c>
      <c r="E2360" s="128">
        <v>0</v>
      </c>
      <c r="F2360" s="128">
        <v>0</v>
      </c>
      <c r="G2360" s="128">
        <v>0</v>
      </c>
      <c r="H2360" s="128">
        <v>0</v>
      </c>
      <c r="I2360" s="128">
        <v>0</v>
      </c>
      <c r="J2360" s="128">
        <v>0</v>
      </c>
      <c r="K2360" s="128">
        <v>0</v>
      </c>
      <c r="L2360" s="128">
        <v>0</v>
      </c>
      <c r="M2360" s="128">
        <v>0</v>
      </c>
      <c r="N2360" s="128">
        <v>0</v>
      </c>
      <c r="O2360" s="110"/>
      <c r="P2360" s="110"/>
      <c r="Q2360" s="110"/>
    </row>
    <row r="2361" spans="1:17" x14ac:dyDescent="0.3">
      <c r="A2361" s="77" t="s">
        <v>4728</v>
      </c>
      <c r="B2361" s="127" t="s">
        <v>4729</v>
      </c>
      <c r="C2361" s="128">
        <v>-4980.3151086999997</v>
      </c>
      <c r="D2361" s="128">
        <v>-4807.0173279000001</v>
      </c>
      <c r="E2361" s="128">
        <v>-4528.5588279000003</v>
      </c>
      <c r="F2361" s="128">
        <v>-4848.7712183000003</v>
      </c>
      <c r="G2361" s="128">
        <v>-5159.8951086999996</v>
      </c>
      <c r="H2361" s="128">
        <v>-4603.2030211000001</v>
      </c>
      <c r="I2361" s="128">
        <v>-5411.4391568999999</v>
      </c>
      <c r="J2361" s="128">
        <v>-5352.5880084999999</v>
      </c>
      <c r="K2361" s="128">
        <v>-4975.8583600000002</v>
      </c>
      <c r="L2361" s="128">
        <v>-5376.7276568999996</v>
      </c>
      <c r="M2361" s="128">
        <v>-4951.76836</v>
      </c>
      <c r="N2361" s="128">
        <v>-5313.1680084999998</v>
      </c>
      <c r="O2361" s="110"/>
      <c r="P2361" s="110"/>
      <c r="Q2361" s="110"/>
    </row>
    <row r="2362" spans="1:17" x14ac:dyDescent="0.3">
      <c r="A2362" s="77" t="s">
        <v>4730</v>
      </c>
      <c r="B2362" s="127" t="s">
        <v>4731</v>
      </c>
      <c r="C2362" s="128">
        <v>-11895.1271803</v>
      </c>
      <c r="D2362" s="128">
        <v>-25667.5271803</v>
      </c>
      <c r="E2362" s="128">
        <v>-1715.5271803000001</v>
      </c>
      <c r="F2362" s="128">
        <v>-1715.5271803000001</v>
      </c>
      <c r="G2362" s="128">
        <v>-19679.5271803</v>
      </c>
      <c r="H2362" s="128">
        <v>-1715.5271803000001</v>
      </c>
      <c r="I2362" s="128">
        <v>-1715.5271803000001</v>
      </c>
      <c r="J2362" s="128">
        <v>-1715.5271803000001</v>
      </c>
      <c r="K2362" s="128">
        <v>-1715.5271803000001</v>
      </c>
      <c r="L2362" s="128">
        <v>-1715.5271803000001</v>
      </c>
      <c r="M2362" s="128">
        <v>-1715.5271803000001</v>
      </c>
      <c r="N2362" s="128">
        <v>-1715.5271803000001</v>
      </c>
      <c r="O2362" s="110"/>
      <c r="P2362" s="110"/>
      <c r="Q2362" s="110"/>
    </row>
    <row r="2363" spans="1:17" x14ac:dyDescent="0.3">
      <c r="A2363" s="77" t="s">
        <v>4732</v>
      </c>
      <c r="B2363" s="127" t="s">
        <v>4733</v>
      </c>
      <c r="C2363" s="128">
        <v>0</v>
      </c>
      <c r="D2363" s="128">
        <v>0</v>
      </c>
      <c r="E2363" s="128">
        <v>0</v>
      </c>
      <c r="F2363" s="128">
        <v>0</v>
      </c>
      <c r="G2363" s="128">
        <v>0</v>
      </c>
      <c r="H2363" s="128">
        <v>0</v>
      </c>
      <c r="I2363" s="128">
        <v>0</v>
      </c>
      <c r="J2363" s="128">
        <v>0</v>
      </c>
      <c r="K2363" s="128">
        <v>0</v>
      </c>
      <c r="L2363" s="128">
        <v>0</v>
      </c>
      <c r="M2363" s="128">
        <v>0</v>
      </c>
      <c r="N2363" s="128">
        <v>0</v>
      </c>
      <c r="O2363" s="110"/>
      <c r="P2363" s="110"/>
      <c r="Q2363" s="110"/>
    </row>
    <row r="2364" spans="1:17" x14ac:dyDescent="0.3">
      <c r="A2364" s="77" t="s">
        <v>4734</v>
      </c>
      <c r="B2364" s="127" t="s">
        <v>4735</v>
      </c>
      <c r="C2364" s="128">
        <v>-85660.953122499996</v>
      </c>
      <c r="D2364" s="128">
        <v>-78942.325214299999</v>
      </c>
      <c r="E2364" s="128">
        <v>-80147.725214299993</v>
      </c>
      <c r="F2364" s="128">
        <v>-82723.529168499997</v>
      </c>
      <c r="G2364" s="128">
        <v>-85660.953122499996</v>
      </c>
      <c r="H2364" s="128">
        <v>-76487.053925300002</v>
      </c>
      <c r="I2364" s="128">
        <v>-85660.953122499996</v>
      </c>
      <c r="J2364" s="128">
        <v>-83085.149168499993</v>
      </c>
      <c r="K2364" s="128">
        <v>-81051.775214299996</v>
      </c>
      <c r="L2364" s="128">
        <v>-85962.303122500001</v>
      </c>
      <c r="M2364" s="128">
        <v>-79062.865214300007</v>
      </c>
      <c r="N2364" s="128">
        <v>-84109.739168500004</v>
      </c>
      <c r="O2364" s="110"/>
      <c r="P2364" s="110"/>
      <c r="Q2364" s="110"/>
    </row>
    <row r="2365" spans="1:17" x14ac:dyDescent="0.3">
      <c r="A2365" s="77" t="s">
        <v>4736</v>
      </c>
      <c r="B2365" s="127" t="s">
        <v>4737</v>
      </c>
      <c r="C2365" s="128">
        <v>-57017.274765200003</v>
      </c>
      <c r="D2365" s="128">
        <v>-52958.034614199998</v>
      </c>
      <c r="E2365" s="128">
        <v>-52958.034889199997</v>
      </c>
      <c r="F2365" s="128">
        <v>-54987.654827300001</v>
      </c>
      <c r="G2365" s="128">
        <v>-92526.677242599995</v>
      </c>
      <c r="H2365" s="128">
        <v>-50928.410519899997</v>
      </c>
      <c r="I2365" s="128">
        <v>-57017.274765200003</v>
      </c>
      <c r="J2365" s="128">
        <v>-54987.654827300001</v>
      </c>
      <c r="K2365" s="128">
        <v>-52958.034889199997</v>
      </c>
      <c r="L2365" s="128">
        <v>-57017.274765200003</v>
      </c>
      <c r="M2365" s="128">
        <v>-52958.034889199997</v>
      </c>
      <c r="N2365" s="128">
        <v>-55011.6030273</v>
      </c>
      <c r="O2365" s="110"/>
      <c r="P2365" s="110"/>
      <c r="Q2365" s="110"/>
    </row>
    <row r="2366" spans="1:17" x14ac:dyDescent="0.3">
      <c r="A2366" s="77" t="s">
        <v>4738</v>
      </c>
      <c r="B2366" s="127" t="s">
        <v>4739</v>
      </c>
      <c r="C2366" s="128">
        <v>-52068.959550200001</v>
      </c>
      <c r="D2366" s="128">
        <v>-47567.079046699997</v>
      </c>
      <c r="E2366" s="128">
        <v>-49067.079046699997</v>
      </c>
      <c r="F2366" s="128">
        <v>-49818.019298699997</v>
      </c>
      <c r="G2366" s="128">
        <v>-52068.959550200001</v>
      </c>
      <c r="H2366" s="128">
        <v>-46816.133880200003</v>
      </c>
      <c r="I2366" s="128">
        <v>-52068.959550200001</v>
      </c>
      <c r="J2366" s="128">
        <v>-49818.019298699997</v>
      </c>
      <c r="K2366" s="128">
        <v>-50067.079046699997</v>
      </c>
      <c r="L2366" s="128">
        <v>-52068.959550200001</v>
      </c>
      <c r="M2366" s="128">
        <v>-47567.079046699997</v>
      </c>
      <c r="N2366" s="128">
        <v>-52318.019298699997</v>
      </c>
      <c r="O2366" s="110"/>
      <c r="P2366" s="110"/>
      <c r="Q2366" s="110"/>
    </row>
    <row r="2367" spans="1:17" x14ac:dyDescent="0.3">
      <c r="A2367" s="77" t="s">
        <v>4740</v>
      </c>
      <c r="B2367" s="127" t="s">
        <v>4741</v>
      </c>
      <c r="C2367" s="128">
        <v>-136213.07469479999</v>
      </c>
      <c r="D2367" s="128">
        <v>-137537.1596175</v>
      </c>
      <c r="E2367" s="128">
        <v>-123931.89648330001</v>
      </c>
      <c r="F2367" s="128">
        <v>-96339.365512899996</v>
      </c>
      <c r="G2367" s="128">
        <v>-101421.8345364</v>
      </c>
      <c r="H2367" s="128">
        <v>-89749.419636100007</v>
      </c>
      <c r="I2367" s="128">
        <v>-99921.834536399998</v>
      </c>
      <c r="J2367" s="128">
        <v>-102999.3655129</v>
      </c>
      <c r="K2367" s="128">
        <v>-94231.896483300006</v>
      </c>
      <c r="L2367" s="128">
        <v>-107638.0746948</v>
      </c>
      <c r="M2367" s="128">
        <v>-93156.896483300006</v>
      </c>
      <c r="N2367" s="128">
        <v>-105245.1171668</v>
      </c>
      <c r="O2367" s="110"/>
      <c r="P2367" s="110"/>
      <c r="Q2367" s="110"/>
    </row>
    <row r="2368" spans="1:17" x14ac:dyDescent="0.3">
      <c r="A2368" s="77" t="s">
        <v>4742</v>
      </c>
      <c r="B2368" s="127" t="s">
        <v>4743</v>
      </c>
      <c r="C2368" s="128">
        <v>0</v>
      </c>
      <c r="D2368" s="128">
        <v>0</v>
      </c>
      <c r="E2368" s="128">
        <v>0</v>
      </c>
      <c r="F2368" s="128">
        <v>0</v>
      </c>
      <c r="G2368" s="128">
        <v>0</v>
      </c>
      <c r="H2368" s="128">
        <v>0</v>
      </c>
      <c r="I2368" s="128">
        <v>0</v>
      </c>
      <c r="J2368" s="128">
        <v>0</v>
      </c>
      <c r="K2368" s="128">
        <v>0</v>
      </c>
      <c r="L2368" s="128">
        <v>0</v>
      </c>
      <c r="M2368" s="128">
        <v>0</v>
      </c>
      <c r="N2368" s="128">
        <v>0</v>
      </c>
      <c r="O2368" s="110"/>
      <c r="P2368" s="110"/>
      <c r="Q2368" s="110"/>
    </row>
    <row r="2369" spans="1:17" x14ac:dyDescent="0.3">
      <c r="A2369" s="77" t="s">
        <v>4744</v>
      </c>
      <c r="B2369" s="127" t="s">
        <v>4745</v>
      </c>
      <c r="C2369" s="128">
        <v>0</v>
      </c>
      <c r="D2369" s="128">
        <v>0</v>
      </c>
      <c r="E2369" s="128">
        <v>0</v>
      </c>
      <c r="F2369" s="128">
        <v>0</v>
      </c>
      <c r="G2369" s="128">
        <v>0</v>
      </c>
      <c r="H2369" s="128">
        <v>0</v>
      </c>
      <c r="I2369" s="128">
        <v>0</v>
      </c>
      <c r="J2369" s="128">
        <v>0</v>
      </c>
      <c r="K2369" s="128">
        <v>0</v>
      </c>
      <c r="L2369" s="128">
        <v>0</v>
      </c>
      <c r="M2369" s="128">
        <v>0</v>
      </c>
      <c r="N2369" s="128">
        <v>0</v>
      </c>
      <c r="O2369" s="110"/>
      <c r="P2369" s="110"/>
      <c r="Q2369" s="110"/>
    </row>
    <row r="2370" spans="1:17" x14ac:dyDescent="0.3">
      <c r="A2370" s="77" t="s">
        <v>4746</v>
      </c>
      <c r="B2370" s="127" t="s">
        <v>4747</v>
      </c>
      <c r="C2370" s="128">
        <v>-346131.95639429998</v>
      </c>
      <c r="D2370" s="128">
        <v>-311320.96734700003</v>
      </c>
      <c r="E2370" s="128">
        <v>-311320.96734700003</v>
      </c>
      <c r="F2370" s="128">
        <v>-338376.23228120001</v>
      </c>
      <c r="G2370" s="128">
        <v>-353756.96095939999</v>
      </c>
      <c r="H2370" s="128">
        <v>-307614.74137790001</v>
      </c>
      <c r="I2370" s="128">
        <v>-353756.96095939999</v>
      </c>
      <c r="J2370" s="128">
        <v>-338376.23228120001</v>
      </c>
      <c r="K2370" s="128">
        <v>-322995.50363649998</v>
      </c>
      <c r="L2370" s="128">
        <v>-353756.96095939999</v>
      </c>
      <c r="M2370" s="128">
        <v>-322995.50363649998</v>
      </c>
      <c r="N2370" s="128">
        <v>-338376.23228120001</v>
      </c>
      <c r="O2370" s="110"/>
      <c r="P2370" s="110"/>
      <c r="Q2370" s="110"/>
    </row>
    <row r="2371" spans="1:17" x14ac:dyDescent="0.3">
      <c r="A2371" s="77" t="s">
        <v>4748</v>
      </c>
      <c r="B2371" s="127" t="s">
        <v>4749</v>
      </c>
      <c r="C2371" s="128">
        <v>0</v>
      </c>
      <c r="D2371" s="128">
        <v>0</v>
      </c>
      <c r="E2371" s="128">
        <v>0</v>
      </c>
      <c r="F2371" s="128">
        <v>0</v>
      </c>
      <c r="G2371" s="128">
        <v>0</v>
      </c>
      <c r="H2371" s="128">
        <v>0</v>
      </c>
      <c r="I2371" s="128">
        <v>0</v>
      </c>
      <c r="J2371" s="128">
        <v>0</v>
      </c>
      <c r="K2371" s="128">
        <v>0</v>
      </c>
      <c r="L2371" s="128">
        <v>0</v>
      </c>
      <c r="M2371" s="128">
        <v>0</v>
      </c>
      <c r="N2371" s="128">
        <v>0</v>
      </c>
      <c r="O2371" s="110"/>
      <c r="P2371" s="110"/>
      <c r="Q2371" s="110"/>
    </row>
    <row r="2372" spans="1:17" x14ac:dyDescent="0.3">
      <c r="A2372" s="77" t="s">
        <v>4750</v>
      </c>
      <c r="B2372" s="127" t="s">
        <v>4751</v>
      </c>
      <c r="C2372" s="128">
        <v>0</v>
      </c>
      <c r="D2372" s="128">
        <v>0</v>
      </c>
      <c r="E2372" s="128">
        <v>0</v>
      </c>
      <c r="F2372" s="128">
        <v>0</v>
      </c>
      <c r="G2372" s="128">
        <v>0</v>
      </c>
      <c r="H2372" s="128">
        <v>0</v>
      </c>
      <c r="I2372" s="128">
        <v>0</v>
      </c>
      <c r="J2372" s="128">
        <v>0</v>
      </c>
      <c r="K2372" s="128">
        <v>0</v>
      </c>
      <c r="L2372" s="128">
        <v>0</v>
      </c>
      <c r="M2372" s="128">
        <v>0</v>
      </c>
      <c r="N2372" s="128">
        <v>0</v>
      </c>
      <c r="O2372" s="110"/>
      <c r="P2372" s="110"/>
      <c r="Q2372" s="110"/>
    </row>
    <row r="2373" spans="1:17" x14ac:dyDescent="0.3">
      <c r="A2373" s="77" t="s">
        <v>4752</v>
      </c>
      <c r="B2373" s="127" t="s">
        <v>4753</v>
      </c>
      <c r="C2373" s="128">
        <v>0</v>
      </c>
      <c r="D2373" s="128">
        <v>0</v>
      </c>
      <c r="E2373" s="128">
        <v>0</v>
      </c>
      <c r="F2373" s="128">
        <v>0</v>
      </c>
      <c r="G2373" s="128">
        <v>0</v>
      </c>
      <c r="H2373" s="128">
        <v>0</v>
      </c>
      <c r="I2373" s="128">
        <v>0</v>
      </c>
      <c r="J2373" s="128">
        <v>0</v>
      </c>
      <c r="K2373" s="128">
        <v>0</v>
      </c>
      <c r="L2373" s="128">
        <v>0</v>
      </c>
      <c r="M2373" s="128">
        <v>0</v>
      </c>
      <c r="N2373" s="128">
        <v>0</v>
      </c>
      <c r="O2373" s="110"/>
      <c r="P2373" s="110"/>
      <c r="Q2373" s="110"/>
    </row>
    <row r="2374" spans="1:17" x14ac:dyDescent="0.3">
      <c r="A2374" s="77" t="s">
        <v>4754</v>
      </c>
      <c r="B2374" s="127" t="s">
        <v>4755</v>
      </c>
      <c r="C2374" s="128">
        <v>0</v>
      </c>
      <c r="D2374" s="128">
        <v>0</v>
      </c>
      <c r="E2374" s="128">
        <v>0</v>
      </c>
      <c r="F2374" s="128">
        <v>0</v>
      </c>
      <c r="G2374" s="128">
        <v>0</v>
      </c>
      <c r="H2374" s="128">
        <v>0</v>
      </c>
      <c r="I2374" s="128">
        <v>0</v>
      </c>
      <c r="J2374" s="128">
        <v>0</v>
      </c>
      <c r="K2374" s="128">
        <v>0</v>
      </c>
      <c r="L2374" s="128">
        <v>0</v>
      </c>
      <c r="M2374" s="128">
        <v>0</v>
      </c>
      <c r="N2374" s="128">
        <v>0</v>
      </c>
      <c r="O2374" s="110"/>
      <c r="P2374" s="110"/>
      <c r="Q2374" s="110"/>
    </row>
    <row r="2375" spans="1:17" x14ac:dyDescent="0.3">
      <c r="A2375" s="77" t="s">
        <v>4756</v>
      </c>
      <c r="B2375" s="127" t="s">
        <v>4757</v>
      </c>
      <c r="C2375" s="128">
        <v>0</v>
      </c>
      <c r="D2375" s="128">
        <v>0</v>
      </c>
      <c r="E2375" s="128">
        <v>0</v>
      </c>
      <c r="F2375" s="128">
        <v>0</v>
      </c>
      <c r="G2375" s="128">
        <v>0</v>
      </c>
      <c r="H2375" s="128">
        <v>0</v>
      </c>
      <c r="I2375" s="128">
        <v>0</v>
      </c>
      <c r="J2375" s="128">
        <v>0</v>
      </c>
      <c r="K2375" s="128">
        <v>0</v>
      </c>
      <c r="L2375" s="128">
        <v>0</v>
      </c>
      <c r="M2375" s="128">
        <v>0</v>
      </c>
      <c r="N2375" s="128">
        <v>0</v>
      </c>
      <c r="O2375" s="110"/>
      <c r="P2375" s="110"/>
      <c r="Q2375" s="110"/>
    </row>
    <row r="2376" spans="1:17" x14ac:dyDescent="0.3">
      <c r="A2376" s="77" t="s">
        <v>4758</v>
      </c>
      <c r="B2376" s="127" t="s">
        <v>4759</v>
      </c>
      <c r="C2376" s="128">
        <v>0</v>
      </c>
      <c r="D2376" s="128">
        <v>0</v>
      </c>
      <c r="E2376" s="128">
        <v>0</v>
      </c>
      <c r="F2376" s="128">
        <v>0</v>
      </c>
      <c r="G2376" s="128">
        <v>0</v>
      </c>
      <c r="H2376" s="128">
        <v>0</v>
      </c>
      <c r="I2376" s="128">
        <v>0</v>
      </c>
      <c r="J2376" s="128">
        <v>0</v>
      </c>
      <c r="K2376" s="128">
        <v>0</v>
      </c>
      <c r="L2376" s="128">
        <v>0</v>
      </c>
      <c r="M2376" s="128">
        <v>0</v>
      </c>
      <c r="N2376" s="128">
        <v>0</v>
      </c>
      <c r="O2376" s="110"/>
      <c r="P2376" s="110"/>
      <c r="Q2376" s="110"/>
    </row>
    <row r="2377" spans="1:17" x14ac:dyDescent="0.3">
      <c r="A2377" s="77" t="s">
        <v>4760</v>
      </c>
      <c r="B2377" s="127" t="s">
        <v>4761</v>
      </c>
      <c r="C2377" s="128">
        <v>0</v>
      </c>
      <c r="D2377" s="128">
        <v>0</v>
      </c>
      <c r="E2377" s="128">
        <v>0</v>
      </c>
      <c r="F2377" s="128">
        <v>0</v>
      </c>
      <c r="G2377" s="128">
        <v>0</v>
      </c>
      <c r="H2377" s="128">
        <v>0</v>
      </c>
      <c r="I2377" s="128">
        <v>0</v>
      </c>
      <c r="J2377" s="128">
        <v>0</v>
      </c>
      <c r="K2377" s="128">
        <v>0</v>
      </c>
      <c r="L2377" s="128">
        <v>0</v>
      </c>
      <c r="M2377" s="128">
        <v>0</v>
      </c>
      <c r="N2377" s="128">
        <v>0</v>
      </c>
      <c r="O2377" s="110"/>
      <c r="P2377" s="110"/>
      <c r="Q2377" s="110"/>
    </row>
    <row r="2378" spans="1:17" x14ac:dyDescent="0.3">
      <c r="A2378" s="77" t="s">
        <v>4762</v>
      </c>
      <c r="B2378" s="127" t="s">
        <v>4763</v>
      </c>
      <c r="C2378" s="128">
        <v>0</v>
      </c>
      <c r="D2378" s="128">
        <v>0</v>
      </c>
      <c r="E2378" s="128">
        <v>0</v>
      </c>
      <c r="F2378" s="128">
        <v>0</v>
      </c>
      <c r="G2378" s="128">
        <v>0</v>
      </c>
      <c r="H2378" s="128">
        <v>0</v>
      </c>
      <c r="I2378" s="128">
        <v>0</v>
      </c>
      <c r="J2378" s="128">
        <v>0</v>
      </c>
      <c r="K2378" s="128">
        <v>0</v>
      </c>
      <c r="L2378" s="128">
        <v>0</v>
      </c>
      <c r="M2378" s="128">
        <v>0</v>
      </c>
      <c r="N2378" s="128">
        <v>0</v>
      </c>
      <c r="O2378" s="110"/>
      <c r="P2378" s="110"/>
      <c r="Q2378" s="110"/>
    </row>
    <row r="2379" spans="1:17" x14ac:dyDescent="0.3">
      <c r="A2379" s="77" t="s">
        <v>4764</v>
      </c>
      <c r="B2379" s="127" t="s">
        <v>4765</v>
      </c>
      <c r="C2379" s="128">
        <v>0</v>
      </c>
      <c r="D2379" s="128">
        <v>0</v>
      </c>
      <c r="E2379" s="128">
        <v>0</v>
      </c>
      <c r="F2379" s="128">
        <v>0</v>
      </c>
      <c r="G2379" s="128">
        <v>0</v>
      </c>
      <c r="H2379" s="128">
        <v>0</v>
      </c>
      <c r="I2379" s="128">
        <v>0</v>
      </c>
      <c r="J2379" s="128">
        <v>0</v>
      </c>
      <c r="K2379" s="128">
        <v>0</v>
      </c>
      <c r="L2379" s="128">
        <v>0</v>
      </c>
      <c r="M2379" s="128">
        <v>0</v>
      </c>
      <c r="N2379" s="128">
        <v>0</v>
      </c>
      <c r="O2379" s="110"/>
      <c r="P2379" s="110"/>
      <c r="Q2379" s="110"/>
    </row>
    <row r="2380" spans="1:17" x14ac:dyDescent="0.3">
      <c r="A2380" s="77" t="s">
        <v>4766</v>
      </c>
      <c r="B2380" s="127" t="s">
        <v>4767</v>
      </c>
      <c r="C2380" s="128">
        <v>0</v>
      </c>
      <c r="D2380" s="128">
        <v>0</v>
      </c>
      <c r="E2380" s="128">
        <v>0</v>
      </c>
      <c r="F2380" s="128">
        <v>0</v>
      </c>
      <c r="G2380" s="128">
        <v>0</v>
      </c>
      <c r="H2380" s="128">
        <v>0</v>
      </c>
      <c r="I2380" s="128">
        <v>0</v>
      </c>
      <c r="J2380" s="128">
        <v>0</v>
      </c>
      <c r="K2380" s="128">
        <v>0</v>
      </c>
      <c r="L2380" s="128">
        <v>0</v>
      </c>
      <c r="M2380" s="128">
        <v>0</v>
      </c>
      <c r="N2380" s="128">
        <v>0</v>
      </c>
      <c r="O2380" s="110"/>
      <c r="P2380" s="110"/>
      <c r="Q2380" s="110"/>
    </row>
    <row r="2381" spans="1:17" x14ac:dyDescent="0.3">
      <c r="A2381" s="77" t="s">
        <v>4768</v>
      </c>
      <c r="B2381" s="127" t="s">
        <v>4769</v>
      </c>
      <c r="C2381" s="128">
        <v>0</v>
      </c>
      <c r="D2381" s="128">
        <v>0</v>
      </c>
      <c r="E2381" s="128">
        <v>0</v>
      </c>
      <c r="F2381" s="128">
        <v>0</v>
      </c>
      <c r="G2381" s="128">
        <v>0</v>
      </c>
      <c r="H2381" s="128">
        <v>0</v>
      </c>
      <c r="I2381" s="128">
        <v>0</v>
      </c>
      <c r="J2381" s="128">
        <v>0</v>
      </c>
      <c r="K2381" s="128">
        <v>0</v>
      </c>
      <c r="L2381" s="128">
        <v>0</v>
      </c>
      <c r="M2381" s="128">
        <v>0</v>
      </c>
      <c r="N2381" s="128">
        <v>0</v>
      </c>
      <c r="O2381" s="110"/>
      <c r="P2381" s="110"/>
      <c r="Q2381" s="110"/>
    </row>
    <row r="2382" spans="1:17" x14ac:dyDescent="0.3">
      <c r="A2382" s="77" t="s">
        <v>4770</v>
      </c>
      <c r="B2382" s="127" t="s">
        <v>4771</v>
      </c>
      <c r="C2382" s="128">
        <v>0</v>
      </c>
      <c r="D2382" s="128">
        <v>0</v>
      </c>
      <c r="E2382" s="128">
        <v>0</v>
      </c>
      <c r="F2382" s="128">
        <v>0</v>
      </c>
      <c r="G2382" s="128">
        <v>0</v>
      </c>
      <c r="H2382" s="128">
        <v>0</v>
      </c>
      <c r="I2382" s="128">
        <v>0</v>
      </c>
      <c r="J2382" s="128">
        <v>0</v>
      </c>
      <c r="K2382" s="128">
        <v>0</v>
      </c>
      <c r="L2382" s="128">
        <v>0</v>
      </c>
      <c r="M2382" s="128">
        <v>0</v>
      </c>
      <c r="N2382" s="128">
        <v>0</v>
      </c>
      <c r="O2382" s="110"/>
      <c r="P2382" s="110"/>
      <c r="Q2382" s="110"/>
    </row>
    <row r="2383" spans="1:17" x14ac:dyDescent="0.3">
      <c r="A2383" s="77" t="s">
        <v>4772</v>
      </c>
      <c r="B2383" s="127" t="s">
        <v>4773</v>
      </c>
      <c r="C2383" s="128">
        <v>0</v>
      </c>
      <c r="D2383" s="128">
        <v>0</v>
      </c>
      <c r="E2383" s="128">
        <v>0</v>
      </c>
      <c r="F2383" s="128">
        <v>0</v>
      </c>
      <c r="G2383" s="128">
        <v>0</v>
      </c>
      <c r="H2383" s="128">
        <v>0</v>
      </c>
      <c r="I2383" s="128">
        <v>0</v>
      </c>
      <c r="J2383" s="128">
        <v>0</v>
      </c>
      <c r="K2383" s="128">
        <v>0</v>
      </c>
      <c r="L2383" s="128">
        <v>0</v>
      </c>
      <c r="M2383" s="128">
        <v>0</v>
      </c>
      <c r="N2383" s="128">
        <v>0</v>
      </c>
      <c r="O2383" s="110"/>
      <c r="P2383" s="110"/>
      <c r="Q2383" s="110"/>
    </row>
    <row r="2384" spans="1:17" x14ac:dyDescent="0.3">
      <c r="A2384" s="77" t="s">
        <v>4774</v>
      </c>
      <c r="B2384" s="127" t="s">
        <v>4775</v>
      </c>
      <c r="C2384" s="128">
        <v>0</v>
      </c>
      <c r="D2384" s="128">
        <v>0</v>
      </c>
      <c r="E2384" s="128">
        <v>0</v>
      </c>
      <c r="F2384" s="128">
        <v>0</v>
      </c>
      <c r="G2384" s="128">
        <v>0</v>
      </c>
      <c r="H2384" s="128">
        <v>0</v>
      </c>
      <c r="I2384" s="128">
        <v>0</v>
      </c>
      <c r="J2384" s="128">
        <v>0</v>
      </c>
      <c r="K2384" s="128">
        <v>0</v>
      </c>
      <c r="L2384" s="128">
        <v>0</v>
      </c>
      <c r="M2384" s="128">
        <v>0</v>
      </c>
      <c r="N2384" s="128">
        <v>0</v>
      </c>
      <c r="O2384" s="110"/>
      <c r="P2384" s="110"/>
      <c r="Q2384" s="110"/>
    </row>
    <row r="2385" spans="1:17" x14ac:dyDescent="0.3">
      <c r="A2385" s="77" t="s">
        <v>4776</v>
      </c>
      <c r="B2385" s="127" t="s">
        <v>4777</v>
      </c>
      <c r="C2385" s="128">
        <v>0</v>
      </c>
      <c r="D2385" s="128">
        <v>0</v>
      </c>
      <c r="E2385" s="128">
        <v>0</v>
      </c>
      <c r="F2385" s="128">
        <v>0</v>
      </c>
      <c r="G2385" s="128">
        <v>0</v>
      </c>
      <c r="H2385" s="128">
        <v>0</v>
      </c>
      <c r="I2385" s="128">
        <v>0</v>
      </c>
      <c r="J2385" s="128">
        <v>0</v>
      </c>
      <c r="K2385" s="128">
        <v>0</v>
      </c>
      <c r="L2385" s="128">
        <v>0</v>
      </c>
      <c r="M2385" s="128">
        <v>0</v>
      </c>
      <c r="N2385" s="128">
        <v>0</v>
      </c>
      <c r="O2385" s="110"/>
      <c r="P2385" s="110"/>
      <c r="Q2385" s="110"/>
    </row>
    <row r="2386" spans="1:17" x14ac:dyDescent="0.3">
      <c r="A2386" s="77" t="s">
        <v>4778</v>
      </c>
      <c r="B2386" s="127" t="s">
        <v>4779</v>
      </c>
      <c r="C2386" s="128">
        <v>0</v>
      </c>
      <c r="D2386" s="128">
        <v>0</v>
      </c>
      <c r="E2386" s="128">
        <v>0</v>
      </c>
      <c r="F2386" s="128">
        <v>0</v>
      </c>
      <c r="G2386" s="128">
        <v>0</v>
      </c>
      <c r="H2386" s="128">
        <v>0</v>
      </c>
      <c r="I2386" s="128">
        <v>0</v>
      </c>
      <c r="J2386" s="128">
        <v>0</v>
      </c>
      <c r="K2386" s="128">
        <v>0</v>
      </c>
      <c r="L2386" s="128">
        <v>0</v>
      </c>
      <c r="M2386" s="128">
        <v>0</v>
      </c>
      <c r="N2386" s="128">
        <v>0</v>
      </c>
      <c r="O2386" s="110"/>
      <c r="P2386" s="110"/>
      <c r="Q2386" s="110"/>
    </row>
    <row r="2387" spans="1:17" x14ac:dyDescent="0.3">
      <c r="A2387" s="77" t="s">
        <v>4780</v>
      </c>
      <c r="B2387" s="127" t="s">
        <v>4781</v>
      </c>
      <c r="C2387" s="128">
        <v>0</v>
      </c>
      <c r="D2387" s="128">
        <v>0</v>
      </c>
      <c r="E2387" s="128">
        <v>0</v>
      </c>
      <c r="F2387" s="128">
        <v>0</v>
      </c>
      <c r="G2387" s="128">
        <v>0</v>
      </c>
      <c r="H2387" s="128">
        <v>0</v>
      </c>
      <c r="I2387" s="128">
        <v>0</v>
      </c>
      <c r="J2387" s="128">
        <v>0</v>
      </c>
      <c r="K2387" s="128">
        <v>0</v>
      </c>
      <c r="L2387" s="128">
        <v>0</v>
      </c>
      <c r="M2387" s="128">
        <v>0</v>
      </c>
      <c r="N2387" s="128">
        <v>0</v>
      </c>
      <c r="O2387" s="110"/>
      <c r="P2387" s="110"/>
      <c r="Q2387" s="110"/>
    </row>
    <row r="2388" spans="1:17" x14ac:dyDescent="0.3">
      <c r="A2388" s="77" t="s">
        <v>4782</v>
      </c>
      <c r="B2388" s="127" t="s">
        <v>4783</v>
      </c>
      <c r="C2388" s="128">
        <v>0</v>
      </c>
      <c r="D2388" s="128">
        <v>0</v>
      </c>
      <c r="E2388" s="128">
        <v>0</v>
      </c>
      <c r="F2388" s="128">
        <v>0</v>
      </c>
      <c r="G2388" s="128">
        <v>0</v>
      </c>
      <c r="H2388" s="128">
        <v>0</v>
      </c>
      <c r="I2388" s="128">
        <v>0</v>
      </c>
      <c r="J2388" s="128">
        <v>0</v>
      </c>
      <c r="K2388" s="128">
        <v>0</v>
      </c>
      <c r="L2388" s="128">
        <v>0</v>
      </c>
      <c r="M2388" s="128">
        <v>0</v>
      </c>
      <c r="N2388" s="128">
        <v>0</v>
      </c>
      <c r="O2388" s="110"/>
      <c r="P2388" s="110"/>
      <c r="Q2388" s="110"/>
    </row>
    <row r="2389" spans="1:17" x14ac:dyDescent="0.3">
      <c r="A2389" s="77" t="s">
        <v>4784</v>
      </c>
      <c r="B2389" s="127" t="s">
        <v>4785</v>
      </c>
      <c r="C2389" s="128">
        <v>0</v>
      </c>
      <c r="D2389" s="128">
        <v>0</v>
      </c>
      <c r="E2389" s="128">
        <v>0</v>
      </c>
      <c r="F2389" s="128">
        <v>0</v>
      </c>
      <c r="G2389" s="128">
        <v>0</v>
      </c>
      <c r="H2389" s="128">
        <v>0</v>
      </c>
      <c r="I2389" s="128">
        <v>0</v>
      </c>
      <c r="J2389" s="128">
        <v>0</v>
      </c>
      <c r="K2389" s="128">
        <v>0</v>
      </c>
      <c r="L2389" s="128">
        <v>0</v>
      </c>
      <c r="M2389" s="128">
        <v>0</v>
      </c>
      <c r="N2389" s="128">
        <v>0</v>
      </c>
      <c r="O2389" s="110"/>
      <c r="P2389" s="110"/>
      <c r="Q2389" s="110"/>
    </row>
    <row r="2390" spans="1:17" x14ac:dyDescent="0.3">
      <c r="A2390" s="77" t="s">
        <v>4786</v>
      </c>
      <c r="B2390" s="127" t="s">
        <v>4787</v>
      </c>
      <c r="C2390" s="128">
        <v>0</v>
      </c>
      <c r="D2390" s="128">
        <v>0</v>
      </c>
      <c r="E2390" s="128">
        <v>0</v>
      </c>
      <c r="F2390" s="128">
        <v>0</v>
      </c>
      <c r="G2390" s="128">
        <v>0</v>
      </c>
      <c r="H2390" s="128">
        <v>0</v>
      </c>
      <c r="I2390" s="128">
        <v>0</v>
      </c>
      <c r="J2390" s="128">
        <v>0</v>
      </c>
      <c r="K2390" s="128">
        <v>0</v>
      </c>
      <c r="L2390" s="128">
        <v>0</v>
      </c>
      <c r="M2390" s="128">
        <v>0</v>
      </c>
      <c r="N2390" s="128">
        <v>0</v>
      </c>
      <c r="O2390" s="110"/>
      <c r="P2390" s="110"/>
      <c r="Q2390" s="110"/>
    </row>
    <row r="2391" spans="1:17" x14ac:dyDescent="0.3">
      <c r="A2391" s="77" t="s">
        <v>4788</v>
      </c>
      <c r="B2391" s="127" t="s">
        <v>4789</v>
      </c>
      <c r="C2391" s="128">
        <v>0</v>
      </c>
      <c r="D2391" s="128">
        <v>0</v>
      </c>
      <c r="E2391" s="128">
        <v>0</v>
      </c>
      <c r="F2391" s="128">
        <v>0</v>
      </c>
      <c r="G2391" s="128">
        <v>0</v>
      </c>
      <c r="H2391" s="128">
        <v>0</v>
      </c>
      <c r="I2391" s="128">
        <v>0</v>
      </c>
      <c r="J2391" s="128">
        <v>0</v>
      </c>
      <c r="K2391" s="128">
        <v>0</v>
      </c>
      <c r="L2391" s="128">
        <v>0</v>
      </c>
      <c r="M2391" s="128">
        <v>0</v>
      </c>
      <c r="N2391" s="128">
        <v>0</v>
      </c>
      <c r="O2391" s="110"/>
      <c r="P2391" s="110"/>
      <c r="Q2391" s="110"/>
    </row>
    <row r="2392" spans="1:17" x14ac:dyDescent="0.3">
      <c r="A2392" s="77" t="s">
        <v>4790</v>
      </c>
      <c r="B2392" s="127" t="s">
        <v>4791</v>
      </c>
      <c r="C2392" s="128">
        <v>0</v>
      </c>
      <c r="D2392" s="128">
        <v>0</v>
      </c>
      <c r="E2392" s="128">
        <v>0</v>
      </c>
      <c r="F2392" s="128">
        <v>0</v>
      </c>
      <c r="G2392" s="128">
        <v>0</v>
      </c>
      <c r="H2392" s="128">
        <v>0</v>
      </c>
      <c r="I2392" s="128">
        <v>0</v>
      </c>
      <c r="J2392" s="128">
        <v>0</v>
      </c>
      <c r="K2392" s="128">
        <v>0</v>
      </c>
      <c r="L2392" s="128">
        <v>0</v>
      </c>
      <c r="M2392" s="128">
        <v>0</v>
      </c>
      <c r="N2392" s="128">
        <v>0</v>
      </c>
      <c r="O2392" s="110"/>
      <c r="P2392" s="110"/>
      <c r="Q2392" s="110"/>
    </row>
    <row r="2393" spans="1:17" x14ac:dyDescent="0.3">
      <c r="A2393" s="77" t="s">
        <v>4792</v>
      </c>
      <c r="B2393" s="127" t="s">
        <v>4793</v>
      </c>
      <c r="C2393" s="128">
        <v>0</v>
      </c>
      <c r="D2393" s="128">
        <v>0</v>
      </c>
      <c r="E2393" s="128">
        <v>0</v>
      </c>
      <c r="F2393" s="128">
        <v>0</v>
      </c>
      <c r="G2393" s="128">
        <v>0</v>
      </c>
      <c r="H2393" s="128">
        <v>0</v>
      </c>
      <c r="I2393" s="128">
        <v>0</v>
      </c>
      <c r="J2393" s="128">
        <v>0</v>
      </c>
      <c r="K2393" s="128">
        <v>0</v>
      </c>
      <c r="L2393" s="128">
        <v>0</v>
      </c>
      <c r="M2393" s="128">
        <v>0</v>
      </c>
      <c r="N2393" s="128">
        <v>0</v>
      </c>
      <c r="O2393" s="110"/>
      <c r="P2393" s="110"/>
      <c r="Q2393" s="110"/>
    </row>
    <row r="2394" spans="1:17" x14ac:dyDescent="0.3">
      <c r="A2394" s="77" t="s">
        <v>4794</v>
      </c>
      <c r="B2394" s="127" t="s">
        <v>4795</v>
      </c>
      <c r="C2394" s="128">
        <v>0</v>
      </c>
      <c r="D2394" s="128">
        <v>0</v>
      </c>
      <c r="E2394" s="128">
        <v>0</v>
      </c>
      <c r="F2394" s="128">
        <v>0</v>
      </c>
      <c r="G2394" s="128">
        <v>0</v>
      </c>
      <c r="H2394" s="128">
        <v>0</v>
      </c>
      <c r="I2394" s="128">
        <v>0</v>
      </c>
      <c r="J2394" s="128">
        <v>0</v>
      </c>
      <c r="K2394" s="128">
        <v>0</v>
      </c>
      <c r="L2394" s="128">
        <v>0</v>
      </c>
      <c r="M2394" s="128">
        <v>0</v>
      </c>
      <c r="N2394" s="128">
        <v>0</v>
      </c>
      <c r="O2394" s="110"/>
      <c r="P2394" s="110"/>
      <c r="Q2394" s="110"/>
    </row>
    <row r="2395" spans="1:17" x14ac:dyDescent="0.3">
      <c r="A2395" s="77" t="s">
        <v>4796</v>
      </c>
      <c r="B2395" s="127" t="s">
        <v>4797</v>
      </c>
      <c r="C2395" s="128">
        <v>0</v>
      </c>
      <c r="D2395" s="128">
        <v>0</v>
      </c>
      <c r="E2395" s="128">
        <v>0</v>
      </c>
      <c r="F2395" s="128">
        <v>0</v>
      </c>
      <c r="G2395" s="128">
        <v>0</v>
      </c>
      <c r="H2395" s="128">
        <v>0</v>
      </c>
      <c r="I2395" s="128">
        <v>0</v>
      </c>
      <c r="J2395" s="128">
        <v>0</v>
      </c>
      <c r="K2395" s="128">
        <v>0</v>
      </c>
      <c r="L2395" s="128">
        <v>0</v>
      </c>
      <c r="M2395" s="128">
        <v>0</v>
      </c>
      <c r="N2395" s="128">
        <v>0</v>
      </c>
      <c r="O2395" s="110"/>
      <c r="P2395" s="110"/>
      <c r="Q2395" s="110"/>
    </row>
    <row r="2396" spans="1:17" x14ac:dyDescent="0.3">
      <c r="A2396" s="77" t="s">
        <v>4798</v>
      </c>
      <c r="B2396" s="127" t="s">
        <v>4799</v>
      </c>
      <c r="C2396" s="128">
        <v>0</v>
      </c>
      <c r="D2396" s="128">
        <v>0</v>
      </c>
      <c r="E2396" s="128">
        <v>0</v>
      </c>
      <c r="F2396" s="128">
        <v>0</v>
      </c>
      <c r="G2396" s="128">
        <v>0</v>
      </c>
      <c r="H2396" s="128">
        <v>0</v>
      </c>
      <c r="I2396" s="128">
        <v>0</v>
      </c>
      <c r="J2396" s="128">
        <v>0</v>
      </c>
      <c r="K2396" s="128">
        <v>0</v>
      </c>
      <c r="L2396" s="128">
        <v>0</v>
      </c>
      <c r="M2396" s="128">
        <v>0</v>
      </c>
      <c r="N2396" s="128">
        <v>0</v>
      </c>
      <c r="O2396" s="110"/>
      <c r="P2396" s="110"/>
      <c r="Q2396" s="110"/>
    </row>
    <row r="2397" spans="1:17" x14ac:dyDescent="0.3">
      <c r="A2397" s="77" t="s">
        <v>4800</v>
      </c>
      <c r="B2397" s="127" t="s">
        <v>4801</v>
      </c>
      <c r="C2397" s="128">
        <v>0</v>
      </c>
      <c r="D2397" s="128">
        <v>0</v>
      </c>
      <c r="E2397" s="128">
        <v>0</v>
      </c>
      <c r="F2397" s="128">
        <v>0</v>
      </c>
      <c r="G2397" s="128">
        <v>0</v>
      </c>
      <c r="H2397" s="128">
        <v>0</v>
      </c>
      <c r="I2397" s="128">
        <v>0</v>
      </c>
      <c r="J2397" s="128">
        <v>0</v>
      </c>
      <c r="K2397" s="128">
        <v>0</v>
      </c>
      <c r="L2397" s="128">
        <v>0</v>
      </c>
      <c r="M2397" s="128">
        <v>0</v>
      </c>
      <c r="N2397" s="128">
        <v>0</v>
      </c>
      <c r="O2397" s="110"/>
      <c r="P2397" s="110"/>
      <c r="Q2397" s="110"/>
    </row>
    <row r="2398" spans="1:17" x14ac:dyDescent="0.3">
      <c r="A2398" s="77" t="s">
        <v>4802</v>
      </c>
      <c r="B2398" s="127" t="s">
        <v>4803</v>
      </c>
      <c r="C2398" s="128">
        <v>0</v>
      </c>
      <c r="D2398" s="128">
        <v>0</v>
      </c>
      <c r="E2398" s="128">
        <v>0</v>
      </c>
      <c r="F2398" s="128">
        <v>0</v>
      </c>
      <c r="G2398" s="128">
        <v>0</v>
      </c>
      <c r="H2398" s="128">
        <v>0</v>
      </c>
      <c r="I2398" s="128">
        <v>0</v>
      </c>
      <c r="J2398" s="128">
        <v>0</v>
      </c>
      <c r="K2398" s="128">
        <v>0</v>
      </c>
      <c r="L2398" s="128">
        <v>0</v>
      </c>
      <c r="M2398" s="128">
        <v>0</v>
      </c>
      <c r="N2398" s="128">
        <v>0</v>
      </c>
      <c r="O2398" s="110"/>
      <c r="P2398" s="110"/>
      <c r="Q2398" s="110"/>
    </row>
    <row r="2399" spans="1:17" x14ac:dyDescent="0.3">
      <c r="A2399" s="77" t="s">
        <v>4804</v>
      </c>
      <c r="B2399" s="127" t="s">
        <v>4805</v>
      </c>
      <c r="C2399" s="128">
        <v>0</v>
      </c>
      <c r="D2399" s="128">
        <v>0</v>
      </c>
      <c r="E2399" s="128">
        <v>0</v>
      </c>
      <c r="F2399" s="128">
        <v>0</v>
      </c>
      <c r="G2399" s="128">
        <v>0</v>
      </c>
      <c r="H2399" s="128">
        <v>0</v>
      </c>
      <c r="I2399" s="128">
        <v>0</v>
      </c>
      <c r="J2399" s="128">
        <v>0</v>
      </c>
      <c r="K2399" s="128">
        <v>0</v>
      </c>
      <c r="L2399" s="128">
        <v>0</v>
      </c>
      <c r="M2399" s="128">
        <v>0</v>
      </c>
      <c r="N2399" s="128">
        <v>0</v>
      </c>
      <c r="O2399" s="110"/>
      <c r="P2399" s="110"/>
      <c r="Q2399" s="110"/>
    </row>
    <row r="2400" spans="1:17" x14ac:dyDescent="0.3">
      <c r="A2400" s="77" t="s">
        <v>4806</v>
      </c>
      <c r="B2400" s="127" t="s">
        <v>4807</v>
      </c>
      <c r="C2400" s="128">
        <v>0</v>
      </c>
      <c r="D2400" s="128">
        <v>0</v>
      </c>
      <c r="E2400" s="128">
        <v>0</v>
      </c>
      <c r="F2400" s="128">
        <v>0</v>
      </c>
      <c r="G2400" s="128">
        <v>0</v>
      </c>
      <c r="H2400" s="128">
        <v>0</v>
      </c>
      <c r="I2400" s="128">
        <v>0</v>
      </c>
      <c r="J2400" s="128">
        <v>0</v>
      </c>
      <c r="K2400" s="128">
        <v>0</v>
      </c>
      <c r="L2400" s="128">
        <v>0</v>
      </c>
      <c r="M2400" s="128">
        <v>0</v>
      </c>
      <c r="N2400" s="128">
        <v>0</v>
      </c>
      <c r="O2400" s="110"/>
      <c r="P2400" s="110"/>
      <c r="Q2400" s="110"/>
    </row>
    <row r="2401" spans="1:17" x14ac:dyDescent="0.3">
      <c r="A2401" s="77" t="s">
        <v>4808</v>
      </c>
      <c r="B2401" s="127" t="s">
        <v>4809</v>
      </c>
      <c r="C2401" s="128">
        <v>0</v>
      </c>
      <c r="D2401" s="128">
        <v>0</v>
      </c>
      <c r="E2401" s="128">
        <v>0</v>
      </c>
      <c r="F2401" s="128">
        <v>0</v>
      </c>
      <c r="G2401" s="128">
        <v>0</v>
      </c>
      <c r="H2401" s="128">
        <v>0</v>
      </c>
      <c r="I2401" s="128">
        <v>0</v>
      </c>
      <c r="J2401" s="128">
        <v>0</v>
      </c>
      <c r="K2401" s="128">
        <v>0</v>
      </c>
      <c r="L2401" s="128">
        <v>0</v>
      </c>
      <c r="M2401" s="128">
        <v>0</v>
      </c>
      <c r="N2401" s="128">
        <v>0</v>
      </c>
      <c r="O2401" s="110"/>
      <c r="P2401" s="110"/>
      <c r="Q2401" s="110"/>
    </row>
    <row r="2402" spans="1:17" x14ac:dyDescent="0.3">
      <c r="A2402" s="77" t="s">
        <v>4810</v>
      </c>
      <c r="B2402" s="127" t="s">
        <v>4811</v>
      </c>
      <c r="C2402" s="128">
        <v>0</v>
      </c>
      <c r="D2402" s="128">
        <v>0</v>
      </c>
      <c r="E2402" s="128">
        <v>0</v>
      </c>
      <c r="F2402" s="128">
        <v>0</v>
      </c>
      <c r="G2402" s="128">
        <v>0</v>
      </c>
      <c r="H2402" s="128">
        <v>0</v>
      </c>
      <c r="I2402" s="128">
        <v>0</v>
      </c>
      <c r="J2402" s="128">
        <v>0</v>
      </c>
      <c r="K2402" s="128">
        <v>0</v>
      </c>
      <c r="L2402" s="128">
        <v>0</v>
      </c>
      <c r="M2402" s="128">
        <v>0</v>
      </c>
      <c r="N2402" s="128">
        <v>0</v>
      </c>
      <c r="O2402" s="110"/>
      <c r="P2402" s="110"/>
      <c r="Q2402" s="110"/>
    </row>
    <row r="2403" spans="1:17" x14ac:dyDescent="0.3">
      <c r="A2403" s="77" t="s">
        <v>4812</v>
      </c>
      <c r="B2403" s="127" t="s">
        <v>4813</v>
      </c>
      <c r="C2403" s="128">
        <v>0</v>
      </c>
      <c r="D2403" s="128">
        <v>0</v>
      </c>
      <c r="E2403" s="128">
        <v>0</v>
      </c>
      <c r="F2403" s="128">
        <v>0</v>
      </c>
      <c r="G2403" s="128">
        <v>0</v>
      </c>
      <c r="H2403" s="128">
        <v>0</v>
      </c>
      <c r="I2403" s="128">
        <v>0</v>
      </c>
      <c r="J2403" s="128">
        <v>0</v>
      </c>
      <c r="K2403" s="128">
        <v>0</v>
      </c>
      <c r="L2403" s="128">
        <v>0</v>
      </c>
      <c r="M2403" s="128">
        <v>0</v>
      </c>
      <c r="N2403" s="128">
        <v>0</v>
      </c>
      <c r="O2403" s="110"/>
      <c r="P2403" s="110"/>
      <c r="Q2403" s="110"/>
    </row>
    <row r="2404" spans="1:17" x14ac:dyDescent="0.3">
      <c r="A2404" s="77" t="s">
        <v>4814</v>
      </c>
      <c r="B2404" s="127" t="s">
        <v>4815</v>
      </c>
      <c r="C2404" s="128">
        <v>0</v>
      </c>
      <c r="D2404" s="128">
        <v>0</v>
      </c>
      <c r="E2404" s="128">
        <v>0</v>
      </c>
      <c r="F2404" s="128">
        <v>0</v>
      </c>
      <c r="G2404" s="128">
        <v>0</v>
      </c>
      <c r="H2404" s="128">
        <v>0</v>
      </c>
      <c r="I2404" s="128">
        <v>0</v>
      </c>
      <c r="J2404" s="128">
        <v>0</v>
      </c>
      <c r="K2404" s="128">
        <v>0</v>
      </c>
      <c r="L2404" s="128">
        <v>0</v>
      </c>
      <c r="M2404" s="128">
        <v>0</v>
      </c>
      <c r="N2404" s="128">
        <v>0</v>
      </c>
      <c r="O2404" s="110"/>
      <c r="P2404" s="110"/>
      <c r="Q2404" s="110"/>
    </row>
    <row r="2405" spans="1:17" x14ac:dyDescent="0.3">
      <c r="A2405" s="77" t="s">
        <v>4816</v>
      </c>
      <c r="B2405" s="127" t="s">
        <v>4817</v>
      </c>
      <c r="C2405" s="128">
        <v>0</v>
      </c>
      <c r="D2405" s="128">
        <v>0</v>
      </c>
      <c r="E2405" s="128">
        <v>0</v>
      </c>
      <c r="F2405" s="128">
        <v>0</v>
      </c>
      <c r="G2405" s="128">
        <v>0</v>
      </c>
      <c r="H2405" s="128">
        <v>0</v>
      </c>
      <c r="I2405" s="128">
        <v>0</v>
      </c>
      <c r="J2405" s="128">
        <v>0</v>
      </c>
      <c r="K2405" s="128">
        <v>0</v>
      </c>
      <c r="L2405" s="128">
        <v>0</v>
      </c>
      <c r="M2405" s="128">
        <v>0</v>
      </c>
      <c r="N2405" s="128">
        <v>0</v>
      </c>
      <c r="O2405" s="110"/>
      <c r="P2405" s="110"/>
      <c r="Q2405" s="110"/>
    </row>
    <row r="2406" spans="1:17" x14ac:dyDescent="0.3">
      <c r="A2406" s="77" t="s">
        <v>4818</v>
      </c>
      <c r="B2406" s="127" t="s">
        <v>4819</v>
      </c>
      <c r="C2406" s="128">
        <v>0</v>
      </c>
      <c r="D2406" s="128">
        <v>0</v>
      </c>
      <c r="E2406" s="128">
        <v>0</v>
      </c>
      <c r="F2406" s="128">
        <v>0</v>
      </c>
      <c r="G2406" s="128">
        <v>0</v>
      </c>
      <c r="H2406" s="128">
        <v>0</v>
      </c>
      <c r="I2406" s="128">
        <v>0</v>
      </c>
      <c r="J2406" s="128">
        <v>0</v>
      </c>
      <c r="K2406" s="128">
        <v>0</v>
      </c>
      <c r="L2406" s="128">
        <v>0</v>
      </c>
      <c r="M2406" s="128">
        <v>0</v>
      </c>
      <c r="N2406" s="128">
        <v>0</v>
      </c>
      <c r="O2406" s="110"/>
      <c r="P2406" s="110"/>
      <c r="Q2406" s="110"/>
    </row>
    <row r="2407" spans="1:17" x14ac:dyDescent="0.3">
      <c r="A2407" s="77" t="s">
        <v>4820</v>
      </c>
      <c r="B2407" s="127" t="s">
        <v>4821</v>
      </c>
      <c r="C2407" s="128">
        <v>0</v>
      </c>
      <c r="D2407" s="128">
        <v>0</v>
      </c>
      <c r="E2407" s="128">
        <v>0</v>
      </c>
      <c r="F2407" s="128">
        <v>0</v>
      </c>
      <c r="G2407" s="128">
        <v>0</v>
      </c>
      <c r="H2407" s="128">
        <v>0</v>
      </c>
      <c r="I2407" s="128">
        <v>0</v>
      </c>
      <c r="J2407" s="128">
        <v>0</v>
      </c>
      <c r="K2407" s="128">
        <v>0</v>
      </c>
      <c r="L2407" s="128">
        <v>0</v>
      </c>
      <c r="M2407" s="128">
        <v>0</v>
      </c>
      <c r="N2407" s="128">
        <v>0</v>
      </c>
      <c r="O2407" s="110"/>
      <c r="P2407" s="110"/>
      <c r="Q2407" s="110"/>
    </row>
    <row r="2408" spans="1:17" x14ac:dyDescent="0.3">
      <c r="A2408" s="77" t="s">
        <v>4822</v>
      </c>
      <c r="B2408" s="127" t="s">
        <v>4823</v>
      </c>
      <c r="C2408" s="128">
        <v>759421.17599589995</v>
      </c>
      <c r="D2408" s="128">
        <v>721944.16694270005</v>
      </c>
      <c r="E2408" s="128">
        <v>721944.16694270005</v>
      </c>
      <c r="F2408" s="128">
        <v>749932.45155510004</v>
      </c>
      <c r="G2408" s="128">
        <v>769091.40037309995</v>
      </c>
      <c r="H2408" s="128">
        <v>711614.51210109994</v>
      </c>
      <c r="I2408" s="128">
        <v>769091.40037309995</v>
      </c>
      <c r="J2408" s="128">
        <v>749932.45155510004</v>
      </c>
      <c r="K2408" s="128">
        <v>730773.50274669996</v>
      </c>
      <c r="L2408" s="128">
        <v>769091.40037309995</v>
      </c>
      <c r="M2408" s="128">
        <v>730773.50274669996</v>
      </c>
      <c r="N2408" s="128">
        <v>749932.45155510004</v>
      </c>
      <c r="O2408" s="110"/>
      <c r="P2408" s="110"/>
      <c r="Q2408" s="110"/>
    </row>
    <row r="2409" spans="1:17" x14ac:dyDescent="0.3">
      <c r="A2409" s="77" t="s">
        <v>4824</v>
      </c>
      <c r="B2409" s="127" t="s">
        <v>4825</v>
      </c>
      <c r="C2409" s="128">
        <v>165</v>
      </c>
      <c r="D2409" s="128">
        <v>165</v>
      </c>
      <c r="E2409" s="128">
        <v>165</v>
      </c>
      <c r="F2409" s="128">
        <v>165</v>
      </c>
      <c r="G2409" s="128">
        <v>165</v>
      </c>
      <c r="H2409" s="128">
        <v>165</v>
      </c>
      <c r="I2409" s="128">
        <v>165</v>
      </c>
      <c r="J2409" s="128">
        <v>165</v>
      </c>
      <c r="K2409" s="128">
        <v>165</v>
      </c>
      <c r="L2409" s="128">
        <v>165</v>
      </c>
      <c r="M2409" s="128">
        <v>165</v>
      </c>
      <c r="N2409" s="128">
        <v>165</v>
      </c>
      <c r="O2409" s="110"/>
      <c r="P2409" s="110"/>
      <c r="Q2409" s="110"/>
    </row>
    <row r="2410" spans="1:17" x14ac:dyDescent="0.3">
      <c r="A2410" s="77" t="s">
        <v>4826</v>
      </c>
      <c r="B2410" s="127" t="s">
        <v>4827</v>
      </c>
      <c r="C2410" s="128">
        <v>0</v>
      </c>
      <c r="D2410" s="128">
        <v>0</v>
      </c>
      <c r="E2410" s="128">
        <v>0</v>
      </c>
      <c r="F2410" s="128">
        <v>0</v>
      </c>
      <c r="G2410" s="128">
        <v>0</v>
      </c>
      <c r="H2410" s="128">
        <v>0</v>
      </c>
      <c r="I2410" s="128">
        <v>0</v>
      </c>
      <c r="J2410" s="128">
        <v>0</v>
      </c>
      <c r="K2410" s="128">
        <v>0</v>
      </c>
      <c r="L2410" s="128">
        <v>0</v>
      </c>
      <c r="M2410" s="128">
        <v>0</v>
      </c>
      <c r="N2410" s="128">
        <v>0</v>
      </c>
      <c r="O2410" s="110"/>
      <c r="P2410" s="110"/>
      <c r="Q2410" s="110"/>
    </row>
    <row r="2411" spans="1:17" x14ac:dyDescent="0.3">
      <c r="A2411" s="77" t="s">
        <v>4828</v>
      </c>
      <c r="B2411" s="127" t="s">
        <v>4829</v>
      </c>
      <c r="C2411" s="128">
        <v>-25000</v>
      </c>
      <c r="D2411" s="128">
        <v>-25000</v>
      </c>
      <c r="E2411" s="128">
        <v>-25000</v>
      </c>
      <c r="F2411" s="128">
        <v>-25000</v>
      </c>
      <c r="G2411" s="128">
        <v>-25000</v>
      </c>
      <c r="H2411" s="128">
        <v>-25000</v>
      </c>
      <c r="I2411" s="128">
        <v>-25000</v>
      </c>
      <c r="J2411" s="128">
        <v>-25000</v>
      </c>
      <c r="K2411" s="128">
        <v>-25000</v>
      </c>
      <c r="L2411" s="128">
        <v>-25000</v>
      </c>
      <c r="M2411" s="128">
        <v>-25000</v>
      </c>
      <c r="N2411" s="128">
        <v>-25000</v>
      </c>
      <c r="O2411" s="110"/>
      <c r="P2411" s="110"/>
      <c r="Q2411" s="110"/>
    </row>
    <row r="2412" spans="1:17" x14ac:dyDescent="0.3">
      <c r="A2412" s="77" t="s">
        <v>4830</v>
      </c>
      <c r="B2412" s="127" t="s">
        <v>4831</v>
      </c>
      <c r="C2412" s="128">
        <v>0</v>
      </c>
      <c r="D2412" s="128">
        <v>0</v>
      </c>
      <c r="E2412" s="128">
        <v>0</v>
      </c>
      <c r="F2412" s="128">
        <v>0</v>
      </c>
      <c r="G2412" s="128">
        <v>0</v>
      </c>
      <c r="H2412" s="128">
        <v>0</v>
      </c>
      <c r="I2412" s="128">
        <v>0</v>
      </c>
      <c r="J2412" s="128">
        <v>0</v>
      </c>
      <c r="K2412" s="128">
        <v>0</v>
      </c>
      <c r="L2412" s="128">
        <v>0</v>
      </c>
      <c r="M2412" s="128">
        <v>0</v>
      </c>
      <c r="N2412" s="128">
        <v>0</v>
      </c>
      <c r="O2412" s="110"/>
      <c r="P2412" s="110"/>
      <c r="Q2412" s="110"/>
    </row>
    <row r="2413" spans="1:17" x14ac:dyDescent="0.3">
      <c r="A2413" s="77" t="s">
        <v>4832</v>
      </c>
      <c r="B2413" s="127" t="s">
        <v>4833</v>
      </c>
      <c r="C2413" s="128">
        <v>0</v>
      </c>
      <c r="D2413" s="128">
        <v>0</v>
      </c>
      <c r="E2413" s="128">
        <v>0</v>
      </c>
      <c r="F2413" s="128">
        <v>0</v>
      </c>
      <c r="G2413" s="128">
        <v>0</v>
      </c>
      <c r="H2413" s="128">
        <v>0</v>
      </c>
      <c r="I2413" s="128">
        <v>0</v>
      </c>
      <c r="J2413" s="128">
        <v>0</v>
      </c>
      <c r="K2413" s="128">
        <v>0</v>
      </c>
      <c r="L2413" s="128">
        <v>0</v>
      </c>
      <c r="M2413" s="128">
        <v>0</v>
      </c>
      <c r="N2413" s="128">
        <v>0</v>
      </c>
      <c r="O2413" s="110"/>
      <c r="P2413" s="110"/>
      <c r="Q2413" s="110"/>
    </row>
    <row r="2414" spans="1:17" x14ac:dyDescent="0.3">
      <c r="A2414" s="77" t="s">
        <v>4834</v>
      </c>
      <c r="B2414" s="127" t="s">
        <v>4835</v>
      </c>
      <c r="C2414" s="128">
        <v>0</v>
      </c>
      <c r="D2414" s="128">
        <v>0</v>
      </c>
      <c r="E2414" s="128">
        <v>0</v>
      </c>
      <c r="F2414" s="128">
        <v>0</v>
      </c>
      <c r="G2414" s="128">
        <v>0</v>
      </c>
      <c r="H2414" s="128">
        <v>0</v>
      </c>
      <c r="I2414" s="128">
        <v>0</v>
      </c>
      <c r="J2414" s="128">
        <v>0</v>
      </c>
      <c r="K2414" s="128">
        <v>0</v>
      </c>
      <c r="L2414" s="128">
        <v>0</v>
      </c>
      <c r="M2414" s="128">
        <v>0</v>
      </c>
      <c r="N2414" s="128">
        <v>0</v>
      </c>
      <c r="O2414" s="110"/>
      <c r="P2414" s="110"/>
      <c r="Q2414" s="110"/>
    </row>
    <row r="2415" spans="1:17" x14ac:dyDescent="0.3">
      <c r="A2415" s="77" t="s">
        <v>4836</v>
      </c>
      <c r="B2415" s="127" t="s">
        <v>4837</v>
      </c>
      <c r="C2415" s="128">
        <v>0</v>
      </c>
      <c r="D2415" s="128">
        <v>0</v>
      </c>
      <c r="E2415" s="128">
        <v>0</v>
      </c>
      <c r="F2415" s="128">
        <v>0</v>
      </c>
      <c r="G2415" s="128">
        <v>0</v>
      </c>
      <c r="H2415" s="128">
        <v>0</v>
      </c>
      <c r="I2415" s="128">
        <v>0</v>
      </c>
      <c r="J2415" s="128">
        <v>0</v>
      </c>
      <c r="K2415" s="128">
        <v>0</v>
      </c>
      <c r="L2415" s="128">
        <v>0</v>
      </c>
      <c r="M2415" s="128">
        <v>0</v>
      </c>
      <c r="N2415" s="128">
        <v>0</v>
      </c>
      <c r="O2415" s="110"/>
      <c r="P2415" s="110"/>
      <c r="Q2415" s="110"/>
    </row>
    <row r="2416" spans="1:17" x14ac:dyDescent="0.3">
      <c r="A2416" s="77" t="s">
        <v>4838</v>
      </c>
      <c r="B2416" s="127" t="s">
        <v>4839</v>
      </c>
      <c r="C2416" s="128">
        <v>35022</v>
      </c>
      <c r="D2416" s="128">
        <v>76422</v>
      </c>
      <c r="E2416" s="128">
        <v>4422</v>
      </c>
      <c r="F2416" s="128">
        <v>4422</v>
      </c>
      <c r="G2416" s="128">
        <v>58422</v>
      </c>
      <c r="H2416" s="128">
        <v>4422</v>
      </c>
      <c r="I2416" s="128">
        <v>4422</v>
      </c>
      <c r="J2416" s="128">
        <v>4422</v>
      </c>
      <c r="K2416" s="128">
        <v>4422</v>
      </c>
      <c r="L2416" s="128">
        <v>4422</v>
      </c>
      <c r="M2416" s="128">
        <v>4422</v>
      </c>
      <c r="N2416" s="128">
        <v>4422</v>
      </c>
      <c r="O2416" s="110"/>
      <c r="P2416" s="110"/>
      <c r="Q2416" s="110"/>
    </row>
    <row r="2417" spans="1:17" x14ac:dyDescent="0.3">
      <c r="A2417" s="77" t="s">
        <v>4840</v>
      </c>
      <c r="B2417" s="127" t="s">
        <v>4841</v>
      </c>
      <c r="C2417" s="128">
        <v>0</v>
      </c>
      <c r="D2417" s="128">
        <v>0</v>
      </c>
      <c r="E2417" s="128">
        <v>0</v>
      </c>
      <c r="F2417" s="128">
        <v>0</v>
      </c>
      <c r="G2417" s="128">
        <v>0</v>
      </c>
      <c r="H2417" s="128">
        <v>0</v>
      </c>
      <c r="I2417" s="128">
        <v>0</v>
      </c>
      <c r="J2417" s="128">
        <v>0</v>
      </c>
      <c r="K2417" s="128">
        <v>0</v>
      </c>
      <c r="L2417" s="128">
        <v>0</v>
      </c>
      <c r="M2417" s="128">
        <v>0</v>
      </c>
      <c r="N2417" s="128">
        <v>0</v>
      </c>
      <c r="O2417" s="110"/>
      <c r="P2417" s="110"/>
      <c r="Q2417" s="110"/>
    </row>
    <row r="2418" spans="1:17" x14ac:dyDescent="0.3">
      <c r="A2418" s="77" t="s">
        <v>4842</v>
      </c>
      <c r="B2418" s="127" t="s">
        <v>4843</v>
      </c>
      <c r="C2418" s="128">
        <v>0</v>
      </c>
      <c r="D2418" s="128">
        <v>0</v>
      </c>
      <c r="E2418" s="128">
        <v>0</v>
      </c>
      <c r="F2418" s="128">
        <v>0</v>
      </c>
      <c r="G2418" s="128">
        <v>0</v>
      </c>
      <c r="H2418" s="128">
        <v>0</v>
      </c>
      <c r="I2418" s="128">
        <v>0</v>
      </c>
      <c r="J2418" s="128">
        <v>0</v>
      </c>
      <c r="K2418" s="128">
        <v>0</v>
      </c>
      <c r="L2418" s="128">
        <v>0</v>
      </c>
      <c r="M2418" s="128">
        <v>0</v>
      </c>
      <c r="N2418" s="128">
        <v>0</v>
      </c>
      <c r="O2418" s="110"/>
      <c r="P2418" s="110"/>
      <c r="Q2418" s="110"/>
    </row>
    <row r="2419" spans="1:17" x14ac:dyDescent="0.3">
      <c r="A2419" s="77" t="s">
        <v>4844</v>
      </c>
      <c r="B2419" s="127" t="s">
        <v>4845</v>
      </c>
      <c r="C2419" s="128">
        <v>0</v>
      </c>
      <c r="D2419" s="128">
        <v>0</v>
      </c>
      <c r="E2419" s="128">
        <v>0</v>
      </c>
      <c r="F2419" s="128">
        <v>0</v>
      </c>
      <c r="G2419" s="128">
        <v>0</v>
      </c>
      <c r="H2419" s="128">
        <v>0</v>
      </c>
      <c r="I2419" s="128">
        <v>0</v>
      </c>
      <c r="J2419" s="128">
        <v>0</v>
      </c>
      <c r="K2419" s="128">
        <v>0</v>
      </c>
      <c r="L2419" s="128">
        <v>0</v>
      </c>
      <c r="M2419" s="128">
        <v>0</v>
      </c>
      <c r="N2419" s="128">
        <v>0</v>
      </c>
      <c r="O2419" s="110"/>
      <c r="P2419" s="110"/>
      <c r="Q2419" s="110"/>
    </row>
    <row r="2420" spans="1:17" x14ac:dyDescent="0.3">
      <c r="A2420" s="77" t="s">
        <v>4846</v>
      </c>
      <c r="B2420" s="127" t="s">
        <v>4847</v>
      </c>
      <c r="C2420" s="128">
        <v>0</v>
      </c>
      <c r="D2420" s="128">
        <v>0</v>
      </c>
      <c r="E2420" s="128">
        <v>0</v>
      </c>
      <c r="F2420" s="128">
        <v>0</v>
      </c>
      <c r="G2420" s="128">
        <v>0</v>
      </c>
      <c r="H2420" s="128">
        <v>0</v>
      </c>
      <c r="I2420" s="128">
        <v>0</v>
      </c>
      <c r="J2420" s="128">
        <v>0</v>
      </c>
      <c r="K2420" s="128">
        <v>0</v>
      </c>
      <c r="L2420" s="128">
        <v>0</v>
      </c>
      <c r="M2420" s="128">
        <v>0</v>
      </c>
      <c r="N2420" s="128">
        <v>0</v>
      </c>
      <c r="O2420" s="110"/>
      <c r="P2420" s="110"/>
      <c r="Q2420" s="110"/>
    </row>
    <row r="2421" spans="1:17" x14ac:dyDescent="0.3">
      <c r="A2421" s="77" t="s">
        <v>4848</v>
      </c>
      <c r="B2421" s="127" t="s">
        <v>4849</v>
      </c>
      <c r="C2421" s="128">
        <v>0</v>
      </c>
      <c r="D2421" s="128">
        <v>0</v>
      </c>
      <c r="E2421" s="128">
        <v>0</v>
      </c>
      <c r="F2421" s="128">
        <v>0</v>
      </c>
      <c r="G2421" s="128">
        <v>0</v>
      </c>
      <c r="H2421" s="128">
        <v>0</v>
      </c>
      <c r="I2421" s="128">
        <v>0</v>
      </c>
      <c r="J2421" s="128">
        <v>0</v>
      </c>
      <c r="K2421" s="128">
        <v>0</v>
      </c>
      <c r="L2421" s="128">
        <v>0</v>
      </c>
      <c r="M2421" s="128">
        <v>0</v>
      </c>
      <c r="N2421" s="128">
        <v>0</v>
      </c>
      <c r="O2421" s="110"/>
      <c r="P2421" s="110"/>
      <c r="Q2421" s="110"/>
    </row>
    <row r="2422" spans="1:17" x14ac:dyDescent="0.3">
      <c r="A2422" s="77" t="s">
        <v>4850</v>
      </c>
      <c r="B2422" s="127" t="s">
        <v>4851</v>
      </c>
      <c r="C2422" s="128">
        <v>2096809.1166044001</v>
      </c>
      <c r="D2422" s="128">
        <v>2107586.7309472002</v>
      </c>
      <c r="E2422" s="128">
        <v>2109897.3209472001</v>
      </c>
      <c r="F2422" s="128">
        <v>2109963.7309472002</v>
      </c>
      <c r="G2422" s="128">
        <v>2110030.1409471999</v>
      </c>
      <c r="H2422" s="128">
        <v>2130902.5409471998</v>
      </c>
      <c r="I2422" s="128">
        <v>2203848.6813472002</v>
      </c>
      <c r="J2422" s="128">
        <v>2131035.3509471999</v>
      </c>
      <c r="K2422" s="128">
        <v>2131101.7609472</v>
      </c>
      <c r="L2422" s="128">
        <v>2131168.1709472002</v>
      </c>
      <c r="M2422" s="128">
        <v>2131234.5709472001</v>
      </c>
      <c r="N2422" s="128">
        <v>2152587.3463472002</v>
      </c>
      <c r="O2422" s="110"/>
      <c r="P2422" s="110"/>
      <c r="Q2422" s="110"/>
    </row>
    <row r="2423" spans="1:17" x14ac:dyDescent="0.3">
      <c r="A2423" s="77" t="s">
        <v>4852</v>
      </c>
      <c r="B2423" s="127" t="s">
        <v>4853</v>
      </c>
      <c r="C2423" s="128">
        <v>0</v>
      </c>
      <c r="D2423" s="128">
        <v>0</v>
      </c>
      <c r="E2423" s="128">
        <v>0</v>
      </c>
      <c r="F2423" s="128">
        <v>0</v>
      </c>
      <c r="G2423" s="128">
        <v>0</v>
      </c>
      <c r="H2423" s="128">
        <v>0</v>
      </c>
      <c r="I2423" s="128">
        <v>0</v>
      </c>
      <c r="J2423" s="128">
        <v>0</v>
      </c>
      <c r="K2423" s="128">
        <v>0</v>
      </c>
      <c r="L2423" s="128">
        <v>0</v>
      </c>
      <c r="M2423" s="128">
        <v>0</v>
      </c>
      <c r="N2423" s="128">
        <v>0</v>
      </c>
      <c r="O2423" s="110"/>
      <c r="P2423" s="110"/>
      <c r="Q2423" s="110"/>
    </row>
    <row r="2424" spans="1:17" x14ac:dyDescent="0.3">
      <c r="A2424" s="77" t="s">
        <v>4854</v>
      </c>
      <c r="B2424" s="127" t="s">
        <v>4855</v>
      </c>
      <c r="C2424" s="128">
        <v>0</v>
      </c>
      <c r="D2424" s="128">
        <v>0</v>
      </c>
      <c r="E2424" s="128">
        <v>0</v>
      </c>
      <c r="F2424" s="128">
        <v>0</v>
      </c>
      <c r="G2424" s="128">
        <v>0</v>
      </c>
      <c r="H2424" s="128">
        <v>0</v>
      </c>
      <c r="I2424" s="128">
        <v>0</v>
      </c>
      <c r="J2424" s="128">
        <v>0</v>
      </c>
      <c r="K2424" s="128">
        <v>0</v>
      </c>
      <c r="L2424" s="128">
        <v>0</v>
      </c>
      <c r="M2424" s="128">
        <v>0</v>
      </c>
      <c r="N2424" s="128">
        <v>0</v>
      </c>
      <c r="O2424" s="110"/>
      <c r="P2424" s="110"/>
      <c r="Q2424" s="110"/>
    </row>
    <row r="2425" spans="1:17" x14ac:dyDescent="0.3">
      <c r="A2425" s="77" t="s">
        <v>4856</v>
      </c>
      <c r="B2425" s="127" t="s">
        <v>4857</v>
      </c>
      <c r="C2425" s="128">
        <v>0</v>
      </c>
      <c r="D2425" s="128">
        <v>0</v>
      </c>
      <c r="E2425" s="128">
        <v>0</v>
      </c>
      <c r="F2425" s="128">
        <v>0</v>
      </c>
      <c r="G2425" s="128">
        <v>0</v>
      </c>
      <c r="H2425" s="128">
        <v>0</v>
      </c>
      <c r="I2425" s="128">
        <v>0</v>
      </c>
      <c r="J2425" s="128">
        <v>0</v>
      </c>
      <c r="K2425" s="128">
        <v>0</v>
      </c>
      <c r="L2425" s="128">
        <v>0</v>
      </c>
      <c r="M2425" s="128">
        <v>0</v>
      </c>
      <c r="N2425" s="128">
        <v>0</v>
      </c>
      <c r="O2425" s="110"/>
      <c r="P2425" s="110"/>
      <c r="Q2425" s="110"/>
    </row>
    <row r="2426" spans="1:17" x14ac:dyDescent="0.3">
      <c r="A2426" s="77" t="s">
        <v>4858</v>
      </c>
      <c r="B2426" s="127" t="s">
        <v>4859</v>
      </c>
      <c r="C2426" s="128">
        <v>0</v>
      </c>
      <c r="D2426" s="128">
        <v>0</v>
      </c>
      <c r="E2426" s="128">
        <v>0</v>
      </c>
      <c r="F2426" s="128">
        <v>0</v>
      </c>
      <c r="G2426" s="128">
        <v>0</v>
      </c>
      <c r="H2426" s="128">
        <v>0</v>
      </c>
      <c r="I2426" s="128">
        <v>0</v>
      </c>
      <c r="J2426" s="128">
        <v>0</v>
      </c>
      <c r="K2426" s="128">
        <v>0</v>
      </c>
      <c r="L2426" s="128">
        <v>0</v>
      </c>
      <c r="M2426" s="128">
        <v>0</v>
      </c>
      <c r="N2426" s="128">
        <v>0</v>
      </c>
      <c r="O2426" s="110"/>
      <c r="P2426" s="110"/>
      <c r="Q2426" s="110"/>
    </row>
    <row r="2427" spans="1:17" x14ac:dyDescent="0.3">
      <c r="A2427" s="77" t="s">
        <v>4860</v>
      </c>
      <c r="B2427" s="127" t="s">
        <v>4861</v>
      </c>
      <c r="C2427" s="128">
        <v>0</v>
      </c>
      <c r="D2427" s="128">
        <v>0</v>
      </c>
      <c r="E2427" s="128">
        <v>0</v>
      </c>
      <c r="F2427" s="128">
        <v>0</v>
      </c>
      <c r="G2427" s="128">
        <v>0</v>
      </c>
      <c r="H2427" s="128">
        <v>0</v>
      </c>
      <c r="I2427" s="128">
        <v>0</v>
      </c>
      <c r="J2427" s="128">
        <v>0</v>
      </c>
      <c r="K2427" s="128">
        <v>0</v>
      </c>
      <c r="L2427" s="128">
        <v>0</v>
      </c>
      <c r="M2427" s="128">
        <v>0</v>
      </c>
      <c r="N2427" s="128">
        <v>0</v>
      </c>
      <c r="O2427" s="110"/>
      <c r="P2427" s="110"/>
      <c r="Q2427" s="110"/>
    </row>
    <row r="2428" spans="1:17" x14ac:dyDescent="0.3">
      <c r="A2428" s="77" t="s">
        <v>4862</v>
      </c>
      <c r="B2428" s="127" t="s">
        <v>4863</v>
      </c>
      <c r="C2428" s="128">
        <v>0</v>
      </c>
      <c r="D2428" s="128">
        <v>0</v>
      </c>
      <c r="E2428" s="128">
        <v>0</v>
      </c>
      <c r="F2428" s="128">
        <v>0</v>
      </c>
      <c r="G2428" s="128">
        <v>0</v>
      </c>
      <c r="H2428" s="128">
        <v>0</v>
      </c>
      <c r="I2428" s="128">
        <v>0</v>
      </c>
      <c r="J2428" s="128">
        <v>0</v>
      </c>
      <c r="K2428" s="128">
        <v>0</v>
      </c>
      <c r="L2428" s="128">
        <v>0</v>
      </c>
      <c r="M2428" s="128">
        <v>0</v>
      </c>
      <c r="N2428" s="128">
        <v>0</v>
      </c>
      <c r="O2428" s="110"/>
      <c r="P2428" s="110"/>
      <c r="Q2428" s="110"/>
    </row>
    <row r="2429" spans="1:17" x14ac:dyDescent="0.3">
      <c r="A2429" s="77" t="s">
        <v>4864</v>
      </c>
      <c r="B2429" s="127" t="s">
        <v>4865</v>
      </c>
      <c r="C2429" s="128">
        <v>0</v>
      </c>
      <c r="D2429" s="128">
        <v>0</v>
      </c>
      <c r="E2429" s="128">
        <v>0</v>
      </c>
      <c r="F2429" s="128">
        <v>0</v>
      </c>
      <c r="G2429" s="128">
        <v>0</v>
      </c>
      <c r="H2429" s="128">
        <v>0</v>
      </c>
      <c r="I2429" s="128">
        <v>0</v>
      </c>
      <c r="J2429" s="128">
        <v>0</v>
      </c>
      <c r="K2429" s="128">
        <v>0</v>
      </c>
      <c r="L2429" s="128">
        <v>0</v>
      </c>
      <c r="M2429" s="128">
        <v>0</v>
      </c>
      <c r="N2429" s="128">
        <v>0</v>
      </c>
      <c r="O2429" s="110"/>
      <c r="P2429" s="110"/>
      <c r="Q2429" s="110"/>
    </row>
    <row r="2430" spans="1:17" x14ac:dyDescent="0.3">
      <c r="A2430" s="77" t="s">
        <v>4866</v>
      </c>
      <c r="B2430" s="127" t="s">
        <v>4867</v>
      </c>
      <c r="C2430" s="128">
        <v>0</v>
      </c>
      <c r="D2430" s="128">
        <v>0</v>
      </c>
      <c r="E2430" s="128">
        <v>0</v>
      </c>
      <c r="F2430" s="128">
        <v>0</v>
      </c>
      <c r="G2430" s="128">
        <v>0</v>
      </c>
      <c r="H2430" s="128">
        <v>0</v>
      </c>
      <c r="I2430" s="128">
        <v>0</v>
      </c>
      <c r="J2430" s="128">
        <v>0</v>
      </c>
      <c r="K2430" s="128">
        <v>0</v>
      </c>
      <c r="L2430" s="128">
        <v>0</v>
      </c>
      <c r="M2430" s="128">
        <v>0</v>
      </c>
      <c r="N2430" s="128">
        <v>0</v>
      </c>
      <c r="O2430" s="110"/>
      <c r="P2430" s="110"/>
      <c r="Q2430" s="110"/>
    </row>
    <row r="2431" spans="1:17" x14ac:dyDescent="0.3">
      <c r="A2431" s="77" t="s">
        <v>4868</v>
      </c>
      <c r="B2431" s="127" t="s">
        <v>4869</v>
      </c>
      <c r="C2431" s="128">
        <v>0</v>
      </c>
      <c r="D2431" s="128">
        <v>0</v>
      </c>
      <c r="E2431" s="128">
        <v>0</v>
      </c>
      <c r="F2431" s="128">
        <v>0</v>
      </c>
      <c r="G2431" s="128">
        <v>0</v>
      </c>
      <c r="H2431" s="128">
        <v>0</v>
      </c>
      <c r="I2431" s="128">
        <v>0</v>
      </c>
      <c r="J2431" s="128">
        <v>0</v>
      </c>
      <c r="K2431" s="128">
        <v>0</v>
      </c>
      <c r="L2431" s="128">
        <v>0</v>
      </c>
      <c r="M2431" s="128">
        <v>0</v>
      </c>
      <c r="N2431" s="128">
        <v>0</v>
      </c>
      <c r="O2431" s="110"/>
      <c r="P2431" s="110"/>
      <c r="Q2431" s="110"/>
    </row>
    <row r="2432" spans="1:17" x14ac:dyDescent="0.3">
      <c r="A2432" s="77" t="s">
        <v>4870</v>
      </c>
      <c r="B2432" s="127" t="s">
        <v>4871</v>
      </c>
      <c r="C2432" s="128">
        <v>14608126.796165001</v>
      </c>
      <c r="D2432" s="128">
        <v>13345768.189909199</v>
      </c>
      <c r="E2432" s="128">
        <v>13371876.616645699</v>
      </c>
      <c r="F2432" s="128">
        <v>14254729.847867301</v>
      </c>
      <c r="G2432" s="128">
        <v>14896985.192524601</v>
      </c>
      <c r="H2432" s="128">
        <v>12949561.8092415</v>
      </c>
      <c r="I2432" s="128">
        <v>14983152.4795382</v>
      </c>
      <c r="J2432" s="128">
        <v>14335887.3955412</v>
      </c>
      <c r="K2432" s="128">
        <v>13644418.136577399</v>
      </c>
      <c r="L2432" s="128">
        <v>14990502.8780345</v>
      </c>
      <c r="M2432" s="128">
        <v>13690140.319749</v>
      </c>
      <c r="N2432" s="128">
        <v>14308424.7809033</v>
      </c>
      <c r="O2432" s="110"/>
      <c r="P2432" s="110"/>
      <c r="Q2432" s="110"/>
    </row>
    <row r="2433" spans="1:17" x14ac:dyDescent="0.3">
      <c r="A2433" s="77" t="s">
        <v>4872</v>
      </c>
      <c r="B2433" s="127" t="s">
        <v>4873</v>
      </c>
      <c r="C2433" s="128">
        <v>1268594.25603</v>
      </c>
      <c r="D2433" s="128">
        <v>1125763.4453986001</v>
      </c>
      <c r="E2433" s="128">
        <v>1198993.6557026999</v>
      </c>
      <c r="F2433" s="128">
        <v>1252154.5595058999</v>
      </c>
      <c r="G2433" s="128">
        <v>1208076.2510408999</v>
      </c>
      <c r="H2433" s="128">
        <v>1105342.7053221001</v>
      </c>
      <c r="I2433" s="128">
        <v>1271412.4821049001</v>
      </c>
      <c r="J2433" s="128">
        <v>1202722.9276221001</v>
      </c>
      <c r="K2433" s="128">
        <v>1158378.4985978</v>
      </c>
      <c r="L2433" s="128">
        <v>1396945.5562918</v>
      </c>
      <c r="M2433" s="128">
        <v>1212745.4946458</v>
      </c>
      <c r="N2433" s="128">
        <v>1265675.5917499999</v>
      </c>
      <c r="O2433" s="110"/>
      <c r="P2433" s="110"/>
      <c r="Q2433" s="110"/>
    </row>
    <row r="2434" spans="1:17" x14ac:dyDescent="0.3">
      <c r="A2434" s="77" t="s">
        <v>4874</v>
      </c>
      <c r="B2434" s="127" t="s">
        <v>4875</v>
      </c>
      <c r="C2434" s="128">
        <v>0</v>
      </c>
      <c r="D2434" s="128">
        <v>0</v>
      </c>
      <c r="E2434" s="128">
        <v>0</v>
      </c>
      <c r="F2434" s="128">
        <v>0</v>
      </c>
      <c r="G2434" s="128">
        <v>0</v>
      </c>
      <c r="H2434" s="128">
        <v>0</v>
      </c>
      <c r="I2434" s="128">
        <v>0</v>
      </c>
      <c r="J2434" s="128">
        <v>0</v>
      </c>
      <c r="K2434" s="128">
        <v>0</v>
      </c>
      <c r="L2434" s="128">
        <v>0</v>
      </c>
      <c r="M2434" s="128">
        <v>0</v>
      </c>
      <c r="N2434" s="128">
        <v>0</v>
      </c>
      <c r="O2434" s="110"/>
      <c r="P2434" s="110"/>
      <c r="Q2434" s="110"/>
    </row>
    <row r="2435" spans="1:17" x14ac:dyDescent="0.3">
      <c r="A2435" s="77" t="s">
        <v>4876</v>
      </c>
      <c r="B2435" s="127" t="s">
        <v>4877</v>
      </c>
      <c r="C2435" s="128">
        <v>0</v>
      </c>
      <c r="D2435" s="128">
        <v>0</v>
      </c>
      <c r="E2435" s="128">
        <v>0</v>
      </c>
      <c r="F2435" s="128">
        <v>0</v>
      </c>
      <c r="G2435" s="128">
        <v>0</v>
      </c>
      <c r="H2435" s="128">
        <v>0</v>
      </c>
      <c r="I2435" s="128">
        <v>0</v>
      </c>
      <c r="J2435" s="128">
        <v>0</v>
      </c>
      <c r="K2435" s="128">
        <v>0</v>
      </c>
      <c r="L2435" s="128">
        <v>0</v>
      </c>
      <c r="M2435" s="128">
        <v>0</v>
      </c>
      <c r="N2435" s="128">
        <v>0</v>
      </c>
      <c r="O2435" s="110"/>
      <c r="P2435" s="110"/>
      <c r="Q2435" s="110"/>
    </row>
    <row r="2436" spans="1:17" x14ac:dyDescent="0.3">
      <c r="A2436" s="77" t="s">
        <v>4878</v>
      </c>
      <c r="B2436" s="127" t="s">
        <v>4879</v>
      </c>
      <c r="C2436" s="128">
        <v>0</v>
      </c>
      <c r="D2436" s="128">
        <v>0</v>
      </c>
      <c r="E2436" s="128">
        <v>0</v>
      </c>
      <c r="F2436" s="128">
        <v>0</v>
      </c>
      <c r="G2436" s="128">
        <v>0</v>
      </c>
      <c r="H2436" s="128">
        <v>0</v>
      </c>
      <c r="I2436" s="128">
        <v>0</v>
      </c>
      <c r="J2436" s="128">
        <v>0</v>
      </c>
      <c r="K2436" s="128">
        <v>0</v>
      </c>
      <c r="L2436" s="128">
        <v>0</v>
      </c>
      <c r="M2436" s="128">
        <v>0</v>
      </c>
      <c r="N2436" s="128">
        <v>0</v>
      </c>
      <c r="O2436" s="110"/>
      <c r="P2436" s="110"/>
      <c r="Q2436" s="110"/>
    </row>
    <row r="2437" spans="1:17" x14ac:dyDescent="0.3">
      <c r="A2437" s="77" t="s">
        <v>4880</v>
      </c>
      <c r="B2437" s="127" t="s">
        <v>4881</v>
      </c>
      <c r="C2437" s="128">
        <v>0</v>
      </c>
      <c r="D2437" s="128">
        <v>0</v>
      </c>
      <c r="E2437" s="128">
        <v>0</v>
      </c>
      <c r="F2437" s="128">
        <v>0</v>
      </c>
      <c r="G2437" s="128">
        <v>0</v>
      </c>
      <c r="H2437" s="128">
        <v>0</v>
      </c>
      <c r="I2437" s="128">
        <v>0</v>
      </c>
      <c r="J2437" s="128">
        <v>0</v>
      </c>
      <c r="K2437" s="128">
        <v>0</v>
      </c>
      <c r="L2437" s="128">
        <v>0</v>
      </c>
      <c r="M2437" s="128">
        <v>0</v>
      </c>
      <c r="N2437" s="128">
        <v>0</v>
      </c>
      <c r="O2437" s="110"/>
      <c r="P2437" s="110"/>
      <c r="Q2437" s="110"/>
    </row>
    <row r="2438" spans="1:17" x14ac:dyDescent="0.3">
      <c r="A2438" s="77" t="s">
        <v>4882</v>
      </c>
      <c r="B2438" s="127" t="s">
        <v>4883</v>
      </c>
      <c r="C2438" s="128">
        <v>0</v>
      </c>
      <c r="D2438" s="128">
        <v>0</v>
      </c>
      <c r="E2438" s="128">
        <v>0</v>
      </c>
      <c r="F2438" s="128">
        <v>0</v>
      </c>
      <c r="G2438" s="128">
        <v>0</v>
      </c>
      <c r="H2438" s="128">
        <v>0</v>
      </c>
      <c r="I2438" s="128">
        <v>0</v>
      </c>
      <c r="J2438" s="128">
        <v>0</v>
      </c>
      <c r="K2438" s="128">
        <v>0</v>
      </c>
      <c r="L2438" s="128">
        <v>0</v>
      </c>
      <c r="M2438" s="128">
        <v>0</v>
      </c>
      <c r="N2438" s="128">
        <v>0</v>
      </c>
      <c r="O2438" s="110"/>
      <c r="P2438" s="110"/>
      <c r="Q2438" s="110"/>
    </row>
    <row r="2439" spans="1:17" x14ac:dyDescent="0.3">
      <c r="A2439" s="77" t="s">
        <v>4884</v>
      </c>
      <c r="B2439" s="127" t="s">
        <v>4885</v>
      </c>
      <c r="C2439" s="128">
        <v>0</v>
      </c>
      <c r="D2439" s="128">
        <v>0</v>
      </c>
      <c r="E2439" s="128">
        <v>0</v>
      </c>
      <c r="F2439" s="128">
        <v>0</v>
      </c>
      <c r="G2439" s="128">
        <v>0</v>
      </c>
      <c r="H2439" s="128">
        <v>0</v>
      </c>
      <c r="I2439" s="128">
        <v>0</v>
      </c>
      <c r="J2439" s="128">
        <v>0</v>
      </c>
      <c r="K2439" s="128">
        <v>0</v>
      </c>
      <c r="L2439" s="128">
        <v>0</v>
      </c>
      <c r="M2439" s="128">
        <v>0</v>
      </c>
      <c r="N2439" s="128">
        <v>0</v>
      </c>
      <c r="O2439" s="110"/>
      <c r="P2439" s="110"/>
      <c r="Q2439" s="110"/>
    </row>
    <row r="2440" spans="1:17" x14ac:dyDescent="0.3">
      <c r="A2440" s="77" t="s">
        <v>4886</v>
      </c>
      <c r="B2440" s="127" t="s">
        <v>4887</v>
      </c>
      <c r="C2440" s="128">
        <v>0</v>
      </c>
      <c r="D2440" s="128">
        <v>0</v>
      </c>
      <c r="E2440" s="128">
        <v>0</v>
      </c>
      <c r="F2440" s="128">
        <v>0</v>
      </c>
      <c r="G2440" s="128">
        <v>0</v>
      </c>
      <c r="H2440" s="128">
        <v>0</v>
      </c>
      <c r="I2440" s="128">
        <v>0</v>
      </c>
      <c r="J2440" s="128">
        <v>0</v>
      </c>
      <c r="K2440" s="128">
        <v>0</v>
      </c>
      <c r="L2440" s="128">
        <v>0</v>
      </c>
      <c r="M2440" s="128">
        <v>0</v>
      </c>
      <c r="N2440" s="128">
        <v>0</v>
      </c>
      <c r="O2440" s="110"/>
      <c r="P2440" s="110"/>
      <c r="Q2440" s="110"/>
    </row>
    <row r="2441" spans="1:17" x14ac:dyDescent="0.3">
      <c r="A2441" s="77" t="s">
        <v>4888</v>
      </c>
      <c r="B2441" s="127" t="s">
        <v>4889</v>
      </c>
      <c r="C2441" s="128">
        <v>0</v>
      </c>
      <c r="D2441" s="128">
        <v>0</v>
      </c>
      <c r="E2441" s="128">
        <v>0</v>
      </c>
      <c r="F2441" s="128">
        <v>0</v>
      </c>
      <c r="G2441" s="128">
        <v>0</v>
      </c>
      <c r="H2441" s="128">
        <v>0</v>
      </c>
      <c r="I2441" s="128">
        <v>0</v>
      </c>
      <c r="J2441" s="128">
        <v>0</v>
      </c>
      <c r="K2441" s="128">
        <v>0</v>
      </c>
      <c r="L2441" s="128">
        <v>0</v>
      </c>
      <c r="M2441" s="128">
        <v>0</v>
      </c>
      <c r="N2441" s="128">
        <v>0</v>
      </c>
      <c r="O2441" s="110"/>
      <c r="P2441" s="110"/>
      <c r="Q2441" s="110"/>
    </row>
    <row r="2442" spans="1:17" x14ac:dyDescent="0.3">
      <c r="A2442" s="77" t="s">
        <v>4890</v>
      </c>
      <c r="B2442" s="127" t="s">
        <v>4891</v>
      </c>
      <c r="C2442" s="128">
        <v>0</v>
      </c>
      <c r="D2442" s="128">
        <v>0</v>
      </c>
      <c r="E2442" s="128">
        <v>0</v>
      </c>
      <c r="F2442" s="128">
        <v>0</v>
      </c>
      <c r="G2442" s="128">
        <v>0</v>
      </c>
      <c r="H2442" s="128">
        <v>0</v>
      </c>
      <c r="I2442" s="128">
        <v>0</v>
      </c>
      <c r="J2442" s="128">
        <v>0</v>
      </c>
      <c r="K2442" s="128">
        <v>0</v>
      </c>
      <c r="L2442" s="128">
        <v>0</v>
      </c>
      <c r="M2442" s="128">
        <v>0</v>
      </c>
      <c r="N2442" s="128">
        <v>0</v>
      </c>
      <c r="O2442" s="110"/>
      <c r="P2442" s="110"/>
      <c r="Q2442" s="110"/>
    </row>
    <row r="2443" spans="1:17" x14ac:dyDescent="0.3">
      <c r="A2443" s="77" t="s">
        <v>4892</v>
      </c>
      <c r="B2443" s="127" t="s">
        <v>4893</v>
      </c>
      <c r="C2443" s="128">
        <v>0</v>
      </c>
      <c r="D2443" s="128">
        <v>0</v>
      </c>
      <c r="E2443" s="128">
        <v>0</v>
      </c>
      <c r="F2443" s="128">
        <v>0</v>
      </c>
      <c r="G2443" s="128">
        <v>0</v>
      </c>
      <c r="H2443" s="128">
        <v>0</v>
      </c>
      <c r="I2443" s="128">
        <v>0</v>
      </c>
      <c r="J2443" s="128">
        <v>0</v>
      </c>
      <c r="K2443" s="128">
        <v>0</v>
      </c>
      <c r="L2443" s="128">
        <v>0</v>
      </c>
      <c r="M2443" s="128">
        <v>0</v>
      </c>
      <c r="N2443" s="128">
        <v>0</v>
      </c>
      <c r="O2443" s="110"/>
      <c r="P2443" s="110"/>
      <c r="Q2443" s="110"/>
    </row>
    <row r="2444" spans="1:17" x14ac:dyDescent="0.3">
      <c r="A2444" s="77" t="s">
        <v>4894</v>
      </c>
      <c r="B2444" s="127" t="s">
        <v>4895</v>
      </c>
      <c r="C2444" s="128">
        <v>0</v>
      </c>
      <c r="D2444" s="128">
        <v>0</v>
      </c>
      <c r="E2444" s="128">
        <v>0</v>
      </c>
      <c r="F2444" s="128">
        <v>0</v>
      </c>
      <c r="G2444" s="128">
        <v>0</v>
      </c>
      <c r="H2444" s="128">
        <v>0</v>
      </c>
      <c r="I2444" s="128">
        <v>0</v>
      </c>
      <c r="J2444" s="128">
        <v>0</v>
      </c>
      <c r="K2444" s="128">
        <v>0</v>
      </c>
      <c r="L2444" s="128">
        <v>0</v>
      </c>
      <c r="M2444" s="128">
        <v>0</v>
      </c>
      <c r="N2444" s="128">
        <v>0</v>
      </c>
      <c r="O2444" s="110"/>
      <c r="P2444" s="110"/>
      <c r="Q2444" s="110"/>
    </row>
    <row r="2445" spans="1:17" x14ac:dyDescent="0.3">
      <c r="A2445" s="77" t="s">
        <v>4896</v>
      </c>
      <c r="B2445" s="127" t="s">
        <v>4897</v>
      </c>
      <c r="C2445" s="128">
        <v>9500</v>
      </c>
      <c r="D2445" s="128">
        <v>9500</v>
      </c>
      <c r="E2445" s="128">
        <v>9500</v>
      </c>
      <c r="F2445" s="128">
        <v>9500</v>
      </c>
      <c r="G2445" s="128">
        <v>9500</v>
      </c>
      <c r="H2445" s="128">
        <v>9500</v>
      </c>
      <c r="I2445" s="128">
        <v>9500</v>
      </c>
      <c r="J2445" s="128">
        <v>9500</v>
      </c>
      <c r="K2445" s="128">
        <v>9500</v>
      </c>
      <c r="L2445" s="128">
        <v>9500</v>
      </c>
      <c r="M2445" s="128">
        <v>9500</v>
      </c>
      <c r="N2445" s="128">
        <v>9500</v>
      </c>
      <c r="O2445" s="110"/>
      <c r="P2445" s="110"/>
      <c r="Q2445" s="110"/>
    </row>
    <row r="2446" spans="1:17" x14ac:dyDescent="0.3">
      <c r="A2446" s="77" t="s">
        <v>4898</v>
      </c>
      <c r="B2446" s="127" t="s">
        <v>4899</v>
      </c>
      <c r="C2446" s="128">
        <v>126645.1196679</v>
      </c>
      <c r="D2446" s="128">
        <v>182842.67950190001</v>
      </c>
      <c r="E2446" s="128">
        <v>126645.1196679</v>
      </c>
      <c r="F2446" s="128">
        <v>126645.1196679</v>
      </c>
      <c r="G2446" s="128">
        <v>135395.1196679</v>
      </c>
      <c r="H2446" s="128">
        <v>126645.1196679</v>
      </c>
      <c r="I2446" s="128">
        <v>126645.1196679</v>
      </c>
      <c r="J2446" s="128">
        <v>182842.67950190001</v>
      </c>
      <c r="K2446" s="128">
        <v>135395.1196679</v>
      </c>
      <c r="L2446" s="128">
        <v>126645.1196679</v>
      </c>
      <c r="M2446" s="128">
        <v>126645.1196679</v>
      </c>
      <c r="N2446" s="128">
        <v>126645.1196679</v>
      </c>
      <c r="O2446" s="110"/>
      <c r="P2446" s="110"/>
      <c r="Q2446" s="110"/>
    </row>
    <row r="2447" spans="1:17" x14ac:dyDescent="0.3">
      <c r="A2447" s="77" t="s">
        <v>4900</v>
      </c>
      <c r="B2447" s="127" t="s">
        <v>4901</v>
      </c>
      <c r="C2447" s="128">
        <v>-1139541.9947474001</v>
      </c>
      <c r="D2447" s="128">
        <v>-1328911.5718437999</v>
      </c>
      <c r="E2447" s="128">
        <v>-1345481.3392857001</v>
      </c>
      <c r="F2447" s="128">
        <v>-1403519.2578526</v>
      </c>
      <c r="G2447" s="128">
        <v>-1424647.276517</v>
      </c>
      <c r="H2447" s="128">
        <v>-1307193.0873233001</v>
      </c>
      <c r="I2447" s="128">
        <v>-1420251.1365701</v>
      </c>
      <c r="J2447" s="128">
        <v>-1382565.1475771</v>
      </c>
      <c r="K2447" s="128">
        <v>-1344878.1585818001</v>
      </c>
      <c r="L2447" s="128">
        <v>-1432677.2683530999</v>
      </c>
      <c r="M2447" s="128">
        <v>-1365589.7864888001</v>
      </c>
      <c r="N2447" s="128">
        <v>-1401920.4534316</v>
      </c>
      <c r="O2447" s="110"/>
      <c r="P2447" s="110"/>
      <c r="Q2447" s="110"/>
    </row>
    <row r="2448" spans="1:17" x14ac:dyDescent="0.3">
      <c r="A2448" s="77" t="s">
        <v>4902</v>
      </c>
      <c r="B2448" s="127" t="s">
        <v>4903</v>
      </c>
      <c r="C2448" s="128">
        <v>0</v>
      </c>
      <c r="D2448" s="128">
        <v>0</v>
      </c>
      <c r="E2448" s="128">
        <v>0</v>
      </c>
      <c r="F2448" s="128">
        <v>0</v>
      </c>
      <c r="G2448" s="128">
        <v>0</v>
      </c>
      <c r="H2448" s="128">
        <v>0</v>
      </c>
      <c r="I2448" s="128">
        <v>0</v>
      </c>
      <c r="J2448" s="128">
        <v>0</v>
      </c>
      <c r="K2448" s="128">
        <v>0</v>
      </c>
      <c r="L2448" s="128">
        <v>0</v>
      </c>
      <c r="M2448" s="128">
        <v>0</v>
      </c>
      <c r="N2448" s="128">
        <v>0</v>
      </c>
      <c r="O2448" s="110"/>
      <c r="P2448" s="110"/>
      <c r="Q2448" s="110"/>
    </row>
    <row r="2449" spans="1:17" x14ac:dyDescent="0.3">
      <c r="A2449" s="77" t="s">
        <v>4904</v>
      </c>
      <c r="B2449" s="127" t="s">
        <v>4905</v>
      </c>
      <c r="C2449" s="128">
        <v>0</v>
      </c>
      <c r="D2449" s="128">
        <v>0</v>
      </c>
      <c r="E2449" s="128">
        <v>0</v>
      </c>
      <c r="F2449" s="128">
        <v>0</v>
      </c>
      <c r="G2449" s="128">
        <v>0</v>
      </c>
      <c r="H2449" s="128">
        <v>0</v>
      </c>
      <c r="I2449" s="128">
        <v>0</v>
      </c>
      <c r="J2449" s="128">
        <v>0</v>
      </c>
      <c r="K2449" s="128">
        <v>0</v>
      </c>
      <c r="L2449" s="128">
        <v>0</v>
      </c>
      <c r="M2449" s="128">
        <v>0</v>
      </c>
      <c r="N2449" s="128">
        <v>0</v>
      </c>
      <c r="O2449" s="110"/>
      <c r="P2449" s="110"/>
      <c r="Q2449" s="110"/>
    </row>
    <row r="2450" spans="1:17" x14ac:dyDescent="0.3">
      <c r="A2450" s="77" t="s">
        <v>4906</v>
      </c>
      <c r="B2450" s="127" t="s">
        <v>4907</v>
      </c>
      <c r="C2450" s="128">
        <v>0</v>
      </c>
      <c r="D2450" s="128">
        <v>0</v>
      </c>
      <c r="E2450" s="128">
        <v>0</v>
      </c>
      <c r="F2450" s="128">
        <v>0</v>
      </c>
      <c r="G2450" s="128">
        <v>0</v>
      </c>
      <c r="H2450" s="128">
        <v>0</v>
      </c>
      <c r="I2450" s="128">
        <v>0</v>
      </c>
      <c r="J2450" s="128">
        <v>0</v>
      </c>
      <c r="K2450" s="128">
        <v>0</v>
      </c>
      <c r="L2450" s="128">
        <v>0</v>
      </c>
      <c r="M2450" s="128">
        <v>0</v>
      </c>
      <c r="N2450" s="128">
        <v>0</v>
      </c>
      <c r="O2450" s="110"/>
      <c r="P2450" s="110"/>
      <c r="Q2450" s="110"/>
    </row>
    <row r="2451" spans="1:17" x14ac:dyDescent="0.3">
      <c r="A2451" s="77" t="s">
        <v>4908</v>
      </c>
      <c r="B2451" s="127" t="s">
        <v>4909</v>
      </c>
      <c r="C2451" s="128">
        <v>4604143.7454506001</v>
      </c>
      <c r="D2451" s="128">
        <v>4196675.4613963999</v>
      </c>
      <c r="E2451" s="128">
        <v>4225483.6661385</v>
      </c>
      <c r="F2451" s="128">
        <v>4496924.4932578998</v>
      </c>
      <c r="G2451" s="128">
        <v>4670392.5617151996</v>
      </c>
      <c r="H2451" s="128">
        <v>4075856.8684264999</v>
      </c>
      <c r="I2451" s="128">
        <v>4713748.5819583004</v>
      </c>
      <c r="J2451" s="128">
        <v>4506125.0088374</v>
      </c>
      <c r="K2451" s="128">
        <v>4292742.3113583997</v>
      </c>
      <c r="L2451" s="128">
        <v>4752284.7890360998</v>
      </c>
      <c r="M2451" s="128">
        <v>4321768.1733326996</v>
      </c>
      <c r="N2451" s="128">
        <v>4516417.1231899997</v>
      </c>
      <c r="O2451" s="110"/>
      <c r="P2451" s="110"/>
      <c r="Q2451" s="110"/>
    </row>
    <row r="2452" spans="1:17" x14ac:dyDescent="0.3">
      <c r="A2452" s="77" t="s">
        <v>4910</v>
      </c>
      <c r="B2452" s="127" t="s">
        <v>4911</v>
      </c>
      <c r="C2452" s="128">
        <v>25500</v>
      </c>
      <c r="D2452" s="128">
        <v>25500</v>
      </c>
      <c r="E2452" s="128">
        <v>25500</v>
      </c>
      <c r="F2452" s="128">
        <v>25500</v>
      </c>
      <c r="G2452" s="128">
        <v>25500</v>
      </c>
      <c r="H2452" s="128">
        <v>25500</v>
      </c>
      <c r="I2452" s="128">
        <v>25500</v>
      </c>
      <c r="J2452" s="128">
        <v>25500</v>
      </c>
      <c r="K2452" s="128">
        <v>25500</v>
      </c>
      <c r="L2452" s="128">
        <v>25500</v>
      </c>
      <c r="M2452" s="128">
        <v>25500</v>
      </c>
      <c r="N2452" s="128">
        <v>25500</v>
      </c>
      <c r="O2452" s="110"/>
      <c r="P2452" s="110"/>
      <c r="Q2452" s="110"/>
    </row>
    <row r="2453" spans="1:17" x14ac:dyDescent="0.3">
      <c r="A2453" s="77" t="s">
        <v>4912</v>
      </c>
      <c r="B2453" s="127" t="s">
        <v>4913</v>
      </c>
      <c r="C2453" s="128">
        <v>17916.669999999998</v>
      </c>
      <c r="D2453" s="128">
        <v>17916.669999999998</v>
      </c>
      <c r="E2453" s="128">
        <v>17916.669999999998</v>
      </c>
      <c r="F2453" s="128">
        <v>17916.669999999998</v>
      </c>
      <c r="G2453" s="128">
        <v>17916.669999999998</v>
      </c>
      <c r="H2453" s="128">
        <v>17916.669999999998</v>
      </c>
      <c r="I2453" s="128">
        <v>17916.669999999998</v>
      </c>
      <c r="J2453" s="128">
        <v>17916.669999999998</v>
      </c>
      <c r="K2453" s="128">
        <v>17916.669999999998</v>
      </c>
      <c r="L2453" s="128">
        <v>17916.669999999998</v>
      </c>
      <c r="M2453" s="128">
        <v>17916.669999999998</v>
      </c>
      <c r="N2453" s="128">
        <v>17916.669999999998</v>
      </c>
      <c r="O2453" s="110"/>
      <c r="P2453" s="110"/>
      <c r="Q2453" s="110"/>
    </row>
    <row r="2454" spans="1:17" x14ac:dyDescent="0.3">
      <c r="A2454" s="77" t="s">
        <v>4914</v>
      </c>
      <c r="B2454" s="127" t="s">
        <v>4915</v>
      </c>
      <c r="C2454" s="128">
        <v>29666.67</v>
      </c>
      <c r="D2454" s="128">
        <v>29666.67</v>
      </c>
      <c r="E2454" s="128">
        <v>29666.67</v>
      </c>
      <c r="F2454" s="128">
        <v>29666.67</v>
      </c>
      <c r="G2454" s="128">
        <v>29666.67</v>
      </c>
      <c r="H2454" s="128">
        <v>29666.67</v>
      </c>
      <c r="I2454" s="128">
        <v>29666.67</v>
      </c>
      <c r="J2454" s="128">
        <v>29666.67</v>
      </c>
      <c r="K2454" s="128">
        <v>29666.67</v>
      </c>
      <c r="L2454" s="128">
        <v>29666.67</v>
      </c>
      <c r="M2454" s="128">
        <v>29666.67</v>
      </c>
      <c r="N2454" s="128">
        <v>29666.67</v>
      </c>
      <c r="O2454" s="110"/>
      <c r="P2454" s="110"/>
      <c r="Q2454" s="110"/>
    </row>
    <row r="2455" spans="1:17" x14ac:dyDescent="0.3">
      <c r="A2455" s="77" t="s">
        <v>4916</v>
      </c>
      <c r="B2455" s="127" t="s">
        <v>4917</v>
      </c>
      <c r="C2455" s="128">
        <v>12000</v>
      </c>
      <c r="D2455" s="128">
        <v>12000</v>
      </c>
      <c r="E2455" s="128">
        <v>12000</v>
      </c>
      <c r="F2455" s="128">
        <v>12000</v>
      </c>
      <c r="G2455" s="128">
        <v>12000</v>
      </c>
      <c r="H2455" s="128">
        <v>12000</v>
      </c>
      <c r="I2455" s="128">
        <v>12000</v>
      </c>
      <c r="J2455" s="128">
        <v>12000</v>
      </c>
      <c r="K2455" s="128">
        <v>12000</v>
      </c>
      <c r="L2455" s="128">
        <v>12000</v>
      </c>
      <c r="M2455" s="128">
        <v>12000</v>
      </c>
      <c r="N2455" s="128">
        <v>12000</v>
      </c>
      <c r="O2455" s="110"/>
      <c r="P2455" s="110"/>
      <c r="Q2455" s="110"/>
    </row>
    <row r="2456" spans="1:17" x14ac:dyDescent="0.3">
      <c r="A2456" s="77" t="s">
        <v>4918</v>
      </c>
      <c r="B2456" s="127" t="s">
        <v>4919</v>
      </c>
      <c r="C2456" s="128">
        <v>2708333.33</v>
      </c>
      <c r="D2456" s="128">
        <v>2708333.33</v>
      </c>
      <c r="E2456" s="128">
        <v>2708333.33</v>
      </c>
      <c r="F2456" s="128">
        <v>2708333.33</v>
      </c>
      <c r="G2456" s="128">
        <v>2708333.33</v>
      </c>
      <c r="H2456" s="128">
        <v>2708333.33</v>
      </c>
      <c r="I2456" s="128">
        <v>2708333.33</v>
      </c>
      <c r="J2456" s="128">
        <v>2708333.33</v>
      </c>
      <c r="K2456" s="128">
        <v>2708333.33</v>
      </c>
      <c r="L2456" s="128">
        <v>2708333.33</v>
      </c>
      <c r="M2456" s="128">
        <v>2708333.33</v>
      </c>
      <c r="N2456" s="128">
        <v>2708333.37</v>
      </c>
      <c r="O2456" s="110"/>
      <c r="P2456" s="110"/>
      <c r="Q2456" s="110"/>
    </row>
    <row r="2457" spans="1:17" x14ac:dyDescent="0.3">
      <c r="A2457" s="77" t="s">
        <v>4920</v>
      </c>
      <c r="B2457" s="127" t="s">
        <v>4921</v>
      </c>
      <c r="C2457" s="128">
        <v>0</v>
      </c>
      <c r="D2457" s="128">
        <v>0</v>
      </c>
      <c r="E2457" s="128">
        <v>-293783</v>
      </c>
      <c r="F2457" s="128">
        <v>0</v>
      </c>
      <c r="G2457" s="128">
        <v>0</v>
      </c>
      <c r="H2457" s="128">
        <v>-293783</v>
      </c>
      <c r="I2457" s="128">
        <v>0</v>
      </c>
      <c r="J2457" s="128">
        <v>0</v>
      </c>
      <c r="K2457" s="128">
        <v>-293783</v>
      </c>
      <c r="L2457" s="128">
        <v>0</v>
      </c>
      <c r="M2457" s="128">
        <v>0</v>
      </c>
      <c r="N2457" s="128">
        <v>-293783</v>
      </c>
      <c r="O2457" s="110"/>
      <c r="P2457" s="110"/>
      <c r="Q2457" s="110"/>
    </row>
    <row r="2458" spans="1:17" x14ac:dyDescent="0.3">
      <c r="A2458" s="77" t="s">
        <v>4922</v>
      </c>
      <c r="B2458" s="127" t="s">
        <v>4923</v>
      </c>
      <c r="C2458" s="128">
        <v>0</v>
      </c>
      <c r="D2458" s="128">
        <v>0</v>
      </c>
      <c r="E2458" s="128">
        <v>0</v>
      </c>
      <c r="F2458" s="128">
        <v>0</v>
      </c>
      <c r="G2458" s="128">
        <v>0</v>
      </c>
      <c r="H2458" s="128">
        <v>0</v>
      </c>
      <c r="I2458" s="128">
        <v>0</v>
      </c>
      <c r="J2458" s="128">
        <v>0</v>
      </c>
      <c r="K2458" s="128">
        <v>0</v>
      </c>
      <c r="L2458" s="128">
        <v>0</v>
      </c>
      <c r="M2458" s="128">
        <v>0</v>
      </c>
      <c r="N2458" s="128">
        <v>0</v>
      </c>
      <c r="O2458" s="110"/>
      <c r="P2458" s="110"/>
      <c r="Q2458" s="110"/>
    </row>
    <row r="2459" spans="1:17" x14ac:dyDescent="0.3">
      <c r="A2459" s="77" t="s">
        <v>4924</v>
      </c>
      <c r="B2459" s="127" t="s">
        <v>4925</v>
      </c>
      <c r="C2459" s="128">
        <v>0</v>
      </c>
      <c r="D2459" s="128">
        <v>0</v>
      </c>
      <c r="E2459" s="128">
        <v>401343.87</v>
      </c>
      <c r="F2459" s="128">
        <v>0</v>
      </c>
      <c r="G2459" s="128">
        <v>0</v>
      </c>
      <c r="H2459" s="128">
        <v>401343.87</v>
      </c>
      <c r="I2459" s="128">
        <v>0</v>
      </c>
      <c r="J2459" s="128">
        <v>0</v>
      </c>
      <c r="K2459" s="128">
        <v>401343.87</v>
      </c>
      <c r="L2459" s="128">
        <v>0</v>
      </c>
      <c r="M2459" s="128">
        <v>0</v>
      </c>
      <c r="N2459" s="128">
        <v>401343.87</v>
      </c>
      <c r="O2459" s="110"/>
      <c r="P2459" s="110"/>
      <c r="Q2459" s="110"/>
    </row>
    <row r="2460" spans="1:17" x14ac:dyDescent="0.3">
      <c r="A2460" s="77" t="s">
        <v>4926</v>
      </c>
      <c r="B2460" s="127" t="s">
        <v>4927</v>
      </c>
      <c r="C2460" s="128">
        <v>0</v>
      </c>
      <c r="D2460" s="128">
        <v>0</v>
      </c>
      <c r="E2460" s="128">
        <v>678652.13</v>
      </c>
      <c r="F2460" s="128">
        <v>0</v>
      </c>
      <c r="G2460" s="128">
        <v>0</v>
      </c>
      <c r="H2460" s="128">
        <v>678652.13</v>
      </c>
      <c r="I2460" s="128">
        <v>0</v>
      </c>
      <c r="J2460" s="128">
        <v>0</v>
      </c>
      <c r="K2460" s="128">
        <v>678652.13</v>
      </c>
      <c r="L2460" s="128">
        <v>0</v>
      </c>
      <c r="M2460" s="128">
        <v>0</v>
      </c>
      <c r="N2460" s="128">
        <v>678652.13</v>
      </c>
      <c r="O2460" s="110"/>
      <c r="P2460" s="110"/>
      <c r="Q2460" s="110"/>
    </row>
    <row r="2461" spans="1:17" x14ac:dyDescent="0.3">
      <c r="A2461" s="77" t="s">
        <v>4928</v>
      </c>
      <c r="B2461" s="127" t="s">
        <v>4929</v>
      </c>
      <c r="C2461" s="128">
        <v>0</v>
      </c>
      <c r="D2461" s="128">
        <v>0</v>
      </c>
      <c r="E2461" s="128">
        <v>1593190</v>
      </c>
      <c r="F2461" s="128">
        <v>0</v>
      </c>
      <c r="G2461" s="128">
        <v>0</v>
      </c>
      <c r="H2461" s="128">
        <v>1593190</v>
      </c>
      <c r="I2461" s="128">
        <v>0</v>
      </c>
      <c r="J2461" s="128">
        <v>0</v>
      </c>
      <c r="K2461" s="128">
        <v>1593190</v>
      </c>
      <c r="L2461" s="128">
        <v>0</v>
      </c>
      <c r="M2461" s="128">
        <v>0</v>
      </c>
      <c r="N2461" s="128">
        <v>1593190</v>
      </c>
      <c r="O2461" s="110"/>
      <c r="P2461" s="110"/>
      <c r="Q2461" s="110"/>
    </row>
    <row r="2462" spans="1:17" x14ac:dyDescent="0.3">
      <c r="A2462" s="77" t="s">
        <v>4930</v>
      </c>
      <c r="B2462" s="127" t="s">
        <v>4931</v>
      </c>
      <c r="C2462" s="128">
        <v>0</v>
      </c>
      <c r="D2462" s="128">
        <v>0</v>
      </c>
      <c r="E2462" s="128">
        <v>0</v>
      </c>
      <c r="F2462" s="128">
        <v>0</v>
      </c>
      <c r="G2462" s="128">
        <v>0</v>
      </c>
      <c r="H2462" s="128">
        <v>0</v>
      </c>
      <c r="I2462" s="128">
        <v>0</v>
      </c>
      <c r="J2462" s="128">
        <v>0</v>
      </c>
      <c r="K2462" s="128">
        <v>0</v>
      </c>
      <c r="L2462" s="128">
        <v>0</v>
      </c>
      <c r="M2462" s="128">
        <v>0</v>
      </c>
      <c r="N2462" s="128">
        <v>0</v>
      </c>
      <c r="O2462" s="110"/>
      <c r="P2462" s="110"/>
      <c r="Q2462" s="110"/>
    </row>
    <row r="2463" spans="1:17" x14ac:dyDescent="0.3">
      <c r="A2463" s="77" t="s">
        <v>4932</v>
      </c>
      <c r="B2463" s="127" t="s">
        <v>4933</v>
      </c>
      <c r="C2463" s="128">
        <v>12500</v>
      </c>
      <c r="D2463" s="128">
        <v>12500</v>
      </c>
      <c r="E2463" s="128">
        <v>12500</v>
      </c>
      <c r="F2463" s="128">
        <v>12500</v>
      </c>
      <c r="G2463" s="128">
        <v>12500</v>
      </c>
      <c r="H2463" s="128">
        <v>12500</v>
      </c>
      <c r="I2463" s="128">
        <v>12500</v>
      </c>
      <c r="J2463" s="128">
        <v>12500</v>
      </c>
      <c r="K2463" s="128">
        <v>12500</v>
      </c>
      <c r="L2463" s="128">
        <v>12500</v>
      </c>
      <c r="M2463" s="128">
        <v>12500</v>
      </c>
      <c r="N2463" s="128">
        <v>12500</v>
      </c>
      <c r="O2463" s="110"/>
      <c r="P2463" s="110"/>
      <c r="Q2463" s="110"/>
    </row>
    <row r="2464" spans="1:17" x14ac:dyDescent="0.3">
      <c r="A2464" s="77" t="s">
        <v>4934</v>
      </c>
      <c r="B2464" s="127" t="s">
        <v>4935</v>
      </c>
      <c r="C2464" s="128">
        <v>685452.44</v>
      </c>
      <c r="D2464" s="128">
        <v>685452.44</v>
      </c>
      <c r="E2464" s="128">
        <v>685452.44</v>
      </c>
      <c r="F2464" s="128">
        <v>685452.44</v>
      </c>
      <c r="G2464" s="128">
        <v>685452.44</v>
      </c>
      <c r="H2464" s="128">
        <v>685452.44</v>
      </c>
      <c r="I2464" s="128">
        <v>685452.44</v>
      </c>
      <c r="J2464" s="128">
        <v>685452.44</v>
      </c>
      <c r="K2464" s="128">
        <v>685452.44</v>
      </c>
      <c r="L2464" s="128">
        <v>685452.44</v>
      </c>
      <c r="M2464" s="128">
        <v>685452.44</v>
      </c>
      <c r="N2464" s="128">
        <v>685452.44</v>
      </c>
      <c r="O2464" s="110"/>
      <c r="P2464" s="110"/>
      <c r="Q2464" s="110"/>
    </row>
    <row r="2465" spans="1:17" x14ac:dyDescent="0.3">
      <c r="A2465" s="77" t="s">
        <v>4936</v>
      </c>
      <c r="B2465" s="127" t="s">
        <v>4937</v>
      </c>
      <c r="C2465" s="128">
        <v>823657.57</v>
      </c>
      <c r="D2465" s="128">
        <v>823657.57</v>
      </c>
      <c r="E2465" s="128">
        <v>823657.57</v>
      </c>
      <c r="F2465" s="128">
        <v>823657.57</v>
      </c>
      <c r="G2465" s="128">
        <v>823657.57</v>
      </c>
      <c r="H2465" s="128">
        <v>823657.57</v>
      </c>
      <c r="I2465" s="128">
        <v>823657.57</v>
      </c>
      <c r="J2465" s="128">
        <v>823657.57</v>
      </c>
      <c r="K2465" s="128">
        <v>823657.57</v>
      </c>
      <c r="L2465" s="128">
        <v>823657.57</v>
      </c>
      <c r="M2465" s="128">
        <v>823657.57</v>
      </c>
      <c r="N2465" s="128">
        <v>823657.57</v>
      </c>
      <c r="O2465" s="110"/>
      <c r="P2465" s="110"/>
      <c r="Q2465" s="110"/>
    </row>
    <row r="2466" spans="1:17" x14ac:dyDescent="0.3">
      <c r="A2466" s="77" t="s">
        <v>4938</v>
      </c>
      <c r="B2466" s="127" t="s">
        <v>4939</v>
      </c>
      <c r="C2466" s="128">
        <v>0</v>
      </c>
      <c r="D2466" s="128">
        <v>0</v>
      </c>
      <c r="E2466" s="128">
        <v>0</v>
      </c>
      <c r="F2466" s="128">
        <v>0</v>
      </c>
      <c r="G2466" s="128">
        <v>0</v>
      </c>
      <c r="H2466" s="128">
        <v>0</v>
      </c>
      <c r="I2466" s="128">
        <v>0</v>
      </c>
      <c r="J2466" s="128">
        <v>0</v>
      </c>
      <c r="K2466" s="128">
        <v>0</v>
      </c>
      <c r="L2466" s="128">
        <v>0</v>
      </c>
      <c r="M2466" s="128">
        <v>0</v>
      </c>
      <c r="N2466" s="128">
        <v>0</v>
      </c>
      <c r="O2466" s="110"/>
      <c r="P2466" s="110"/>
      <c r="Q2466" s="110"/>
    </row>
    <row r="2467" spans="1:17" x14ac:dyDescent="0.3">
      <c r="A2467" s="77" t="s">
        <v>4940</v>
      </c>
      <c r="B2467" s="127" t="s">
        <v>4941</v>
      </c>
      <c r="C2467" s="128">
        <v>0</v>
      </c>
      <c r="D2467" s="128">
        <v>0</v>
      </c>
      <c r="E2467" s="128">
        <v>29252</v>
      </c>
      <c r="F2467" s="128">
        <v>0</v>
      </c>
      <c r="G2467" s="128">
        <v>0</v>
      </c>
      <c r="H2467" s="128">
        <v>29252</v>
      </c>
      <c r="I2467" s="128">
        <v>0</v>
      </c>
      <c r="J2467" s="128">
        <v>0</v>
      </c>
      <c r="K2467" s="128">
        <v>29252</v>
      </c>
      <c r="L2467" s="128">
        <v>0</v>
      </c>
      <c r="M2467" s="128">
        <v>0</v>
      </c>
      <c r="N2467" s="128">
        <v>29252</v>
      </c>
      <c r="O2467" s="110"/>
      <c r="P2467" s="110"/>
      <c r="Q2467" s="110"/>
    </row>
    <row r="2468" spans="1:17" x14ac:dyDescent="0.3">
      <c r="A2468" s="77" t="s">
        <v>4942</v>
      </c>
      <c r="B2468" s="127" t="s">
        <v>4943</v>
      </c>
      <c r="C2468" s="128">
        <v>0</v>
      </c>
      <c r="D2468" s="128">
        <v>0</v>
      </c>
      <c r="E2468" s="128">
        <v>0</v>
      </c>
      <c r="F2468" s="128">
        <v>0</v>
      </c>
      <c r="G2468" s="128">
        <v>0</v>
      </c>
      <c r="H2468" s="128">
        <v>0</v>
      </c>
      <c r="I2468" s="128">
        <v>0</v>
      </c>
      <c r="J2468" s="128">
        <v>0</v>
      </c>
      <c r="K2468" s="128">
        <v>0</v>
      </c>
      <c r="L2468" s="128">
        <v>0</v>
      </c>
      <c r="M2468" s="128">
        <v>0</v>
      </c>
      <c r="N2468" s="128">
        <v>0</v>
      </c>
      <c r="O2468" s="110"/>
      <c r="P2468" s="110"/>
      <c r="Q2468" s="110"/>
    </row>
    <row r="2469" spans="1:17" x14ac:dyDescent="0.3">
      <c r="A2469" s="77" t="s">
        <v>4944</v>
      </c>
      <c r="B2469" s="127" t="s">
        <v>4945</v>
      </c>
      <c r="C2469" s="128">
        <v>150000</v>
      </c>
      <c r="D2469" s="128">
        <v>150000</v>
      </c>
      <c r="E2469" s="128">
        <v>150000</v>
      </c>
      <c r="F2469" s="128">
        <v>150000</v>
      </c>
      <c r="G2469" s="128">
        <v>150000</v>
      </c>
      <c r="H2469" s="128">
        <v>150000</v>
      </c>
      <c r="I2469" s="128">
        <v>150000</v>
      </c>
      <c r="J2469" s="128">
        <v>150000</v>
      </c>
      <c r="K2469" s="128">
        <v>150000</v>
      </c>
      <c r="L2469" s="128">
        <v>150000</v>
      </c>
      <c r="M2469" s="128">
        <v>150000</v>
      </c>
      <c r="N2469" s="128">
        <v>150000</v>
      </c>
      <c r="O2469" s="110"/>
      <c r="P2469" s="110"/>
      <c r="Q2469" s="110"/>
    </row>
    <row r="2470" spans="1:17" x14ac:dyDescent="0.3">
      <c r="A2470" s="77" t="s">
        <v>4946</v>
      </c>
      <c r="B2470" s="127" t="s">
        <v>4947</v>
      </c>
      <c r="C2470" s="128">
        <v>100000</v>
      </c>
      <c r="D2470" s="128">
        <v>100000</v>
      </c>
      <c r="E2470" s="128">
        <v>100000</v>
      </c>
      <c r="F2470" s="128">
        <v>100000</v>
      </c>
      <c r="G2470" s="128">
        <v>100000</v>
      </c>
      <c r="H2470" s="128">
        <v>100000</v>
      </c>
      <c r="I2470" s="128">
        <v>100000</v>
      </c>
      <c r="J2470" s="128">
        <v>100000</v>
      </c>
      <c r="K2470" s="128">
        <v>100000</v>
      </c>
      <c r="L2470" s="128">
        <v>100000</v>
      </c>
      <c r="M2470" s="128">
        <v>100000</v>
      </c>
      <c r="N2470" s="128">
        <v>100000</v>
      </c>
      <c r="O2470" s="110"/>
      <c r="P2470" s="110"/>
      <c r="Q2470" s="110"/>
    </row>
    <row r="2471" spans="1:17" x14ac:dyDescent="0.3">
      <c r="A2471" s="77" t="s">
        <v>4948</v>
      </c>
      <c r="B2471" s="127" t="s">
        <v>4949</v>
      </c>
      <c r="C2471" s="128">
        <v>0</v>
      </c>
      <c r="D2471" s="128">
        <v>0</v>
      </c>
      <c r="E2471" s="128">
        <v>0</v>
      </c>
      <c r="F2471" s="128">
        <v>0</v>
      </c>
      <c r="G2471" s="128">
        <v>0</v>
      </c>
      <c r="H2471" s="128">
        <v>0</v>
      </c>
      <c r="I2471" s="128">
        <v>0</v>
      </c>
      <c r="J2471" s="128">
        <v>0</v>
      </c>
      <c r="K2471" s="128">
        <v>0</v>
      </c>
      <c r="L2471" s="128">
        <v>0</v>
      </c>
      <c r="M2471" s="128">
        <v>0</v>
      </c>
      <c r="N2471" s="128">
        <v>0</v>
      </c>
      <c r="O2471" s="110"/>
      <c r="P2471" s="110"/>
      <c r="Q2471" s="110"/>
    </row>
    <row r="2472" spans="1:17" x14ac:dyDescent="0.3">
      <c r="A2472" s="77" t="s">
        <v>4950</v>
      </c>
      <c r="B2472" s="127" t="s">
        <v>4951</v>
      </c>
      <c r="C2472" s="128">
        <v>0</v>
      </c>
      <c r="D2472" s="128">
        <v>0</v>
      </c>
      <c r="E2472" s="128">
        <v>0</v>
      </c>
      <c r="F2472" s="128">
        <v>0</v>
      </c>
      <c r="G2472" s="128">
        <v>0</v>
      </c>
      <c r="H2472" s="128">
        <v>0</v>
      </c>
      <c r="I2472" s="128">
        <v>0</v>
      </c>
      <c r="J2472" s="128">
        <v>0</v>
      </c>
      <c r="K2472" s="128">
        <v>0</v>
      </c>
      <c r="L2472" s="128">
        <v>0</v>
      </c>
      <c r="M2472" s="128">
        <v>0</v>
      </c>
      <c r="N2472" s="128">
        <v>0</v>
      </c>
      <c r="O2472" s="110"/>
      <c r="P2472" s="110"/>
      <c r="Q2472" s="110"/>
    </row>
    <row r="2473" spans="1:17" x14ac:dyDescent="0.3">
      <c r="A2473" s="77" t="s">
        <v>4952</v>
      </c>
      <c r="B2473" s="127" t="s">
        <v>4953</v>
      </c>
      <c r="C2473" s="128">
        <v>0</v>
      </c>
      <c r="D2473" s="128">
        <v>0</v>
      </c>
      <c r="E2473" s="128">
        <v>0</v>
      </c>
      <c r="F2473" s="128">
        <v>0</v>
      </c>
      <c r="G2473" s="128">
        <v>0</v>
      </c>
      <c r="H2473" s="128">
        <v>0</v>
      </c>
      <c r="I2473" s="128">
        <v>0</v>
      </c>
      <c r="J2473" s="128">
        <v>0</v>
      </c>
      <c r="K2473" s="128">
        <v>0</v>
      </c>
      <c r="L2473" s="128">
        <v>0</v>
      </c>
      <c r="M2473" s="128">
        <v>0</v>
      </c>
      <c r="N2473" s="128">
        <v>0</v>
      </c>
      <c r="O2473" s="110"/>
      <c r="P2473" s="110"/>
      <c r="Q2473" s="110"/>
    </row>
    <row r="2474" spans="1:17" x14ac:dyDescent="0.3">
      <c r="A2474" s="77" t="s">
        <v>4954</v>
      </c>
      <c r="B2474" s="127" t="s">
        <v>4955</v>
      </c>
      <c r="C2474" s="128">
        <v>100000</v>
      </c>
      <c r="D2474" s="128">
        <v>100000</v>
      </c>
      <c r="E2474" s="128">
        <v>100000</v>
      </c>
      <c r="F2474" s="128">
        <v>100000</v>
      </c>
      <c r="G2474" s="128">
        <v>100000</v>
      </c>
      <c r="H2474" s="128">
        <v>100000</v>
      </c>
      <c r="I2474" s="128">
        <v>100000</v>
      </c>
      <c r="J2474" s="128">
        <v>100000</v>
      </c>
      <c r="K2474" s="128">
        <v>100000</v>
      </c>
      <c r="L2474" s="128">
        <v>100000</v>
      </c>
      <c r="M2474" s="128">
        <v>100000</v>
      </c>
      <c r="N2474" s="128">
        <v>100000</v>
      </c>
      <c r="O2474" s="110"/>
      <c r="P2474" s="110"/>
      <c r="Q2474" s="110"/>
    </row>
    <row r="2475" spans="1:17" x14ac:dyDescent="0.3">
      <c r="A2475" s="77" t="s">
        <v>4956</v>
      </c>
      <c r="B2475" s="127" t="s">
        <v>4957</v>
      </c>
      <c r="C2475" s="128">
        <v>0</v>
      </c>
      <c r="D2475" s="128">
        <v>0</v>
      </c>
      <c r="E2475" s="128">
        <v>56958</v>
      </c>
      <c r="F2475" s="128">
        <v>0</v>
      </c>
      <c r="G2475" s="128">
        <v>0</v>
      </c>
      <c r="H2475" s="128">
        <v>56958</v>
      </c>
      <c r="I2475" s="128">
        <v>0</v>
      </c>
      <c r="J2475" s="128">
        <v>0</v>
      </c>
      <c r="K2475" s="128">
        <v>56958</v>
      </c>
      <c r="L2475" s="128">
        <v>0</v>
      </c>
      <c r="M2475" s="128">
        <v>0</v>
      </c>
      <c r="N2475" s="128">
        <v>56958</v>
      </c>
      <c r="O2475" s="110"/>
      <c r="P2475" s="110"/>
      <c r="Q2475" s="110"/>
    </row>
    <row r="2476" spans="1:17" x14ac:dyDescent="0.3">
      <c r="A2476" s="77" t="s">
        <v>4958</v>
      </c>
      <c r="B2476" s="127" t="s">
        <v>4959</v>
      </c>
      <c r="C2476" s="128">
        <v>41499</v>
      </c>
      <c r="D2476" s="128">
        <v>41500</v>
      </c>
      <c r="E2476" s="128">
        <v>41501</v>
      </c>
      <c r="F2476" s="128">
        <v>41499</v>
      </c>
      <c r="G2476" s="128">
        <v>41500</v>
      </c>
      <c r="H2476" s="128">
        <v>41501</v>
      </c>
      <c r="I2476" s="128">
        <v>41499</v>
      </c>
      <c r="J2476" s="128">
        <v>41500</v>
      </c>
      <c r="K2476" s="128">
        <v>41501</v>
      </c>
      <c r="L2476" s="128">
        <v>41499</v>
      </c>
      <c r="M2476" s="128">
        <v>41500</v>
      </c>
      <c r="N2476" s="128">
        <v>41501</v>
      </c>
      <c r="O2476" s="110"/>
      <c r="P2476" s="110"/>
      <c r="Q2476" s="110"/>
    </row>
    <row r="2477" spans="1:17" x14ac:dyDescent="0.3">
      <c r="A2477" s="77" t="s">
        <v>4960</v>
      </c>
      <c r="B2477" s="127" t="s">
        <v>4961</v>
      </c>
      <c r="C2477" s="128">
        <v>-170291.64130459999</v>
      </c>
      <c r="D2477" s="128">
        <v>-154784.22305830001</v>
      </c>
      <c r="E2477" s="128">
        <v>-146484.22305830001</v>
      </c>
      <c r="F2477" s="128">
        <v>-166200.78472329999</v>
      </c>
      <c r="G2477" s="128">
        <v>-174120.98704430001</v>
      </c>
      <c r="H2477" s="128">
        <v>-141996.43562609999</v>
      </c>
      <c r="I2477" s="128">
        <v>-174047.47080079999</v>
      </c>
      <c r="J2477" s="128">
        <v>-166130.4648364</v>
      </c>
      <c r="K2477" s="128">
        <v>-149913.45887100001</v>
      </c>
      <c r="L2477" s="128">
        <v>-174047.47080079999</v>
      </c>
      <c r="M2477" s="128">
        <v>-158213.45887100001</v>
      </c>
      <c r="N2477" s="128">
        <v>-158381.88044740001</v>
      </c>
      <c r="O2477" s="110"/>
      <c r="P2477" s="110"/>
      <c r="Q2477" s="110"/>
    </row>
    <row r="2478" spans="1:17" x14ac:dyDescent="0.3">
      <c r="A2478" s="77" t="s">
        <v>4962</v>
      </c>
      <c r="B2478" s="127" t="s">
        <v>4963</v>
      </c>
      <c r="C2478" s="128">
        <v>2265570.83</v>
      </c>
      <c r="D2478" s="128">
        <v>2265570.83</v>
      </c>
      <c r="E2478" s="128">
        <v>2265570.83</v>
      </c>
      <c r="F2478" s="128">
        <v>2265570.83</v>
      </c>
      <c r="G2478" s="128">
        <v>2265570.83</v>
      </c>
      <c r="H2478" s="128">
        <v>2265570.83</v>
      </c>
      <c r="I2478" s="128">
        <v>2265570.83</v>
      </c>
      <c r="J2478" s="128">
        <v>2265570.83</v>
      </c>
      <c r="K2478" s="128">
        <v>2265570.83</v>
      </c>
      <c r="L2478" s="128">
        <v>2265570.83</v>
      </c>
      <c r="M2478" s="128">
        <v>2265570.83</v>
      </c>
      <c r="N2478" s="128">
        <v>2265570.83</v>
      </c>
      <c r="O2478" s="110"/>
      <c r="P2478" s="110"/>
      <c r="Q2478" s="110"/>
    </row>
    <row r="2479" spans="1:17" x14ac:dyDescent="0.3">
      <c r="A2479" s="77" t="s">
        <v>4964</v>
      </c>
      <c r="B2479" s="127" t="s">
        <v>4965</v>
      </c>
      <c r="C2479" s="128">
        <v>0</v>
      </c>
      <c r="D2479" s="128">
        <v>0</v>
      </c>
      <c r="E2479" s="128">
        <v>0</v>
      </c>
      <c r="F2479" s="128">
        <v>0</v>
      </c>
      <c r="G2479" s="128">
        <v>0</v>
      </c>
      <c r="H2479" s="128">
        <v>0</v>
      </c>
      <c r="I2479" s="128">
        <v>0</v>
      </c>
      <c r="J2479" s="128">
        <v>0</v>
      </c>
      <c r="K2479" s="128">
        <v>0</v>
      </c>
      <c r="L2479" s="128">
        <v>0</v>
      </c>
      <c r="M2479" s="128">
        <v>0</v>
      </c>
      <c r="N2479" s="128">
        <v>0</v>
      </c>
      <c r="O2479" s="110"/>
      <c r="P2479" s="110"/>
      <c r="Q2479" s="110"/>
    </row>
    <row r="2480" spans="1:17" x14ac:dyDescent="0.3">
      <c r="A2480" s="77" t="s">
        <v>4966</v>
      </c>
      <c r="B2480" s="127" t="s">
        <v>4967</v>
      </c>
      <c r="C2480" s="128">
        <v>10000</v>
      </c>
      <c r="D2480" s="128">
        <v>10000</v>
      </c>
      <c r="E2480" s="128">
        <v>10000</v>
      </c>
      <c r="F2480" s="128">
        <v>10000</v>
      </c>
      <c r="G2480" s="128">
        <v>10000</v>
      </c>
      <c r="H2480" s="128">
        <v>10000</v>
      </c>
      <c r="I2480" s="128">
        <v>10000</v>
      </c>
      <c r="J2480" s="128">
        <v>10000</v>
      </c>
      <c r="K2480" s="128">
        <v>10000</v>
      </c>
      <c r="L2480" s="128">
        <v>10000</v>
      </c>
      <c r="M2480" s="128">
        <v>10000</v>
      </c>
      <c r="N2480" s="128">
        <v>10000</v>
      </c>
      <c r="O2480" s="110"/>
      <c r="P2480" s="110"/>
      <c r="Q2480" s="110"/>
    </row>
    <row r="2481" spans="1:17" x14ac:dyDescent="0.3">
      <c r="A2481" s="77" t="s">
        <v>4968</v>
      </c>
      <c r="B2481" s="127" t="s">
        <v>4969</v>
      </c>
      <c r="C2481" s="128">
        <v>550720.59319869999</v>
      </c>
      <c r="D2481" s="128">
        <v>484670.09817730001</v>
      </c>
      <c r="E2481" s="128">
        <v>479864.86561919999</v>
      </c>
      <c r="F2481" s="128">
        <v>477378.41237570002</v>
      </c>
      <c r="G2481" s="128">
        <v>479621.06592889997</v>
      </c>
      <c r="H2481" s="128">
        <v>488509.49846059998</v>
      </c>
      <c r="I2481" s="128">
        <v>482061.63268550002</v>
      </c>
      <c r="J2481" s="128">
        <v>484623.98688430001</v>
      </c>
      <c r="K2481" s="128">
        <v>487186.63108279998</v>
      </c>
      <c r="L2481" s="128">
        <v>479697.25688399997</v>
      </c>
      <c r="M2481" s="128">
        <v>482419.46140530001</v>
      </c>
      <c r="N2481" s="128">
        <v>486953.50409050001</v>
      </c>
      <c r="O2481" s="110"/>
      <c r="P2481" s="110"/>
      <c r="Q2481" s="110"/>
    </row>
    <row r="2482" spans="1:17" x14ac:dyDescent="0.3">
      <c r="A2482" s="77" t="s">
        <v>4970</v>
      </c>
      <c r="B2482" s="127" t="s">
        <v>4971</v>
      </c>
      <c r="C2482" s="128">
        <v>0</v>
      </c>
      <c r="D2482" s="128">
        <v>0</v>
      </c>
      <c r="E2482" s="128">
        <v>0</v>
      </c>
      <c r="F2482" s="128">
        <v>0</v>
      </c>
      <c r="G2482" s="128">
        <v>0</v>
      </c>
      <c r="H2482" s="128">
        <v>0</v>
      </c>
      <c r="I2482" s="128">
        <v>0</v>
      </c>
      <c r="J2482" s="128">
        <v>0</v>
      </c>
      <c r="K2482" s="128">
        <v>0</v>
      </c>
      <c r="L2482" s="128">
        <v>0</v>
      </c>
      <c r="M2482" s="128">
        <v>0</v>
      </c>
      <c r="N2482" s="128">
        <v>0</v>
      </c>
      <c r="O2482" s="110"/>
      <c r="P2482" s="110"/>
      <c r="Q2482" s="110"/>
    </row>
    <row r="2483" spans="1:17" x14ac:dyDescent="0.3">
      <c r="A2483" s="77" t="s">
        <v>4972</v>
      </c>
      <c r="B2483" s="127" t="s">
        <v>4973</v>
      </c>
      <c r="C2483" s="128">
        <v>0</v>
      </c>
      <c r="D2483" s="128">
        <v>0</v>
      </c>
      <c r="E2483" s="128">
        <v>0</v>
      </c>
      <c r="F2483" s="128">
        <v>0</v>
      </c>
      <c r="G2483" s="128">
        <v>0</v>
      </c>
      <c r="H2483" s="128">
        <v>0</v>
      </c>
      <c r="I2483" s="128">
        <v>0</v>
      </c>
      <c r="J2483" s="128">
        <v>0</v>
      </c>
      <c r="K2483" s="128">
        <v>0</v>
      </c>
      <c r="L2483" s="128">
        <v>0</v>
      </c>
      <c r="M2483" s="128">
        <v>0</v>
      </c>
      <c r="N2483" s="128">
        <v>0</v>
      </c>
      <c r="O2483" s="110"/>
      <c r="P2483" s="110"/>
      <c r="Q2483" s="110"/>
    </row>
    <row r="2484" spans="1:17" x14ac:dyDescent="0.3">
      <c r="A2484" s="77" t="s">
        <v>4974</v>
      </c>
      <c r="B2484" s="127" t="s">
        <v>4975</v>
      </c>
      <c r="C2484" s="128">
        <v>50052.333415699999</v>
      </c>
      <c r="D2484" s="128">
        <v>38702.299247700001</v>
      </c>
      <c r="E2484" s="128">
        <v>33207.609247699998</v>
      </c>
      <c r="F2484" s="128">
        <v>25639.806759300001</v>
      </c>
      <c r="G2484" s="128">
        <v>24256.916759299998</v>
      </c>
      <c r="H2484" s="128">
        <v>31353.1727593</v>
      </c>
      <c r="I2484" s="128">
        <v>26462.596515099998</v>
      </c>
      <c r="J2484" s="128">
        <v>26064.0895151</v>
      </c>
      <c r="K2484" s="128">
        <v>26852.0505151</v>
      </c>
      <c r="L2484" s="128">
        <v>25951.864270900001</v>
      </c>
      <c r="M2484" s="128">
        <v>27784.864270900001</v>
      </c>
      <c r="N2484" s="128">
        <v>38801.573049799998</v>
      </c>
      <c r="O2484" s="110"/>
      <c r="P2484" s="110"/>
      <c r="Q2484" s="110"/>
    </row>
    <row r="2485" spans="1:17" x14ac:dyDescent="0.3">
      <c r="A2485" s="77" t="s">
        <v>4976</v>
      </c>
      <c r="B2485" s="127" t="s">
        <v>4977</v>
      </c>
      <c r="C2485" s="128">
        <v>0</v>
      </c>
      <c r="D2485" s="128">
        <v>100</v>
      </c>
      <c r="E2485" s="128">
        <v>500</v>
      </c>
      <c r="F2485" s="128">
        <v>0</v>
      </c>
      <c r="G2485" s="128">
        <v>100</v>
      </c>
      <c r="H2485" s="128">
        <v>0</v>
      </c>
      <c r="I2485" s="128">
        <v>100</v>
      </c>
      <c r="J2485" s="128">
        <v>0</v>
      </c>
      <c r="K2485" s="128">
        <v>100</v>
      </c>
      <c r="L2485" s="128">
        <v>0</v>
      </c>
      <c r="M2485" s="128">
        <v>100</v>
      </c>
      <c r="N2485" s="128">
        <v>0</v>
      </c>
      <c r="O2485" s="110"/>
      <c r="P2485" s="110"/>
      <c r="Q2485" s="110"/>
    </row>
    <row r="2486" spans="1:17" x14ac:dyDescent="0.3">
      <c r="A2486" s="77" t="s">
        <v>4978</v>
      </c>
      <c r="B2486" s="127" t="s">
        <v>4979</v>
      </c>
      <c r="C2486" s="128">
        <v>6000</v>
      </c>
      <c r="D2486" s="128">
        <v>6000</v>
      </c>
      <c r="E2486" s="128">
        <v>6000</v>
      </c>
      <c r="F2486" s="128">
        <v>6000</v>
      </c>
      <c r="G2486" s="128">
        <v>6000</v>
      </c>
      <c r="H2486" s="128">
        <v>6000</v>
      </c>
      <c r="I2486" s="128">
        <v>6000</v>
      </c>
      <c r="J2486" s="128">
        <v>6000</v>
      </c>
      <c r="K2486" s="128">
        <v>6000</v>
      </c>
      <c r="L2486" s="128">
        <v>6000</v>
      </c>
      <c r="M2486" s="128">
        <v>6000</v>
      </c>
      <c r="N2486" s="128">
        <v>6000</v>
      </c>
      <c r="O2486" s="110"/>
      <c r="P2486" s="110"/>
      <c r="Q2486" s="110"/>
    </row>
    <row r="2487" spans="1:17" x14ac:dyDescent="0.3">
      <c r="A2487" s="77" t="s">
        <v>4980</v>
      </c>
      <c r="B2487" s="127" t="s">
        <v>4981</v>
      </c>
      <c r="C2487" s="128">
        <v>93912.952605600003</v>
      </c>
      <c r="D2487" s="128">
        <v>91977.924705600002</v>
      </c>
      <c r="E2487" s="128">
        <v>100650.02560560001</v>
      </c>
      <c r="F2487" s="128">
        <v>102071.9671349</v>
      </c>
      <c r="G2487" s="128">
        <v>100579.19163489999</v>
      </c>
      <c r="H2487" s="128">
        <v>109707.92783489999</v>
      </c>
      <c r="I2487" s="128">
        <v>103837.5589497</v>
      </c>
      <c r="J2487" s="128">
        <v>105453.82494970001</v>
      </c>
      <c r="K2487" s="128">
        <v>106156.5589497</v>
      </c>
      <c r="L2487" s="128">
        <v>103655.1900643</v>
      </c>
      <c r="M2487" s="128">
        <v>108390.89006429999</v>
      </c>
      <c r="N2487" s="128">
        <v>130722.8616378</v>
      </c>
      <c r="O2487" s="110"/>
      <c r="P2487" s="110"/>
      <c r="Q2487" s="110"/>
    </row>
    <row r="2488" spans="1:17" x14ac:dyDescent="0.3">
      <c r="A2488" s="77" t="s">
        <v>4982</v>
      </c>
      <c r="B2488" s="127" t="s">
        <v>4983</v>
      </c>
      <c r="C2488" s="128">
        <v>13854.9025633</v>
      </c>
      <c r="D2488" s="128">
        <v>14363.9025633</v>
      </c>
      <c r="E2488" s="128">
        <v>14322.9025633</v>
      </c>
      <c r="F2488" s="128">
        <v>14000.1699104</v>
      </c>
      <c r="G2488" s="128">
        <v>14059.1699104</v>
      </c>
      <c r="H2488" s="128">
        <v>15978.1699104</v>
      </c>
      <c r="I2488" s="128">
        <v>13335.803583999999</v>
      </c>
      <c r="J2488" s="128">
        <v>14149.803583999999</v>
      </c>
      <c r="K2488" s="128">
        <v>14540.069584000001</v>
      </c>
      <c r="L2488" s="128">
        <v>13755.4372575</v>
      </c>
      <c r="M2488" s="128">
        <v>15002.4372575</v>
      </c>
      <c r="N2488" s="128">
        <v>16762.504625400001</v>
      </c>
      <c r="O2488" s="110"/>
      <c r="P2488" s="110"/>
      <c r="Q2488" s="110"/>
    </row>
    <row r="2489" spans="1:17" x14ac:dyDescent="0.3">
      <c r="A2489" s="77" t="s">
        <v>4984</v>
      </c>
      <c r="B2489" s="127" t="s">
        <v>4985</v>
      </c>
      <c r="C2489" s="128">
        <v>5489.7266632999999</v>
      </c>
      <c r="D2489" s="128">
        <v>5489.7266632999999</v>
      </c>
      <c r="E2489" s="128">
        <v>5489.7266632999999</v>
      </c>
      <c r="F2489" s="128">
        <v>6023.9733294999996</v>
      </c>
      <c r="G2489" s="128">
        <v>6023.9733294999996</v>
      </c>
      <c r="H2489" s="128">
        <v>6023.9733294999996</v>
      </c>
      <c r="I2489" s="128">
        <v>6291.0966625999999</v>
      </c>
      <c r="J2489" s="128">
        <v>6291.0966625999999</v>
      </c>
      <c r="K2489" s="128">
        <v>6291.0966625999999</v>
      </c>
      <c r="L2489" s="128">
        <v>6558.2199956000004</v>
      </c>
      <c r="M2489" s="128">
        <v>6558.2199956000004</v>
      </c>
      <c r="N2489" s="128">
        <v>7893.8366611000001</v>
      </c>
      <c r="O2489" s="110"/>
      <c r="P2489" s="110"/>
      <c r="Q2489" s="110"/>
    </row>
    <row r="2490" spans="1:17" x14ac:dyDescent="0.3">
      <c r="A2490" s="77" t="s">
        <v>4986</v>
      </c>
      <c r="B2490" s="127" t="s">
        <v>4987</v>
      </c>
      <c r="C2490" s="128">
        <v>41570.841544100003</v>
      </c>
      <c r="D2490" s="128">
        <v>42083.841544100003</v>
      </c>
      <c r="E2490" s="128">
        <v>62367.841544100003</v>
      </c>
      <c r="F2490" s="128">
        <v>46157.307479000003</v>
      </c>
      <c r="G2490" s="128">
        <v>60758.377479000002</v>
      </c>
      <c r="H2490" s="128">
        <v>76989.807478999996</v>
      </c>
      <c r="I2490" s="128">
        <v>47876.040446400002</v>
      </c>
      <c r="J2490" s="128">
        <v>50113.838446399997</v>
      </c>
      <c r="K2490" s="128">
        <v>57866.040446400002</v>
      </c>
      <c r="L2490" s="128">
        <v>48248.773413900002</v>
      </c>
      <c r="M2490" s="128">
        <v>42882.773413900002</v>
      </c>
      <c r="N2490" s="128">
        <v>59848.438251</v>
      </c>
      <c r="O2490" s="110"/>
      <c r="P2490" s="110"/>
      <c r="Q2490" s="110"/>
    </row>
    <row r="2491" spans="1:17" x14ac:dyDescent="0.3">
      <c r="A2491" s="77" t="s">
        <v>4988</v>
      </c>
      <c r="B2491" s="127" t="s">
        <v>4989</v>
      </c>
      <c r="C2491" s="128">
        <v>83239.981748200007</v>
      </c>
      <c r="D2491" s="128">
        <v>77674.611748199997</v>
      </c>
      <c r="E2491" s="128">
        <v>87970.291748200005</v>
      </c>
      <c r="F2491" s="128">
        <v>90858.322474200002</v>
      </c>
      <c r="G2491" s="128">
        <v>82986.212474200001</v>
      </c>
      <c r="H2491" s="128">
        <v>104501.7724742</v>
      </c>
      <c r="I2491" s="128">
        <v>83598.7128371</v>
      </c>
      <c r="J2491" s="128">
        <v>82044.308837100005</v>
      </c>
      <c r="K2491" s="128">
        <v>107656.4628371</v>
      </c>
      <c r="L2491" s="128">
        <v>84216.103200099999</v>
      </c>
      <c r="M2491" s="128">
        <v>94321.604200100002</v>
      </c>
      <c r="N2491" s="128">
        <v>100051.70401489999</v>
      </c>
      <c r="O2491" s="110"/>
      <c r="P2491" s="110"/>
      <c r="Q2491" s="110"/>
    </row>
    <row r="2492" spans="1:17" x14ac:dyDescent="0.3">
      <c r="A2492" s="77" t="s">
        <v>4990</v>
      </c>
      <c r="B2492" s="127" t="s">
        <v>4991</v>
      </c>
      <c r="C2492" s="128">
        <v>0</v>
      </c>
      <c r="D2492" s="128">
        <v>0</v>
      </c>
      <c r="E2492" s="128">
        <v>0</v>
      </c>
      <c r="F2492" s="128">
        <v>0</v>
      </c>
      <c r="G2492" s="128">
        <v>0</v>
      </c>
      <c r="H2492" s="128">
        <v>0</v>
      </c>
      <c r="I2492" s="128">
        <v>0</v>
      </c>
      <c r="J2492" s="128">
        <v>0</v>
      </c>
      <c r="K2492" s="128">
        <v>0</v>
      </c>
      <c r="L2492" s="128">
        <v>0</v>
      </c>
      <c r="M2492" s="128">
        <v>0</v>
      </c>
      <c r="N2492" s="128">
        <v>0</v>
      </c>
      <c r="O2492" s="110"/>
      <c r="P2492" s="110"/>
      <c r="Q2492" s="110"/>
    </row>
    <row r="2493" spans="1:17" x14ac:dyDescent="0.3">
      <c r="A2493" s="77" t="s">
        <v>4992</v>
      </c>
      <c r="B2493" s="127" t="s">
        <v>4993</v>
      </c>
      <c r="C2493" s="128">
        <v>22143.306421699999</v>
      </c>
      <c r="D2493" s="128">
        <v>15297.306421699999</v>
      </c>
      <c r="E2493" s="128">
        <v>11044.306421699999</v>
      </c>
      <c r="F2493" s="128">
        <v>10854.84722</v>
      </c>
      <c r="G2493" s="128">
        <v>11192.79722</v>
      </c>
      <c r="H2493" s="128">
        <v>11447.84722</v>
      </c>
      <c r="I2493" s="128">
        <v>11062.1176192</v>
      </c>
      <c r="J2493" s="128">
        <v>11137.1176192</v>
      </c>
      <c r="K2493" s="128">
        <v>11494.1176192</v>
      </c>
      <c r="L2493" s="128">
        <v>12165.388018400001</v>
      </c>
      <c r="M2493" s="128">
        <v>13275.388018400001</v>
      </c>
      <c r="N2493" s="128">
        <v>18334.740014200001</v>
      </c>
      <c r="O2493" s="110"/>
      <c r="P2493" s="110"/>
      <c r="Q2493" s="110"/>
    </row>
    <row r="2494" spans="1:17" x14ac:dyDescent="0.3">
      <c r="A2494" s="77" t="s">
        <v>4994</v>
      </c>
      <c r="B2494" s="127" t="s">
        <v>4995</v>
      </c>
      <c r="C2494" s="128">
        <v>125280.76076580001</v>
      </c>
      <c r="D2494" s="128">
        <v>125556.26076580001</v>
      </c>
      <c r="E2494" s="128">
        <v>135199.8607658</v>
      </c>
      <c r="F2494" s="128">
        <v>171317.59550729999</v>
      </c>
      <c r="G2494" s="128">
        <v>121147.52459820001</v>
      </c>
      <c r="H2494" s="128">
        <v>169254.24550729999</v>
      </c>
      <c r="I2494" s="128">
        <v>122413.952878</v>
      </c>
      <c r="J2494" s="128">
        <v>124327.732878</v>
      </c>
      <c r="K2494" s="128">
        <v>149631.65287799999</v>
      </c>
      <c r="L2494" s="128">
        <v>164385.66024880001</v>
      </c>
      <c r="M2494" s="128">
        <v>138303.0602488</v>
      </c>
      <c r="N2494" s="128">
        <v>232296.0971023</v>
      </c>
      <c r="O2494" s="110"/>
      <c r="P2494" s="110"/>
      <c r="Q2494" s="110"/>
    </row>
    <row r="2495" spans="1:17" x14ac:dyDescent="0.3">
      <c r="A2495" s="77" t="s">
        <v>4996</v>
      </c>
      <c r="B2495" s="127" t="s">
        <v>4997</v>
      </c>
      <c r="C2495" s="128">
        <v>0</v>
      </c>
      <c r="D2495" s="128">
        <v>0</v>
      </c>
      <c r="E2495" s="128">
        <v>0</v>
      </c>
      <c r="F2495" s="128">
        <v>0</v>
      </c>
      <c r="G2495" s="128">
        <v>0</v>
      </c>
      <c r="H2495" s="128">
        <v>0</v>
      </c>
      <c r="I2495" s="128">
        <v>0</v>
      </c>
      <c r="J2495" s="128">
        <v>0</v>
      </c>
      <c r="K2495" s="128">
        <v>0</v>
      </c>
      <c r="L2495" s="128">
        <v>0</v>
      </c>
      <c r="M2495" s="128">
        <v>0</v>
      </c>
      <c r="N2495" s="128">
        <v>0</v>
      </c>
      <c r="O2495" s="110"/>
      <c r="P2495" s="110"/>
      <c r="Q2495" s="110"/>
    </row>
    <row r="2496" spans="1:17" x14ac:dyDescent="0.3">
      <c r="A2496" s="77" t="s">
        <v>4998</v>
      </c>
      <c r="B2496" s="127" t="s">
        <v>4999</v>
      </c>
      <c r="C2496" s="128">
        <v>0</v>
      </c>
      <c r="D2496" s="128">
        <v>0</v>
      </c>
      <c r="E2496" s="128">
        <v>0</v>
      </c>
      <c r="F2496" s="128">
        <v>0</v>
      </c>
      <c r="G2496" s="128">
        <v>0</v>
      </c>
      <c r="H2496" s="128">
        <v>0</v>
      </c>
      <c r="I2496" s="128">
        <v>0</v>
      </c>
      <c r="J2496" s="128">
        <v>0</v>
      </c>
      <c r="K2496" s="128">
        <v>0</v>
      </c>
      <c r="L2496" s="128">
        <v>0</v>
      </c>
      <c r="M2496" s="128">
        <v>0</v>
      </c>
      <c r="N2496" s="128">
        <v>0</v>
      </c>
      <c r="O2496" s="110"/>
      <c r="P2496" s="110"/>
      <c r="Q2496" s="110"/>
    </row>
    <row r="2497" spans="1:17" x14ac:dyDescent="0.3">
      <c r="A2497" s="77" t="s">
        <v>5000</v>
      </c>
      <c r="B2497" s="127" t="s">
        <v>5001</v>
      </c>
      <c r="C2497" s="128">
        <v>1180</v>
      </c>
      <c r="D2497" s="128">
        <v>1180</v>
      </c>
      <c r="E2497" s="128">
        <v>1180</v>
      </c>
      <c r="F2497" s="128">
        <v>1180</v>
      </c>
      <c r="G2497" s="128">
        <v>1180</v>
      </c>
      <c r="H2497" s="128">
        <v>1180</v>
      </c>
      <c r="I2497" s="128">
        <v>1180</v>
      </c>
      <c r="J2497" s="128">
        <v>1180</v>
      </c>
      <c r="K2497" s="128">
        <v>1180</v>
      </c>
      <c r="L2497" s="128">
        <v>1180</v>
      </c>
      <c r="M2497" s="128">
        <v>1180</v>
      </c>
      <c r="N2497" s="128">
        <v>1180</v>
      </c>
      <c r="O2497" s="110"/>
      <c r="P2497" s="110"/>
      <c r="Q2497" s="110"/>
    </row>
    <row r="2498" spans="1:17" x14ac:dyDescent="0.3">
      <c r="A2498" s="77" t="s">
        <v>5002</v>
      </c>
      <c r="B2498" s="127" t="s">
        <v>5003</v>
      </c>
      <c r="C2498" s="128">
        <v>-8088.6</v>
      </c>
      <c r="D2498" s="128">
        <v>94673.7</v>
      </c>
      <c r="E2498" s="128">
        <v>167731.4</v>
      </c>
      <c r="F2498" s="128">
        <v>64868.6</v>
      </c>
      <c r="G2498" s="128">
        <v>58301.1</v>
      </c>
      <c r="H2498" s="128">
        <v>85911.4</v>
      </c>
      <c r="I2498" s="128">
        <v>77274.2</v>
      </c>
      <c r="J2498" s="128">
        <v>158130.9</v>
      </c>
      <c r="K2498" s="128">
        <v>114368.6</v>
      </c>
      <c r="L2498" s="128">
        <v>59274.2</v>
      </c>
      <c r="M2498" s="128">
        <v>59274.2</v>
      </c>
      <c r="N2498" s="128">
        <v>28387.48</v>
      </c>
      <c r="O2498" s="110"/>
      <c r="P2498" s="110"/>
      <c r="Q2498" s="110"/>
    </row>
    <row r="2499" spans="1:17" x14ac:dyDescent="0.3">
      <c r="A2499" s="77" t="s">
        <v>5004</v>
      </c>
      <c r="B2499" s="127" t="s">
        <v>5005</v>
      </c>
      <c r="C2499" s="128">
        <v>0</v>
      </c>
      <c r="D2499" s="128">
        <v>0</v>
      </c>
      <c r="E2499" s="128">
        <v>0</v>
      </c>
      <c r="F2499" s="128">
        <v>0</v>
      </c>
      <c r="G2499" s="128">
        <v>0</v>
      </c>
      <c r="H2499" s="128">
        <v>0</v>
      </c>
      <c r="I2499" s="128">
        <v>0</v>
      </c>
      <c r="J2499" s="128">
        <v>0</v>
      </c>
      <c r="K2499" s="128">
        <v>0</v>
      </c>
      <c r="L2499" s="128">
        <v>0</v>
      </c>
      <c r="M2499" s="128">
        <v>0</v>
      </c>
      <c r="N2499" s="128">
        <v>0</v>
      </c>
      <c r="O2499" s="110"/>
      <c r="P2499" s="110"/>
      <c r="Q2499" s="110"/>
    </row>
    <row r="2500" spans="1:17" x14ac:dyDescent="0.3">
      <c r="A2500" s="77" t="s">
        <v>5006</v>
      </c>
      <c r="B2500" s="127" t="s">
        <v>5007</v>
      </c>
      <c r="C2500" s="128">
        <v>147285.7142857</v>
      </c>
      <c r="D2500" s="128">
        <v>0</v>
      </c>
      <c r="E2500" s="128">
        <v>61000</v>
      </c>
      <c r="F2500" s="128">
        <v>0</v>
      </c>
      <c r="G2500" s="128">
        <v>160285.7142857</v>
      </c>
      <c r="H2500" s="128">
        <v>95285.7142857</v>
      </c>
      <c r="I2500" s="128">
        <v>65000</v>
      </c>
      <c r="J2500" s="128">
        <v>95285.7142857</v>
      </c>
      <c r="K2500" s="128">
        <v>160285.7142857</v>
      </c>
      <c r="L2500" s="128">
        <v>0</v>
      </c>
      <c r="M2500" s="128">
        <v>160285.7142857</v>
      </c>
      <c r="N2500" s="128">
        <v>95285.7142857</v>
      </c>
      <c r="O2500" s="110"/>
      <c r="P2500" s="110"/>
      <c r="Q2500" s="110"/>
    </row>
    <row r="2501" spans="1:17" x14ac:dyDescent="0.3">
      <c r="A2501" s="77" t="s">
        <v>5008</v>
      </c>
      <c r="B2501" s="127" t="s">
        <v>5009</v>
      </c>
      <c r="C2501" s="128">
        <v>333.92028909999999</v>
      </c>
      <c r="D2501" s="128">
        <v>333.92028909999999</v>
      </c>
      <c r="E2501" s="128">
        <v>429.32608599999998</v>
      </c>
      <c r="F2501" s="128">
        <v>477.02898449999998</v>
      </c>
      <c r="G2501" s="128">
        <v>381.62318759999999</v>
      </c>
      <c r="H2501" s="128">
        <v>357.7717384</v>
      </c>
      <c r="I2501" s="128">
        <v>357.7717384</v>
      </c>
      <c r="J2501" s="128">
        <v>357.7717384</v>
      </c>
      <c r="K2501" s="128">
        <v>357.7717384</v>
      </c>
      <c r="L2501" s="128">
        <v>429.32608599999998</v>
      </c>
      <c r="M2501" s="128">
        <v>477.02898449999998</v>
      </c>
      <c r="N2501" s="128">
        <v>477.02898449999998</v>
      </c>
      <c r="O2501" s="110"/>
      <c r="P2501" s="110"/>
      <c r="Q2501" s="110"/>
    </row>
    <row r="2502" spans="1:17" x14ac:dyDescent="0.3">
      <c r="A2502" s="77" t="s">
        <v>5010</v>
      </c>
      <c r="B2502" s="127" t="s">
        <v>5011</v>
      </c>
      <c r="C2502" s="128">
        <v>16956.25</v>
      </c>
      <c r="D2502" s="128">
        <v>16956.25</v>
      </c>
      <c r="E2502" s="128">
        <v>16956.25</v>
      </c>
      <c r="F2502" s="128">
        <v>17256.25</v>
      </c>
      <c r="G2502" s="128">
        <v>17256.25</v>
      </c>
      <c r="H2502" s="128">
        <v>53848.61</v>
      </c>
      <c r="I2502" s="128">
        <v>17406.25</v>
      </c>
      <c r="J2502" s="128">
        <v>17406.25</v>
      </c>
      <c r="K2502" s="128">
        <v>17406.25</v>
      </c>
      <c r="L2502" s="128">
        <v>17556.25</v>
      </c>
      <c r="M2502" s="128">
        <v>17556.25</v>
      </c>
      <c r="N2502" s="128">
        <v>18306.25</v>
      </c>
      <c r="O2502" s="110"/>
      <c r="P2502" s="110"/>
      <c r="Q2502" s="110"/>
    </row>
    <row r="2503" spans="1:17" x14ac:dyDescent="0.3">
      <c r="A2503" s="77" t="s">
        <v>5012</v>
      </c>
      <c r="B2503" s="127" t="s">
        <v>5013</v>
      </c>
      <c r="C2503" s="128">
        <v>109625.0033333</v>
      </c>
      <c r="D2503" s="128">
        <v>107750.0033333</v>
      </c>
      <c r="E2503" s="128">
        <v>210750.0033333</v>
      </c>
      <c r="F2503" s="128">
        <v>109625.0033333</v>
      </c>
      <c r="G2503" s="128">
        <v>107750.0033333</v>
      </c>
      <c r="H2503" s="128">
        <v>208250.0033333</v>
      </c>
      <c r="I2503" s="128">
        <v>112625.0033333</v>
      </c>
      <c r="J2503" s="128">
        <v>107750.0033333</v>
      </c>
      <c r="K2503" s="128">
        <v>210750.0033333</v>
      </c>
      <c r="L2503" s="128">
        <v>109625.0033333</v>
      </c>
      <c r="M2503" s="128">
        <v>117750.0033333</v>
      </c>
      <c r="N2503" s="128">
        <v>223150.0033333</v>
      </c>
      <c r="O2503" s="110"/>
      <c r="P2503" s="110"/>
      <c r="Q2503" s="110"/>
    </row>
    <row r="2504" spans="1:17" x14ac:dyDescent="0.3">
      <c r="A2504" s="77" t="s">
        <v>5014</v>
      </c>
      <c r="B2504" s="127" t="s">
        <v>5015</v>
      </c>
      <c r="C2504" s="128">
        <v>193087.3336667</v>
      </c>
      <c r="D2504" s="128">
        <v>208088.33333369999</v>
      </c>
      <c r="E2504" s="128">
        <v>218087.3336667</v>
      </c>
      <c r="F2504" s="128">
        <v>208088.3336667</v>
      </c>
      <c r="G2504" s="128">
        <v>251087.33666669999</v>
      </c>
      <c r="H2504" s="128">
        <v>208088.3336667</v>
      </c>
      <c r="I2504" s="128">
        <v>208087.3336667</v>
      </c>
      <c r="J2504" s="128">
        <v>228092.3336667</v>
      </c>
      <c r="K2504" s="128">
        <v>213088.3336667</v>
      </c>
      <c r="L2504" s="128">
        <v>221421.3336667</v>
      </c>
      <c r="M2504" s="128">
        <v>225588.3336667</v>
      </c>
      <c r="N2504" s="128">
        <v>196691.3336667</v>
      </c>
      <c r="O2504" s="110"/>
      <c r="P2504" s="110"/>
      <c r="Q2504" s="110"/>
    </row>
    <row r="2505" spans="1:17" x14ac:dyDescent="0.3">
      <c r="A2505" s="77" t="s">
        <v>5016</v>
      </c>
      <c r="B2505" s="127" t="s">
        <v>5017</v>
      </c>
      <c r="C2505" s="128">
        <v>649749.96333329997</v>
      </c>
      <c r="D2505" s="128">
        <v>226639.96333329999</v>
      </c>
      <c r="E2505" s="128">
        <v>253639.96333329999</v>
      </c>
      <c r="F2505" s="128">
        <v>443363.76333330001</v>
      </c>
      <c r="G2505" s="128">
        <v>243116.96333329999</v>
      </c>
      <c r="H2505" s="128">
        <v>208239.96333329999</v>
      </c>
      <c r="I2505" s="128">
        <v>297679.96333330002</v>
      </c>
      <c r="J2505" s="128">
        <v>242281.96333329999</v>
      </c>
      <c r="K2505" s="128">
        <v>297439.96333330002</v>
      </c>
      <c r="L2505" s="128">
        <v>253769.96333329999</v>
      </c>
      <c r="M2505" s="128">
        <v>225939.96333329999</v>
      </c>
      <c r="N2505" s="128">
        <v>207582.96333329999</v>
      </c>
      <c r="O2505" s="110"/>
      <c r="P2505" s="110"/>
      <c r="Q2505" s="110"/>
    </row>
    <row r="2506" spans="1:17" x14ac:dyDescent="0.3">
      <c r="A2506" s="77" t="s">
        <v>5018</v>
      </c>
      <c r="B2506" s="127" t="s">
        <v>5019</v>
      </c>
      <c r="C2506" s="128">
        <v>10000</v>
      </c>
      <c r="D2506" s="128">
        <v>10000</v>
      </c>
      <c r="E2506" s="128">
        <v>60000</v>
      </c>
      <c r="F2506" s="128">
        <v>10000</v>
      </c>
      <c r="G2506" s="128">
        <v>65000</v>
      </c>
      <c r="H2506" s="128">
        <v>30000</v>
      </c>
      <c r="I2506" s="128">
        <v>55000</v>
      </c>
      <c r="J2506" s="128">
        <v>0</v>
      </c>
      <c r="K2506" s="128">
        <v>87000</v>
      </c>
      <c r="L2506" s="128">
        <v>0</v>
      </c>
      <c r="M2506" s="128">
        <v>20000</v>
      </c>
      <c r="N2506" s="128">
        <v>0</v>
      </c>
      <c r="O2506" s="110"/>
      <c r="P2506" s="110"/>
      <c r="Q2506" s="110"/>
    </row>
    <row r="2507" spans="1:17" x14ac:dyDescent="0.3">
      <c r="A2507" s="77" t="s">
        <v>5020</v>
      </c>
      <c r="B2507" s="127" t="s">
        <v>5021</v>
      </c>
      <c r="C2507" s="128">
        <v>5373200.7085737996</v>
      </c>
      <c r="D2507" s="128">
        <v>7879763.2890218003</v>
      </c>
      <c r="E2507" s="128">
        <v>8953430.9820440002</v>
      </c>
      <c r="F2507" s="128">
        <v>5537864.7662091004</v>
      </c>
      <c r="G2507" s="128">
        <v>5568376.8554368997</v>
      </c>
      <c r="H2507" s="128">
        <v>5774877.4470042996</v>
      </c>
      <c r="I2507" s="128">
        <v>6683867.6706098001</v>
      </c>
      <c r="J2507" s="128">
        <v>6063749.0994076999</v>
      </c>
      <c r="K2507" s="128">
        <v>5838882.3557200003</v>
      </c>
      <c r="L2507" s="128">
        <v>6176821.2756371005</v>
      </c>
      <c r="M2507" s="128">
        <v>5949082.8652077001</v>
      </c>
      <c r="N2507" s="128">
        <v>5793606.9142139005</v>
      </c>
      <c r="O2507" s="110"/>
      <c r="P2507" s="110"/>
      <c r="Q2507" s="110"/>
    </row>
    <row r="2508" spans="1:17" x14ac:dyDescent="0.3">
      <c r="A2508" s="77" t="s">
        <v>5022</v>
      </c>
      <c r="B2508" s="127" t="s">
        <v>5023</v>
      </c>
      <c r="C2508" s="128">
        <v>0</v>
      </c>
      <c r="D2508" s="128">
        <v>0</v>
      </c>
      <c r="E2508" s="128">
        <v>0</v>
      </c>
      <c r="F2508" s="128">
        <v>0</v>
      </c>
      <c r="G2508" s="128">
        <v>0</v>
      </c>
      <c r="H2508" s="128">
        <v>0</v>
      </c>
      <c r="I2508" s="128">
        <v>0</v>
      </c>
      <c r="J2508" s="128">
        <v>0</v>
      </c>
      <c r="K2508" s="128">
        <v>0</v>
      </c>
      <c r="L2508" s="128">
        <v>0</v>
      </c>
      <c r="M2508" s="128">
        <v>0</v>
      </c>
      <c r="N2508" s="128">
        <v>0</v>
      </c>
      <c r="O2508" s="110"/>
      <c r="P2508" s="110"/>
      <c r="Q2508" s="110"/>
    </row>
    <row r="2509" spans="1:17" x14ac:dyDescent="0.3">
      <c r="A2509" s="77" t="s">
        <v>5024</v>
      </c>
      <c r="B2509" s="127" t="s">
        <v>5025</v>
      </c>
      <c r="C2509" s="128">
        <v>106</v>
      </c>
      <c r="D2509" s="128">
        <v>0</v>
      </c>
      <c r="E2509" s="128">
        <v>795</v>
      </c>
      <c r="F2509" s="128">
        <v>2223</v>
      </c>
      <c r="G2509" s="128">
        <v>622</v>
      </c>
      <c r="H2509" s="128">
        <v>2126</v>
      </c>
      <c r="I2509" s="128">
        <v>1534</v>
      </c>
      <c r="J2509" s="128">
        <v>0</v>
      </c>
      <c r="K2509" s="128">
        <v>265</v>
      </c>
      <c r="L2509" s="128">
        <v>24</v>
      </c>
      <c r="M2509" s="128">
        <v>162</v>
      </c>
      <c r="N2509" s="128">
        <v>290</v>
      </c>
      <c r="O2509" s="110"/>
      <c r="P2509" s="110"/>
      <c r="Q2509" s="110"/>
    </row>
    <row r="2510" spans="1:17" x14ac:dyDescent="0.3">
      <c r="A2510" s="77" t="s">
        <v>5026</v>
      </c>
      <c r="B2510" s="127" t="s">
        <v>5027</v>
      </c>
      <c r="C2510" s="128">
        <v>0</v>
      </c>
      <c r="D2510" s="128">
        <v>0</v>
      </c>
      <c r="E2510" s="128">
        <v>0</v>
      </c>
      <c r="F2510" s="128">
        <v>0</v>
      </c>
      <c r="G2510" s="128">
        <v>0</v>
      </c>
      <c r="H2510" s="128">
        <v>0</v>
      </c>
      <c r="I2510" s="128">
        <v>0</v>
      </c>
      <c r="J2510" s="128">
        <v>0</v>
      </c>
      <c r="K2510" s="128">
        <v>0</v>
      </c>
      <c r="L2510" s="128">
        <v>0</v>
      </c>
      <c r="M2510" s="128">
        <v>0</v>
      </c>
      <c r="N2510" s="128">
        <v>0</v>
      </c>
      <c r="O2510" s="110"/>
      <c r="P2510" s="110"/>
      <c r="Q2510" s="110"/>
    </row>
    <row r="2511" spans="1:17" x14ac:dyDescent="0.3">
      <c r="A2511" s="77" t="s">
        <v>5028</v>
      </c>
      <c r="B2511" s="127" t="s">
        <v>5029</v>
      </c>
      <c r="C2511" s="128">
        <v>2277329.9649999999</v>
      </c>
      <c r="D2511" s="128">
        <v>2277346.9649999999</v>
      </c>
      <c r="E2511" s="128">
        <v>2277347.9649999999</v>
      </c>
      <c r="F2511" s="128">
        <v>2278194.9649999999</v>
      </c>
      <c r="G2511" s="128">
        <v>2277346.9649999999</v>
      </c>
      <c r="H2511" s="128">
        <v>2277397.9649999999</v>
      </c>
      <c r="I2511" s="128">
        <v>2277429.9649999999</v>
      </c>
      <c r="J2511" s="128">
        <v>2277346.9649999999</v>
      </c>
      <c r="K2511" s="128">
        <v>2277400.9649999999</v>
      </c>
      <c r="L2511" s="128">
        <v>2277346.9649999999</v>
      </c>
      <c r="M2511" s="128">
        <v>2277346.9649999999</v>
      </c>
      <c r="N2511" s="128">
        <v>2282861.6230000001</v>
      </c>
      <c r="O2511" s="110"/>
      <c r="P2511" s="110"/>
      <c r="Q2511" s="110"/>
    </row>
    <row r="2512" spans="1:17" x14ac:dyDescent="0.3">
      <c r="A2512" s="77" t="s">
        <v>5030</v>
      </c>
      <c r="B2512" s="127" t="s">
        <v>5031</v>
      </c>
      <c r="C2512" s="128">
        <v>417.60075890000002</v>
      </c>
      <c r="D2512" s="128">
        <v>416.60075890000002</v>
      </c>
      <c r="E2512" s="128">
        <v>4030.4866900000002</v>
      </c>
      <c r="F2512" s="128">
        <v>422.42965559999999</v>
      </c>
      <c r="G2512" s="128">
        <v>526.19372439999995</v>
      </c>
      <c r="H2512" s="128">
        <v>4007.5722417000002</v>
      </c>
      <c r="I2512" s="128">
        <v>417.57224170000001</v>
      </c>
      <c r="J2512" s="128">
        <v>427.57224170000001</v>
      </c>
      <c r="K2512" s="128">
        <v>1417.5722416999999</v>
      </c>
      <c r="L2512" s="128">
        <v>720.48668999999995</v>
      </c>
      <c r="M2512" s="128">
        <v>2925.4296555999999</v>
      </c>
      <c r="N2512" s="128">
        <v>1422.4296555999999</v>
      </c>
      <c r="O2512" s="110"/>
      <c r="P2512" s="110"/>
      <c r="Q2512" s="110"/>
    </row>
    <row r="2513" spans="1:17" x14ac:dyDescent="0.3">
      <c r="A2513" s="77" t="s">
        <v>5032</v>
      </c>
      <c r="B2513" s="127" t="s">
        <v>5033</v>
      </c>
      <c r="C2513" s="128">
        <v>350000</v>
      </c>
      <c r="D2513" s="128">
        <v>350000</v>
      </c>
      <c r="E2513" s="128">
        <v>350000</v>
      </c>
      <c r="F2513" s="128">
        <v>350000</v>
      </c>
      <c r="G2513" s="128">
        <v>350000</v>
      </c>
      <c r="H2513" s="128">
        <v>350000</v>
      </c>
      <c r="I2513" s="128">
        <v>350000</v>
      </c>
      <c r="J2513" s="128">
        <v>350000</v>
      </c>
      <c r="K2513" s="128">
        <v>350000</v>
      </c>
      <c r="L2513" s="128">
        <v>350000</v>
      </c>
      <c r="M2513" s="128">
        <v>350000</v>
      </c>
      <c r="N2513" s="128">
        <v>350000</v>
      </c>
      <c r="O2513" s="110"/>
      <c r="P2513" s="110"/>
      <c r="Q2513" s="110"/>
    </row>
    <row r="2514" spans="1:17" x14ac:dyDescent="0.3">
      <c r="A2514" s="77" t="s">
        <v>5034</v>
      </c>
      <c r="B2514" s="127" t="s">
        <v>5035</v>
      </c>
      <c r="C2514" s="128">
        <v>250</v>
      </c>
      <c r="D2514" s="128">
        <v>250</v>
      </c>
      <c r="E2514" s="128">
        <v>250</v>
      </c>
      <c r="F2514" s="128">
        <v>250</v>
      </c>
      <c r="G2514" s="128">
        <v>250</v>
      </c>
      <c r="H2514" s="128">
        <v>250</v>
      </c>
      <c r="I2514" s="128">
        <v>250</v>
      </c>
      <c r="J2514" s="128">
        <v>250</v>
      </c>
      <c r="K2514" s="128">
        <v>250</v>
      </c>
      <c r="L2514" s="128">
        <v>250</v>
      </c>
      <c r="M2514" s="128">
        <v>250</v>
      </c>
      <c r="N2514" s="128">
        <v>250</v>
      </c>
      <c r="O2514" s="110"/>
      <c r="P2514" s="110"/>
      <c r="Q2514" s="110"/>
    </row>
    <row r="2515" spans="1:17" x14ac:dyDescent="0.3">
      <c r="A2515" s="77" t="s">
        <v>5036</v>
      </c>
      <c r="B2515" s="127" t="s">
        <v>5037</v>
      </c>
      <c r="C2515" s="128">
        <v>12764.207844</v>
      </c>
      <c r="D2515" s="128">
        <v>12764.207844</v>
      </c>
      <c r="E2515" s="128">
        <v>12764.207844</v>
      </c>
      <c r="F2515" s="128">
        <v>14587.6661074</v>
      </c>
      <c r="G2515" s="128">
        <v>14587.6661074</v>
      </c>
      <c r="H2515" s="128">
        <v>14587.6661074</v>
      </c>
      <c r="I2515" s="128">
        <v>15499.3952391</v>
      </c>
      <c r="J2515" s="128">
        <v>15499.3952391</v>
      </c>
      <c r="K2515" s="128">
        <v>15499.3952391</v>
      </c>
      <c r="L2515" s="128">
        <v>16411.124370900001</v>
      </c>
      <c r="M2515" s="128">
        <v>16411.124370900001</v>
      </c>
      <c r="N2515" s="128">
        <v>20969.770029399999</v>
      </c>
      <c r="O2515" s="110"/>
      <c r="P2515" s="110"/>
      <c r="Q2515" s="110"/>
    </row>
    <row r="2516" spans="1:17" x14ac:dyDescent="0.3">
      <c r="A2516" s="77" t="s">
        <v>5038</v>
      </c>
      <c r="B2516" s="127" t="s">
        <v>5039</v>
      </c>
      <c r="C2516" s="128">
        <v>1555421.5706939001</v>
      </c>
      <c r="D2516" s="128">
        <v>1339919.5339579</v>
      </c>
      <c r="E2516" s="128">
        <v>1395846.0585777999</v>
      </c>
      <c r="F2516" s="128">
        <v>1445398.9497326999</v>
      </c>
      <c r="G2516" s="128">
        <v>1385554.6682163</v>
      </c>
      <c r="H2516" s="128">
        <v>1372229.6373703999</v>
      </c>
      <c r="I2516" s="128">
        <v>1493420.5764704</v>
      </c>
      <c r="J2516" s="128">
        <v>1381700.7086704001</v>
      </c>
      <c r="K2516" s="128">
        <v>1378835.6053371001</v>
      </c>
      <c r="L2516" s="128">
        <v>1221248.7073078</v>
      </c>
      <c r="M2516" s="128">
        <v>1286992.3597327</v>
      </c>
      <c r="N2516" s="128">
        <v>1583045.3897327001</v>
      </c>
      <c r="O2516" s="110"/>
      <c r="P2516" s="110"/>
      <c r="Q2516" s="110"/>
    </row>
    <row r="2517" spans="1:17" x14ac:dyDescent="0.3">
      <c r="A2517" s="77" t="s">
        <v>5040</v>
      </c>
      <c r="B2517" s="127" t="s">
        <v>5041</v>
      </c>
      <c r="C2517" s="128">
        <v>0</v>
      </c>
      <c r="D2517" s="128">
        <v>0</v>
      </c>
      <c r="E2517" s="128">
        <v>8400</v>
      </c>
      <c r="F2517" s="128">
        <v>0</v>
      </c>
      <c r="G2517" s="128">
        <v>8400</v>
      </c>
      <c r="H2517" s="128">
        <v>12600</v>
      </c>
      <c r="I2517" s="128">
        <v>8400</v>
      </c>
      <c r="J2517" s="128">
        <v>0</v>
      </c>
      <c r="K2517" s="128">
        <v>4200</v>
      </c>
      <c r="L2517" s="128">
        <v>12600</v>
      </c>
      <c r="M2517" s="128">
        <v>0</v>
      </c>
      <c r="N2517" s="128">
        <v>0</v>
      </c>
      <c r="O2517" s="110"/>
      <c r="P2517" s="110"/>
      <c r="Q2517" s="110"/>
    </row>
    <row r="2518" spans="1:17" x14ac:dyDescent="0.3">
      <c r="A2518" s="77" t="s">
        <v>5042</v>
      </c>
      <c r="B2518" s="127" t="s">
        <v>5043</v>
      </c>
      <c r="C2518" s="128">
        <v>224853.49609669999</v>
      </c>
      <c r="D2518" s="128">
        <v>224853.49609669999</v>
      </c>
      <c r="E2518" s="128">
        <v>224853.49609669999</v>
      </c>
      <c r="F2518" s="128">
        <v>224853.49609669999</v>
      </c>
      <c r="G2518" s="128">
        <v>224853.49609669999</v>
      </c>
      <c r="H2518" s="128">
        <v>224853.49609669999</v>
      </c>
      <c r="I2518" s="128">
        <v>224853.49609669999</v>
      </c>
      <c r="J2518" s="128">
        <v>224853.49609669999</v>
      </c>
      <c r="K2518" s="128">
        <v>224853.49609669999</v>
      </c>
      <c r="L2518" s="128">
        <v>224853.49609669999</v>
      </c>
      <c r="M2518" s="128">
        <v>224853.49609669999</v>
      </c>
      <c r="N2518" s="128">
        <v>224853.49609669999</v>
      </c>
      <c r="O2518" s="110"/>
      <c r="P2518" s="110"/>
      <c r="Q2518" s="110"/>
    </row>
    <row r="2519" spans="1:17" x14ac:dyDescent="0.3">
      <c r="A2519" s="77" t="s">
        <v>5044</v>
      </c>
      <c r="B2519" s="127" t="s">
        <v>5045</v>
      </c>
      <c r="C2519" s="128">
        <v>0</v>
      </c>
      <c r="D2519" s="128">
        <v>0</v>
      </c>
      <c r="E2519" s="128">
        <v>0</v>
      </c>
      <c r="F2519" s="128">
        <v>0</v>
      </c>
      <c r="G2519" s="128">
        <v>0</v>
      </c>
      <c r="H2519" s="128">
        <v>0</v>
      </c>
      <c r="I2519" s="128">
        <v>0</v>
      </c>
      <c r="J2519" s="128">
        <v>0</v>
      </c>
      <c r="K2519" s="128">
        <v>0</v>
      </c>
      <c r="L2519" s="128">
        <v>0</v>
      </c>
      <c r="M2519" s="128">
        <v>0</v>
      </c>
      <c r="N2519" s="128">
        <v>0</v>
      </c>
      <c r="O2519" s="110"/>
      <c r="P2519" s="110"/>
      <c r="Q2519" s="110"/>
    </row>
    <row r="2520" spans="1:17" x14ac:dyDescent="0.3">
      <c r="A2520" s="77" t="s">
        <v>5046</v>
      </c>
      <c r="B2520" s="127" t="s">
        <v>5047</v>
      </c>
      <c r="C2520" s="128">
        <v>0</v>
      </c>
      <c r="D2520" s="128">
        <v>0</v>
      </c>
      <c r="E2520" s="128">
        <v>0</v>
      </c>
      <c r="F2520" s="128">
        <v>0</v>
      </c>
      <c r="G2520" s="128">
        <v>0</v>
      </c>
      <c r="H2520" s="128">
        <v>0</v>
      </c>
      <c r="I2520" s="128">
        <v>0</v>
      </c>
      <c r="J2520" s="128">
        <v>0</v>
      </c>
      <c r="K2520" s="128">
        <v>0</v>
      </c>
      <c r="L2520" s="128">
        <v>0</v>
      </c>
      <c r="M2520" s="128">
        <v>0</v>
      </c>
      <c r="N2520" s="128">
        <v>0</v>
      </c>
      <c r="O2520" s="110"/>
      <c r="P2520" s="110"/>
      <c r="Q2520" s="110"/>
    </row>
    <row r="2521" spans="1:17" x14ac:dyDescent="0.3">
      <c r="A2521" s="77" t="s">
        <v>5048</v>
      </c>
      <c r="B2521" s="127" t="s">
        <v>5049</v>
      </c>
      <c r="C2521" s="128">
        <v>1279300</v>
      </c>
      <c r="D2521" s="128">
        <v>421820</v>
      </c>
      <c r="E2521" s="128">
        <v>533194</v>
      </c>
      <c r="F2521" s="128">
        <v>6707</v>
      </c>
      <c r="G2521" s="128">
        <v>848362</v>
      </c>
      <c r="H2521" s="128">
        <v>539357</v>
      </c>
      <c r="I2521" s="128">
        <v>164590</v>
      </c>
      <c r="J2521" s="128">
        <v>531894</v>
      </c>
      <c r="K2521" s="128">
        <v>365933</v>
      </c>
      <c r="L2521" s="128">
        <v>818788</v>
      </c>
      <c r="M2521" s="128">
        <v>3405518</v>
      </c>
      <c r="N2521" s="128">
        <v>9271511</v>
      </c>
      <c r="O2521" s="110"/>
      <c r="P2521" s="110"/>
      <c r="Q2521" s="110"/>
    </row>
    <row r="2522" spans="1:17" x14ac:dyDescent="0.3">
      <c r="A2522" s="77" t="s">
        <v>5050</v>
      </c>
      <c r="B2522" s="127" t="s">
        <v>5051</v>
      </c>
      <c r="C2522" s="128">
        <v>0</v>
      </c>
      <c r="D2522" s="128">
        <v>0</v>
      </c>
      <c r="E2522" s="128">
        <v>0</v>
      </c>
      <c r="F2522" s="128">
        <v>0</v>
      </c>
      <c r="G2522" s="128">
        <v>0</v>
      </c>
      <c r="H2522" s="128">
        <v>0</v>
      </c>
      <c r="I2522" s="128">
        <v>0</v>
      </c>
      <c r="J2522" s="128">
        <v>0</v>
      </c>
      <c r="K2522" s="128">
        <v>0</v>
      </c>
      <c r="L2522" s="128">
        <v>0</v>
      </c>
      <c r="M2522" s="128">
        <v>0</v>
      </c>
      <c r="N2522" s="128">
        <v>0</v>
      </c>
      <c r="O2522" s="110"/>
      <c r="P2522" s="110"/>
      <c r="Q2522" s="110"/>
    </row>
    <row r="2523" spans="1:17" x14ac:dyDescent="0.3">
      <c r="A2523" s="77" t="s">
        <v>5052</v>
      </c>
      <c r="B2523" s="127" t="s">
        <v>5053</v>
      </c>
      <c r="C2523" s="128">
        <v>0</v>
      </c>
      <c r="D2523" s="128">
        <v>0</v>
      </c>
      <c r="E2523" s="128">
        <v>0</v>
      </c>
      <c r="F2523" s="128">
        <v>0</v>
      </c>
      <c r="G2523" s="128">
        <v>0</v>
      </c>
      <c r="H2523" s="128">
        <v>0</v>
      </c>
      <c r="I2523" s="128">
        <v>0</v>
      </c>
      <c r="J2523" s="128">
        <v>0</v>
      </c>
      <c r="K2523" s="128">
        <v>0</v>
      </c>
      <c r="L2523" s="128">
        <v>0</v>
      </c>
      <c r="M2523" s="128">
        <v>0</v>
      </c>
      <c r="N2523" s="128">
        <v>0</v>
      </c>
      <c r="O2523" s="110"/>
      <c r="P2523" s="110"/>
      <c r="Q2523" s="110"/>
    </row>
    <row r="2524" spans="1:17" x14ac:dyDescent="0.3">
      <c r="A2524" s="77" t="s">
        <v>5054</v>
      </c>
      <c r="B2524" s="127" t="s">
        <v>5055</v>
      </c>
      <c r="C2524" s="128">
        <v>49331185</v>
      </c>
      <c r="D2524" s="128">
        <v>43182455</v>
      </c>
      <c r="E2524" s="128">
        <v>44281814</v>
      </c>
      <c r="F2524" s="128">
        <v>43508328</v>
      </c>
      <c r="G2524" s="128">
        <v>51603616</v>
      </c>
      <c r="H2524" s="128">
        <v>57963247</v>
      </c>
      <c r="I2524" s="128">
        <v>62222564</v>
      </c>
      <c r="J2524" s="128">
        <v>62794685</v>
      </c>
      <c r="K2524" s="128">
        <v>57568914</v>
      </c>
      <c r="L2524" s="128">
        <v>54216721</v>
      </c>
      <c r="M2524" s="128">
        <v>44663212</v>
      </c>
      <c r="N2524" s="128">
        <v>47165324</v>
      </c>
      <c r="O2524" s="110"/>
      <c r="P2524" s="110"/>
      <c r="Q2524" s="110"/>
    </row>
    <row r="2525" spans="1:17" x14ac:dyDescent="0.3">
      <c r="A2525" s="77" t="s">
        <v>5056</v>
      </c>
      <c r="B2525" s="127" t="s">
        <v>5057</v>
      </c>
      <c r="C2525" s="128">
        <v>68796</v>
      </c>
      <c r="D2525" s="128">
        <v>68796</v>
      </c>
      <c r="E2525" s="128">
        <v>67232</v>
      </c>
      <c r="F2525" s="128">
        <v>67232</v>
      </c>
      <c r="G2525" s="128">
        <v>67232</v>
      </c>
      <c r="H2525" s="128">
        <v>67232</v>
      </c>
      <c r="I2525" s="128">
        <v>67232</v>
      </c>
      <c r="J2525" s="128">
        <v>67232</v>
      </c>
      <c r="K2525" s="128">
        <v>66525</v>
      </c>
      <c r="L2525" s="128">
        <v>66525</v>
      </c>
      <c r="M2525" s="128">
        <v>66525</v>
      </c>
      <c r="N2525" s="128">
        <v>66525</v>
      </c>
      <c r="O2525" s="110"/>
      <c r="P2525" s="110"/>
      <c r="Q2525" s="110"/>
    </row>
    <row r="2526" spans="1:17" x14ac:dyDescent="0.3">
      <c r="A2526" s="77" t="s">
        <v>5058</v>
      </c>
      <c r="B2526" s="127" t="s">
        <v>5059</v>
      </c>
      <c r="C2526" s="128">
        <v>0</v>
      </c>
      <c r="D2526" s="128">
        <v>0</v>
      </c>
      <c r="E2526" s="128">
        <v>0</v>
      </c>
      <c r="F2526" s="128">
        <v>0</v>
      </c>
      <c r="G2526" s="128">
        <v>0</v>
      </c>
      <c r="H2526" s="128">
        <v>0</v>
      </c>
      <c r="I2526" s="128">
        <v>0</v>
      </c>
      <c r="J2526" s="128">
        <v>0</v>
      </c>
      <c r="K2526" s="128">
        <v>0</v>
      </c>
      <c r="L2526" s="128">
        <v>0</v>
      </c>
      <c r="M2526" s="128">
        <v>0</v>
      </c>
      <c r="N2526" s="128">
        <v>0</v>
      </c>
      <c r="O2526" s="110"/>
      <c r="P2526" s="110"/>
      <c r="Q2526" s="110"/>
    </row>
    <row r="2527" spans="1:17" x14ac:dyDescent="0.3">
      <c r="A2527" s="77" t="s">
        <v>5060</v>
      </c>
      <c r="B2527" s="127" t="s">
        <v>5061</v>
      </c>
      <c r="C2527" s="128">
        <v>-6</v>
      </c>
      <c r="D2527" s="128">
        <v>0</v>
      </c>
      <c r="E2527" s="128">
        <v>0</v>
      </c>
      <c r="F2527" s="128">
        <v>-5</v>
      </c>
      <c r="G2527" s="128">
        <v>0</v>
      </c>
      <c r="H2527" s="128">
        <v>0</v>
      </c>
      <c r="I2527" s="128">
        <v>-5</v>
      </c>
      <c r="J2527" s="128">
        <v>0</v>
      </c>
      <c r="K2527" s="128">
        <v>0</v>
      </c>
      <c r="L2527" s="128">
        <v>-5</v>
      </c>
      <c r="M2527" s="128">
        <v>0</v>
      </c>
      <c r="N2527" s="128">
        <v>0</v>
      </c>
      <c r="O2527" s="110"/>
      <c r="P2527" s="110"/>
      <c r="Q2527" s="110"/>
    </row>
    <row r="2528" spans="1:17" x14ac:dyDescent="0.3">
      <c r="A2528" s="77" t="s">
        <v>5062</v>
      </c>
      <c r="B2528" s="127" t="s">
        <v>5063</v>
      </c>
      <c r="C2528" s="128">
        <v>0</v>
      </c>
      <c r="D2528" s="128">
        <v>0</v>
      </c>
      <c r="E2528" s="128">
        <v>0</v>
      </c>
      <c r="F2528" s="128">
        <v>0</v>
      </c>
      <c r="G2528" s="128">
        <v>0</v>
      </c>
      <c r="H2528" s="128">
        <v>0</v>
      </c>
      <c r="I2528" s="128">
        <v>0</v>
      </c>
      <c r="J2528" s="128">
        <v>0</v>
      </c>
      <c r="K2528" s="128">
        <v>0</v>
      </c>
      <c r="L2528" s="128">
        <v>0</v>
      </c>
      <c r="M2528" s="128">
        <v>0</v>
      </c>
      <c r="N2528" s="128">
        <v>0</v>
      </c>
      <c r="O2528" s="110"/>
      <c r="P2528" s="110"/>
      <c r="Q2528" s="110"/>
    </row>
    <row r="2529" spans="1:17" x14ac:dyDescent="0.3">
      <c r="A2529" s="77" t="s">
        <v>5064</v>
      </c>
      <c r="B2529" s="127" t="s">
        <v>5065</v>
      </c>
      <c r="C2529" s="128">
        <v>0</v>
      </c>
      <c r="D2529" s="128">
        <v>0</v>
      </c>
      <c r="E2529" s="128">
        <v>0</v>
      </c>
      <c r="F2529" s="128">
        <v>0</v>
      </c>
      <c r="G2529" s="128">
        <v>0</v>
      </c>
      <c r="H2529" s="128">
        <v>0</v>
      </c>
      <c r="I2529" s="128">
        <v>0</v>
      </c>
      <c r="J2529" s="128">
        <v>0</v>
      </c>
      <c r="K2529" s="128">
        <v>0</v>
      </c>
      <c r="L2529" s="128">
        <v>0</v>
      </c>
      <c r="M2529" s="128">
        <v>0</v>
      </c>
      <c r="N2529" s="128">
        <v>0</v>
      </c>
      <c r="O2529" s="110"/>
      <c r="P2529" s="110"/>
      <c r="Q2529" s="110"/>
    </row>
    <row r="2530" spans="1:17" x14ac:dyDescent="0.3">
      <c r="A2530" s="77" t="s">
        <v>5066</v>
      </c>
      <c r="B2530" s="127" t="s">
        <v>5067</v>
      </c>
      <c r="C2530" s="128">
        <v>0</v>
      </c>
      <c r="D2530" s="128">
        <v>0</v>
      </c>
      <c r="E2530" s="128">
        <v>0</v>
      </c>
      <c r="F2530" s="128">
        <v>0</v>
      </c>
      <c r="G2530" s="128">
        <v>0</v>
      </c>
      <c r="H2530" s="128">
        <v>0</v>
      </c>
      <c r="I2530" s="128">
        <v>0</v>
      </c>
      <c r="J2530" s="128">
        <v>0</v>
      </c>
      <c r="K2530" s="128">
        <v>0</v>
      </c>
      <c r="L2530" s="128">
        <v>0</v>
      </c>
      <c r="M2530" s="128">
        <v>0</v>
      </c>
      <c r="N2530" s="128">
        <v>0</v>
      </c>
      <c r="O2530" s="110"/>
      <c r="P2530" s="110"/>
      <c r="Q2530" s="110"/>
    </row>
    <row r="2531" spans="1:17" x14ac:dyDescent="0.3">
      <c r="A2531" s="77" t="s">
        <v>5068</v>
      </c>
      <c r="B2531" s="127" t="s">
        <v>5069</v>
      </c>
      <c r="C2531" s="128">
        <v>0</v>
      </c>
      <c r="D2531" s="128">
        <v>0</v>
      </c>
      <c r="E2531" s="128">
        <v>0</v>
      </c>
      <c r="F2531" s="128">
        <v>0</v>
      </c>
      <c r="G2531" s="128">
        <v>0</v>
      </c>
      <c r="H2531" s="128">
        <v>0</v>
      </c>
      <c r="I2531" s="128">
        <v>0</v>
      </c>
      <c r="J2531" s="128">
        <v>0</v>
      </c>
      <c r="K2531" s="128">
        <v>0</v>
      </c>
      <c r="L2531" s="128">
        <v>0</v>
      </c>
      <c r="M2531" s="128">
        <v>0</v>
      </c>
      <c r="N2531" s="128">
        <v>0</v>
      </c>
      <c r="O2531" s="110"/>
      <c r="P2531" s="110"/>
      <c r="Q2531" s="110"/>
    </row>
    <row r="2532" spans="1:17" x14ac:dyDescent="0.3">
      <c r="A2532" s="77" t="s">
        <v>5070</v>
      </c>
      <c r="B2532" s="127" t="s">
        <v>5071</v>
      </c>
      <c r="C2532" s="128">
        <v>0</v>
      </c>
      <c r="D2532" s="128">
        <v>0</v>
      </c>
      <c r="E2532" s="128">
        <v>0</v>
      </c>
      <c r="F2532" s="128">
        <v>0</v>
      </c>
      <c r="G2532" s="128">
        <v>0</v>
      </c>
      <c r="H2532" s="128">
        <v>0</v>
      </c>
      <c r="I2532" s="128">
        <v>0</v>
      </c>
      <c r="J2532" s="128">
        <v>0</v>
      </c>
      <c r="K2532" s="128">
        <v>0</v>
      </c>
      <c r="L2532" s="128">
        <v>0</v>
      </c>
      <c r="M2532" s="128">
        <v>0</v>
      </c>
      <c r="N2532" s="128">
        <v>0</v>
      </c>
      <c r="O2532" s="110"/>
      <c r="P2532" s="110"/>
      <c r="Q2532" s="110"/>
    </row>
    <row r="2533" spans="1:17" x14ac:dyDescent="0.3">
      <c r="A2533" s="77" t="s">
        <v>5072</v>
      </c>
      <c r="B2533" s="127" t="s">
        <v>5071</v>
      </c>
      <c r="C2533" s="128">
        <v>3972327.2478429</v>
      </c>
      <c r="D2533" s="128">
        <v>4100042.9461522</v>
      </c>
      <c r="E2533" s="128">
        <v>1350259.4972095999</v>
      </c>
      <c r="F2533" s="128">
        <v>1348156.9236709999</v>
      </c>
      <c r="G2533" s="128">
        <v>1634485.1844202001</v>
      </c>
      <c r="H2533" s="128">
        <v>686575.92626710003</v>
      </c>
      <c r="I2533" s="128">
        <v>1032697.5637826</v>
      </c>
      <c r="J2533" s="128">
        <v>137238.86247960001</v>
      </c>
      <c r="K2533" s="128">
        <v>2884726.5675364002</v>
      </c>
      <c r="L2533" s="128">
        <v>1942781.5899179999</v>
      </c>
      <c r="M2533" s="128">
        <v>1497848.7890695001</v>
      </c>
      <c r="N2533" s="128">
        <v>441510.33011169999</v>
      </c>
      <c r="O2533" s="110"/>
      <c r="P2533" s="110"/>
      <c r="Q2533" s="110"/>
    </row>
    <row r="2534" spans="1:17" x14ac:dyDescent="0.3">
      <c r="A2534" s="77" t="s">
        <v>5073</v>
      </c>
      <c r="B2534" s="127" t="s">
        <v>5074</v>
      </c>
      <c r="C2534" s="128">
        <v>0</v>
      </c>
      <c r="D2534" s="128">
        <v>0</v>
      </c>
      <c r="E2534" s="128">
        <v>0</v>
      </c>
      <c r="F2534" s="128">
        <v>0</v>
      </c>
      <c r="G2534" s="128">
        <v>0</v>
      </c>
      <c r="H2534" s="128">
        <v>0</v>
      </c>
      <c r="I2534" s="128">
        <v>0</v>
      </c>
      <c r="J2534" s="128">
        <v>0</v>
      </c>
      <c r="K2534" s="128">
        <v>0</v>
      </c>
      <c r="L2534" s="128">
        <v>0</v>
      </c>
      <c r="M2534" s="128">
        <v>0</v>
      </c>
      <c r="N2534" s="128">
        <v>0</v>
      </c>
      <c r="O2534" s="110"/>
      <c r="P2534" s="110"/>
      <c r="Q2534" s="110"/>
    </row>
    <row r="2535" spans="1:17" x14ac:dyDescent="0.3">
      <c r="A2535" s="77" t="s">
        <v>5075</v>
      </c>
      <c r="B2535" s="127" t="s">
        <v>5076</v>
      </c>
      <c r="C2535" s="128">
        <v>0</v>
      </c>
      <c r="D2535" s="128">
        <v>0</v>
      </c>
      <c r="E2535" s="128">
        <v>0</v>
      </c>
      <c r="F2535" s="128">
        <v>0</v>
      </c>
      <c r="G2535" s="128">
        <v>0</v>
      </c>
      <c r="H2535" s="128">
        <v>0</v>
      </c>
      <c r="I2535" s="128">
        <v>0</v>
      </c>
      <c r="J2535" s="128">
        <v>0</v>
      </c>
      <c r="K2535" s="128">
        <v>0</v>
      </c>
      <c r="L2535" s="128">
        <v>0</v>
      </c>
      <c r="M2535" s="128">
        <v>0</v>
      </c>
      <c r="N2535" s="128">
        <v>0</v>
      </c>
      <c r="O2535" s="110"/>
      <c r="P2535" s="110"/>
      <c r="Q2535" s="110"/>
    </row>
    <row r="2536" spans="1:17" x14ac:dyDescent="0.3">
      <c r="A2536" s="77" t="s">
        <v>5077</v>
      </c>
      <c r="B2536" s="127" t="s">
        <v>5078</v>
      </c>
      <c r="C2536" s="128">
        <v>0</v>
      </c>
      <c r="D2536" s="128">
        <v>0</v>
      </c>
      <c r="E2536" s="128">
        <v>0</v>
      </c>
      <c r="F2536" s="128">
        <v>0</v>
      </c>
      <c r="G2536" s="128">
        <v>0</v>
      </c>
      <c r="H2536" s="128">
        <v>0</v>
      </c>
      <c r="I2536" s="128">
        <v>0</v>
      </c>
      <c r="J2536" s="128">
        <v>0</v>
      </c>
      <c r="K2536" s="128">
        <v>0</v>
      </c>
      <c r="L2536" s="128">
        <v>0</v>
      </c>
      <c r="M2536" s="128">
        <v>0</v>
      </c>
      <c r="N2536" s="128">
        <v>0</v>
      </c>
      <c r="O2536" s="110"/>
      <c r="P2536" s="110"/>
      <c r="Q2536" s="110"/>
    </row>
    <row r="2537" spans="1:17" x14ac:dyDescent="0.3">
      <c r="A2537" s="77" t="s">
        <v>5079</v>
      </c>
      <c r="B2537" s="127" t="s">
        <v>5076</v>
      </c>
      <c r="C2537" s="128">
        <v>0</v>
      </c>
      <c r="D2537" s="128">
        <v>0</v>
      </c>
      <c r="E2537" s="128">
        <v>0</v>
      </c>
      <c r="F2537" s="128">
        <v>0</v>
      </c>
      <c r="G2537" s="128">
        <v>0</v>
      </c>
      <c r="H2537" s="128">
        <v>0</v>
      </c>
      <c r="I2537" s="128">
        <v>0</v>
      </c>
      <c r="J2537" s="128">
        <v>0</v>
      </c>
      <c r="K2537" s="128">
        <v>0</v>
      </c>
      <c r="L2537" s="128">
        <v>0</v>
      </c>
      <c r="M2537" s="128">
        <v>0</v>
      </c>
      <c r="N2537" s="128">
        <v>0</v>
      </c>
      <c r="O2537" s="110"/>
      <c r="P2537" s="110"/>
      <c r="Q2537" s="110"/>
    </row>
    <row r="2538" spans="1:17" x14ac:dyDescent="0.3">
      <c r="A2538" s="77" t="s">
        <v>5080</v>
      </c>
      <c r="B2538" s="127" t="s">
        <v>5081</v>
      </c>
      <c r="C2538" s="128">
        <v>0</v>
      </c>
      <c r="D2538" s="128">
        <v>0</v>
      </c>
      <c r="E2538" s="128">
        <v>0</v>
      </c>
      <c r="F2538" s="128">
        <v>0</v>
      </c>
      <c r="G2538" s="128">
        <v>0</v>
      </c>
      <c r="H2538" s="128">
        <v>0</v>
      </c>
      <c r="I2538" s="128">
        <v>0</v>
      </c>
      <c r="J2538" s="128">
        <v>0</v>
      </c>
      <c r="K2538" s="128">
        <v>0</v>
      </c>
      <c r="L2538" s="128">
        <v>0</v>
      </c>
      <c r="M2538" s="128">
        <v>0</v>
      </c>
      <c r="N2538" s="128">
        <v>0</v>
      </c>
      <c r="O2538" s="110"/>
      <c r="P2538" s="110"/>
      <c r="Q2538" s="110"/>
    </row>
    <row r="2539" spans="1:17" x14ac:dyDescent="0.3">
      <c r="A2539" s="77" t="s">
        <v>5082</v>
      </c>
      <c r="B2539" s="127" t="s">
        <v>5083</v>
      </c>
      <c r="C2539" s="128">
        <v>0</v>
      </c>
      <c r="D2539" s="128">
        <v>0</v>
      </c>
      <c r="E2539" s="128">
        <v>0</v>
      </c>
      <c r="F2539" s="128">
        <v>0</v>
      </c>
      <c r="G2539" s="128">
        <v>0</v>
      </c>
      <c r="H2539" s="128">
        <v>0</v>
      </c>
      <c r="I2539" s="128">
        <v>0</v>
      </c>
      <c r="J2539" s="128">
        <v>0</v>
      </c>
      <c r="K2539" s="128">
        <v>0</v>
      </c>
      <c r="L2539" s="128">
        <v>0</v>
      </c>
      <c r="M2539" s="128">
        <v>0</v>
      </c>
      <c r="N2539" s="128">
        <v>0</v>
      </c>
      <c r="O2539" s="110"/>
      <c r="P2539" s="110"/>
      <c r="Q2539" s="110"/>
    </row>
    <row r="2540" spans="1:17" x14ac:dyDescent="0.3">
      <c r="A2540" s="77" t="s">
        <v>5084</v>
      </c>
      <c r="B2540" s="127" t="s">
        <v>5085</v>
      </c>
      <c r="C2540" s="128">
        <v>0</v>
      </c>
      <c r="D2540" s="128">
        <v>0</v>
      </c>
      <c r="E2540" s="128">
        <v>0</v>
      </c>
      <c r="F2540" s="128">
        <v>0</v>
      </c>
      <c r="G2540" s="128">
        <v>0</v>
      </c>
      <c r="H2540" s="128">
        <v>0</v>
      </c>
      <c r="I2540" s="128">
        <v>0</v>
      </c>
      <c r="J2540" s="128">
        <v>0</v>
      </c>
      <c r="K2540" s="128">
        <v>0</v>
      </c>
      <c r="L2540" s="128">
        <v>0</v>
      </c>
      <c r="M2540" s="128">
        <v>0</v>
      </c>
      <c r="N2540" s="128">
        <v>0</v>
      </c>
      <c r="O2540" s="110"/>
      <c r="P2540" s="110"/>
      <c r="Q2540" s="110"/>
    </row>
    <row r="2541" spans="1:17" x14ac:dyDescent="0.3">
      <c r="A2541" s="77" t="s">
        <v>5086</v>
      </c>
      <c r="B2541" s="127" t="s">
        <v>5087</v>
      </c>
      <c r="C2541" s="128">
        <v>0</v>
      </c>
      <c r="D2541" s="128">
        <v>0</v>
      </c>
      <c r="E2541" s="128">
        <v>0</v>
      </c>
      <c r="F2541" s="128">
        <v>0</v>
      </c>
      <c r="G2541" s="128">
        <v>0</v>
      </c>
      <c r="H2541" s="128">
        <v>0</v>
      </c>
      <c r="I2541" s="128">
        <v>0</v>
      </c>
      <c r="J2541" s="128">
        <v>0</v>
      </c>
      <c r="K2541" s="128">
        <v>0</v>
      </c>
      <c r="L2541" s="128">
        <v>0</v>
      </c>
      <c r="M2541" s="128">
        <v>0</v>
      </c>
      <c r="N2541" s="128">
        <v>0</v>
      </c>
      <c r="O2541" s="110"/>
      <c r="P2541" s="110"/>
      <c r="Q2541" s="110"/>
    </row>
    <row r="2542" spans="1:17" x14ac:dyDescent="0.3">
      <c r="A2542" s="77" t="s">
        <v>5088</v>
      </c>
      <c r="B2542" s="127" t="s">
        <v>5089</v>
      </c>
      <c r="C2542" s="128">
        <v>0</v>
      </c>
      <c r="D2542" s="128">
        <v>0</v>
      </c>
      <c r="E2542" s="128">
        <v>0</v>
      </c>
      <c r="F2542" s="128">
        <v>0</v>
      </c>
      <c r="G2542" s="128">
        <v>0</v>
      </c>
      <c r="H2542" s="128">
        <v>0</v>
      </c>
      <c r="I2542" s="128">
        <v>0</v>
      </c>
      <c r="J2542" s="128">
        <v>0</v>
      </c>
      <c r="K2542" s="128">
        <v>0</v>
      </c>
      <c r="L2542" s="128">
        <v>0</v>
      </c>
      <c r="M2542" s="128">
        <v>0</v>
      </c>
      <c r="N2542" s="128">
        <v>0</v>
      </c>
      <c r="O2542" s="110"/>
      <c r="P2542" s="110"/>
      <c r="Q2542" s="110"/>
    </row>
    <row r="2543" spans="1:17" x14ac:dyDescent="0.3">
      <c r="A2543" s="77" t="s">
        <v>5090</v>
      </c>
      <c r="B2543" s="127" t="s">
        <v>5091</v>
      </c>
      <c r="C2543" s="128">
        <v>0</v>
      </c>
      <c r="D2543" s="128">
        <v>0</v>
      </c>
      <c r="E2543" s="128">
        <v>0</v>
      </c>
      <c r="F2543" s="128">
        <v>0</v>
      </c>
      <c r="G2543" s="128">
        <v>0</v>
      </c>
      <c r="H2543" s="128">
        <v>0</v>
      </c>
      <c r="I2543" s="128">
        <v>0</v>
      </c>
      <c r="J2543" s="128">
        <v>0</v>
      </c>
      <c r="K2543" s="128">
        <v>0</v>
      </c>
      <c r="L2543" s="128">
        <v>0</v>
      </c>
      <c r="M2543" s="128">
        <v>0</v>
      </c>
      <c r="N2543" s="128">
        <v>0</v>
      </c>
      <c r="O2543" s="110"/>
      <c r="P2543" s="110"/>
      <c r="Q2543" s="110"/>
    </row>
    <row r="2544" spans="1:17" x14ac:dyDescent="0.3">
      <c r="A2544" s="77" t="s">
        <v>5092</v>
      </c>
      <c r="B2544" s="127" t="s">
        <v>5093</v>
      </c>
      <c r="C2544" s="128">
        <v>833</v>
      </c>
      <c r="D2544" s="128">
        <v>895.5</v>
      </c>
      <c r="E2544" s="128">
        <v>833</v>
      </c>
      <c r="F2544" s="128">
        <v>833</v>
      </c>
      <c r="G2544" s="128">
        <v>833</v>
      </c>
      <c r="H2544" s="128">
        <v>1833</v>
      </c>
      <c r="I2544" s="128">
        <v>1895.5</v>
      </c>
      <c r="J2544" s="128">
        <v>1833</v>
      </c>
      <c r="K2544" s="128">
        <v>1833</v>
      </c>
      <c r="L2544" s="128">
        <v>1833</v>
      </c>
      <c r="M2544" s="128">
        <v>1833</v>
      </c>
      <c r="N2544" s="128">
        <v>1899.5</v>
      </c>
      <c r="O2544" s="110"/>
      <c r="P2544" s="110"/>
      <c r="Q2544" s="110"/>
    </row>
    <row r="2545" spans="1:17" x14ac:dyDescent="0.3">
      <c r="A2545" s="77" t="s">
        <v>5094</v>
      </c>
      <c r="B2545" s="127" t="s">
        <v>5095</v>
      </c>
      <c r="C2545" s="128">
        <v>20885.518019499999</v>
      </c>
      <c r="D2545" s="128">
        <v>21754.0580195</v>
      </c>
      <c r="E2545" s="128">
        <v>28459.820787000001</v>
      </c>
      <c r="F2545" s="128">
        <v>25443.347170699999</v>
      </c>
      <c r="G2545" s="128">
        <v>22052.014403199999</v>
      </c>
      <c r="H2545" s="128">
        <v>24068.531211400001</v>
      </c>
      <c r="I2545" s="128">
        <v>28706.531211400001</v>
      </c>
      <c r="J2545" s="128">
        <v>21915.531211400001</v>
      </c>
      <c r="K2545" s="128">
        <v>22714.531211400001</v>
      </c>
      <c r="L2545" s="128">
        <v>21459.820787000001</v>
      </c>
      <c r="M2545" s="128">
        <v>26621.347170699999</v>
      </c>
      <c r="N2545" s="128">
        <v>24989.347170699999</v>
      </c>
      <c r="O2545" s="110"/>
      <c r="P2545" s="110"/>
      <c r="Q2545" s="110"/>
    </row>
    <row r="2546" spans="1:17" x14ac:dyDescent="0.3">
      <c r="A2546" s="77" t="s">
        <v>5096</v>
      </c>
      <c r="B2546" s="127" t="s">
        <v>5097</v>
      </c>
      <c r="C2546" s="128">
        <v>79870.755423800001</v>
      </c>
      <c r="D2546" s="128">
        <v>81399.615423800002</v>
      </c>
      <c r="E2546" s="128">
        <v>84232.387898400004</v>
      </c>
      <c r="F2546" s="128">
        <v>81545.914135800005</v>
      </c>
      <c r="G2546" s="128">
        <v>83490.361661100003</v>
      </c>
      <c r="H2546" s="128">
        <v>82005.418542500003</v>
      </c>
      <c r="I2546" s="128">
        <v>81296.418542500003</v>
      </c>
      <c r="J2546" s="128">
        <v>82869.418542500003</v>
      </c>
      <c r="K2546" s="128">
        <v>81794.418542500003</v>
      </c>
      <c r="L2546" s="128">
        <v>78938.407898399993</v>
      </c>
      <c r="M2546" s="128">
        <v>85564.734135799998</v>
      </c>
      <c r="N2546" s="128">
        <v>85534.734135799998</v>
      </c>
      <c r="O2546" s="110"/>
      <c r="P2546" s="110"/>
      <c r="Q2546" s="110"/>
    </row>
    <row r="2547" spans="1:17" x14ac:dyDescent="0.3">
      <c r="A2547" s="77" t="s">
        <v>5098</v>
      </c>
      <c r="B2547" s="127" t="s">
        <v>5099</v>
      </c>
      <c r="C2547" s="128">
        <v>440342.4483173</v>
      </c>
      <c r="D2547" s="128">
        <v>410342.4483173</v>
      </c>
      <c r="E2547" s="128">
        <v>495842.4483173</v>
      </c>
      <c r="F2547" s="128">
        <v>441776.219599</v>
      </c>
      <c r="G2547" s="128">
        <v>441776.219599</v>
      </c>
      <c r="H2547" s="128">
        <v>441776.219599</v>
      </c>
      <c r="I2547" s="128">
        <v>457493.1052398</v>
      </c>
      <c r="J2547" s="128">
        <v>457493.1052398</v>
      </c>
      <c r="K2547" s="128">
        <v>457493.1052398</v>
      </c>
      <c r="L2547" s="128">
        <v>473209.9908808</v>
      </c>
      <c r="M2547" s="128">
        <v>473209.9908808</v>
      </c>
      <c r="N2547" s="128">
        <v>466294.419085</v>
      </c>
      <c r="O2547" s="110"/>
      <c r="P2547" s="110"/>
      <c r="Q2547" s="110"/>
    </row>
    <row r="2548" spans="1:17" x14ac:dyDescent="0.3">
      <c r="A2548" s="77" t="s">
        <v>5100</v>
      </c>
      <c r="B2548" s="127" t="s">
        <v>5101</v>
      </c>
      <c r="C2548" s="128">
        <v>41851.352707999999</v>
      </c>
      <c r="D2548" s="128">
        <v>22112.5</v>
      </c>
      <c r="E2548" s="128">
        <v>22112.5</v>
      </c>
      <c r="F2548" s="128">
        <v>22377.3571429</v>
      </c>
      <c r="G2548" s="128">
        <v>22377.3571429</v>
      </c>
      <c r="H2548" s="128">
        <v>22377.3571429</v>
      </c>
      <c r="I2548" s="128">
        <v>22509.7857143</v>
      </c>
      <c r="J2548" s="128">
        <v>22509.7857143</v>
      </c>
      <c r="K2548" s="128">
        <v>22509.7857143</v>
      </c>
      <c r="L2548" s="128">
        <v>22642.2142857</v>
      </c>
      <c r="M2548" s="128">
        <v>22642.2142857</v>
      </c>
      <c r="N2548" s="128">
        <v>23304.3571429</v>
      </c>
      <c r="O2548" s="110"/>
      <c r="P2548" s="110"/>
      <c r="Q2548" s="110"/>
    </row>
    <row r="2549" spans="1:17" x14ac:dyDescent="0.3">
      <c r="A2549" s="77" t="s">
        <v>5102</v>
      </c>
      <c r="B2549" s="127" t="s">
        <v>5103</v>
      </c>
      <c r="C2549" s="128">
        <v>2000</v>
      </c>
      <c r="D2549" s="128">
        <v>2000</v>
      </c>
      <c r="E2549" s="128">
        <v>2000</v>
      </c>
      <c r="F2549" s="128">
        <v>2000</v>
      </c>
      <c r="G2549" s="128">
        <v>2000</v>
      </c>
      <c r="H2549" s="128">
        <v>2000</v>
      </c>
      <c r="I2549" s="128">
        <v>2000</v>
      </c>
      <c r="J2549" s="128">
        <v>2000</v>
      </c>
      <c r="K2549" s="128">
        <v>2000</v>
      </c>
      <c r="L2549" s="128">
        <v>2000</v>
      </c>
      <c r="M2549" s="128">
        <v>2000</v>
      </c>
      <c r="N2549" s="128">
        <v>2000</v>
      </c>
      <c r="O2549" s="110"/>
      <c r="P2549" s="110"/>
      <c r="Q2549" s="110"/>
    </row>
    <row r="2550" spans="1:17" x14ac:dyDescent="0.3">
      <c r="A2550" s="77" t="s">
        <v>5104</v>
      </c>
      <c r="B2550" s="127" t="s">
        <v>5105</v>
      </c>
      <c r="C2550" s="128">
        <v>57932.717939299997</v>
      </c>
      <c r="D2550" s="128">
        <v>52156.8303313</v>
      </c>
      <c r="E2550" s="128">
        <v>57932.717939299997</v>
      </c>
      <c r="F2550" s="128">
        <v>61614.987597599997</v>
      </c>
      <c r="G2550" s="128">
        <v>61614.987597599997</v>
      </c>
      <c r="H2550" s="128">
        <v>61614.987597599997</v>
      </c>
      <c r="I2550" s="128">
        <v>63456.1224267</v>
      </c>
      <c r="J2550" s="128">
        <v>63456.1224267</v>
      </c>
      <c r="K2550" s="128">
        <v>63456.1224267</v>
      </c>
      <c r="L2550" s="128">
        <v>65297.257255899996</v>
      </c>
      <c r="M2550" s="128">
        <v>65297.257255899996</v>
      </c>
      <c r="N2550" s="128">
        <v>74502.931401599999</v>
      </c>
      <c r="O2550" s="110"/>
      <c r="P2550" s="110"/>
      <c r="Q2550" s="110"/>
    </row>
    <row r="2551" spans="1:17" x14ac:dyDescent="0.3">
      <c r="A2551" s="77" t="s">
        <v>5106</v>
      </c>
      <c r="B2551" s="127" t="s">
        <v>5107</v>
      </c>
      <c r="C2551" s="128">
        <v>7482.6022497000004</v>
      </c>
      <c r="D2551" s="128">
        <v>7482.6022497000004</v>
      </c>
      <c r="E2551" s="128">
        <v>7490.4886066999998</v>
      </c>
      <c r="F2551" s="128">
        <v>7644.4317853000002</v>
      </c>
      <c r="G2551" s="128">
        <v>7936.5454282000001</v>
      </c>
      <c r="H2551" s="128">
        <v>7634.5738388999998</v>
      </c>
      <c r="I2551" s="128">
        <v>7709.5738388999998</v>
      </c>
      <c r="J2551" s="128">
        <v>7709.5738388999998</v>
      </c>
      <c r="K2551" s="128">
        <v>7709.5738388999998</v>
      </c>
      <c r="L2551" s="128">
        <v>7790.4886066999998</v>
      </c>
      <c r="M2551" s="128">
        <v>7794.4317853000002</v>
      </c>
      <c r="N2551" s="128">
        <v>8169.4317853000002</v>
      </c>
      <c r="O2551" s="110"/>
      <c r="P2551" s="110"/>
      <c r="Q2551" s="110"/>
    </row>
    <row r="2552" spans="1:17" x14ac:dyDescent="0.3">
      <c r="A2552" s="77" t="s">
        <v>5108</v>
      </c>
      <c r="B2552" s="127" t="s">
        <v>5109</v>
      </c>
      <c r="C2552" s="128">
        <v>42.700755999999998</v>
      </c>
      <c r="D2552" s="128">
        <v>17.700755999999998</v>
      </c>
      <c r="E2552" s="128">
        <v>188.70075600000001</v>
      </c>
      <c r="F2552" s="128">
        <v>20.2294354</v>
      </c>
      <c r="G2552" s="128">
        <v>20.2294354</v>
      </c>
      <c r="H2552" s="128">
        <v>38.2294354</v>
      </c>
      <c r="I2552" s="128">
        <v>21.493775100000001</v>
      </c>
      <c r="J2552" s="128">
        <v>34.493775100000001</v>
      </c>
      <c r="K2552" s="128">
        <v>50.493775100000001</v>
      </c>
      <c r="L2552" s="128">
        <v>22.758114899999999</v>
      </c>
      <c r="M2552" s="128">
        <v>22.758114899999999</v>
      </c>
      <c r="N2552" s="128">
        <v>29.079813399999999</v>
      </c>
      <c r="O2552" s="110"/>
      <c r="P2552" s="110"/>
      <c r="Q2552" s="110"/>
    </row>
    <row r="2553" spans="1:17" x14ac:dyDescent="0.3">
      <c r="A2553" s="77" t="s">
        <v>5110</v>
      </c>
      <c r="B2553" s="127" t="s">
        <v>5111</v>
      </c>
      <c r="C2553" s="128">
        <v>749059.95204050001</v>
      </c>
      <c r="D2553" s="128">
        <v>1286810.4231868</v>
      </c>
      <c r="E2553" s="128">
        <v>1640047.3730295999</v>
      </c>
      <c r="F2553" s="128">
        <v>707253.76672409999</v>
      </c>
      <c r="G2553" s="128">
        <v>710433.13688130002</v>
      </c>
      <c r="H2553" s="128">
        <v>801547.72942059999</v>
      </c>
      <c r="I2553" s="128">
        <v>716837.11438030005</v>
      </c>
      <c r="J2553" s="128">
        <v>733140.11438030005</v>
      </c>
      <c r="K2553" s="128">
        <v>1071924.6388598999</v>
      </c>
      <c r="L2553" s="128">
        <v>1223611.2462017999</v>
      </c>
      <c r="M2553" s="128">
        <v>1194941.0611232</v>
      </c>
      <c r="N2553" s="128">
        <v>867137.4614421</v>
      </c>
      <c r="O2553" s="110"/>
      <c r="P2553" s="110"/>
      <c r="Q2553" s="110"/>
    </row>
    <row r="2554" spans="1:17" x14ac:dyDescent="0.3">
      <c r="A2554" s="77" t="s">
        <v>5112</v>
      </c>
      <c r="B2554" s="127" t="s">
        <v>5113</v>
      </c>
      <c r="C2554" s="128">
        <v>3708</v>
      </c>
      <c r="D2554" s="128">
        <v>3708</v>
      </c>
      <c r="E2554" s="128">
        <v>3708</v>
      </c>
      <c r="F2554" s="128">
        <v>3708</v>
      </c>
      <c r="G2554" s="128">
        <v>3708</v>
      </c>
      <c r="H2554" s="128">
        <v>3708</v>
      </c>
      <c r="I2554" s="128">
        <v>3708</v>
      </c>
      <c r="J2554" s="128">
        <v>3708</v>
      </c>
      <c r="K2554" s="128">
        <v>3708</v>
      </c>
      <c r="L2554" s="128">
        <v>3708</v>
      </c>
      <c r="M2554" s="128">
        <v>3708</v>
      </c>
      <c r="N2554" s="128">
        <v>3708</v>
      </c>
      <c r="O2554" s="110"/>
      <c r="P2554" s="110"/>
      <c r="Q2554" s="110"/>
    </row>
    <row r="2555" spans="1:17" x14ac:dyDescent="0.3">
      <c r="A2555" s="77" t="s">
        <v>5114</v>
      </c>
      <c r="B2555" s="127" t="s">
        <v>5115</v>
      </c>
      <c r="C2555" s="128">
        <v>18037.565999999999</v>
      </c>
      <c r="D2555" s="128">
        <v>18037.565999999999</v>
      </c>
      <c r="E2555" s="128">
        <v>18037.565999999999</v>
      </c>
      <c r="F2555" s="128">
        <v>20614.361142900001</v>
      </c>
      <c r="G2555" s="128">
        <v>20614.361142900001</v>
      </c>
      <c r="H2555" s="128">
        <v>20614.361142900001</v>
      </c>
      <c r="I2555" s="128">
        <v>21902.758714299998</v>
      </c>
      <c r="J2555" s="128">
        <v>21902.758714299998</v>
      </c>
      <c r="K2555" s="128">
        <v>21902.758714299998</v>
      </c>
      <c r="L2555" s="128">
        <v>23191.156285699999</v>
      </c>
      <c r="M2555" s="128">
        <v>23191.156285699999</v>
      </c>
      <c r="N2555" s="128">
        <v>29633.144142900001</v>
      </c>
      <c r="O2555" s="110"/>
      <c r="P2555" s="110"/>
      <c r="Q2555" s="110"/>
    </row>
    <row r="2556" spans="1:17" x14ac:dyDescent="0.3">
      <c r="A2556" s="77" t="s">
        <v>5116</v>
      </c>
      <c r="B2556" s="127" t="s">
        <v>5117</v>
      </c>
      <c r="C2556" s="128">
        <v>14371.0433861</v>
      </c>
      <c r="D2556" s="128">
        <v>13174.0433861</v>
      </c>
      <c r="E2556" s="128">
        <v>13063.0433861</v>
      </c>
      <c r="F2556" s="128">
        <v>13736.0433861</v>
      </c>
      <c r="G2556" s="128">
        <v>13933.0433861</v>
      </c>
      <c r="H2556" s="128">
        <v>12713.0433861</v>
      </c>
      <c r="I2556" s="128">
        <v>14099.0433861</v>
      </c>
      <c r="J2556" s="128">
        <v>14250.0433861</v>
      </c>
      <c r="K2556" s="128">
        <v>13971.0433861</v>
      </c>
      <c r="L2556" s="128">
        <v>14574.0433861</v>
      </c>
      <c r="M2556" s="128">
        <v>14681.0433861</v>
      </c>
      <c r="N2556" s="128">
        <v>16024.0433861</v>
      </c>
      <c r="O2556" s="110"/>
      <c r="P2556" s="110"/>
      <c r="Q2556" s="110"/>
    </row>
    <row r="2557" spans="1:17" x14ac:dyDescent="0.3">
      <c r="A2557" s="77" t="s">
        <v>5118</v>
      </c>
      <c r="B2557" s="127" t="s">
        <v>5119</v>
      </c>
      <c r="C2557" s="128">
        <v>0</v>
      </c>
      <c r="D2557" s="128">
        <v>0</v>
      </c>
      <c r="E2557" s="128">
        <v>0</v>
      </c>
      <c r="F2557" s="128">
        <v>0</v>
      </c>
      <c r="G2557" s="128">
        <v>0</v>
      </c>
      <c r="H2557" s="128">
        <v>0</v>
      </c>
      <c r="I2557" s="128">
        <v>0</v>
      </c>
      <c r="J2557" s="128">
        <v>0</v>
      </c>
      <c r="K2557" s="128">
        <v>0</v>
      </c>
      <c r="L2557" s="128">
        <v>0</v>
      </c>
      <c r="M2557" s="128">
        <v>0</v>
      </c>
      <c r="N2557" s="128">
        <v>0</v>
      </c>
      <c r="O2557" s="110"/>
      <c r="P2557" s="110"/>
      <c r="Q2557" s="110"/>
    </row>
    <row r="2558" spans="1:17" x14ac:dyDescent="0.3">
      <c r="A2558" s="77" t="s">
        <v>5120</v>
      </c>
      <c r="B2558" s="127" t="s">
        <v>5121</v>
      </c>
      <c r="C2558" s="128">
        <v>0</v>
      </c>
      <c r="D2558" s="128">
        <v>0</v>
      </c>
      <c r="E2558" s="128">
        <v>0</v>
      </c>
      <c r="F2558" s="128">
        <v>0</v>
      </c>
      <c r="G2558" s="128">
        <v>0</v>
      </c>
      <c r="H2558" s="128">
        <v>0</v>
      </c>
      <c r="I2558" s="128">
        <v>0</v>
      </c>
      <c r="J2558" s="128">
        <v>0</v>
      </c>
      <c r="K2558" s="128">
        <v>0</v>
      </c>
      <c r="L2558" s="128">
        <v>0</v>
      </c>
      <c r="M2558" s="128">
        <v>0</v>
      </c>
      <c r="N2558" s="128">
        <v>0</v>
      </c>
      <c r="O2558" s="110"/>
      <c r="P2558" s="110"/>
      <c r="Q2558" s="110"/>
    </row>
    <row r="2559" spans="1:17" x14ac:dyDescent="0.3">
      <c r="A2559" s="77" t="s">
        <v>5122</v>
      </c>
      <c r="B2559" s="127" t="s">
        <v>5123</v>
      </c>
      <c r="C2559" s="128">
        <v>-140636</v>
      </c>
      <c r="D2559" s="128">
        <v>-145285</v>
      </c>
      <c r="E2559" s="128">
        <v>-142986</v>
      </c>
      <c r="F2559" s="128">
        <v>-111835</v>
      </c>
      <c r="G2559" s="128">
        <v>-145186</v>
      </c>
      <c r="H2559" s="128">
        <v>-132585</v>
      </c>
      <c r="I2559" s="128">
        <v>-144636</v>
      </c>
      <c r="J2559" s="128">
        <v>-112285</v>
      </c>
      <c r="K2559" s="128">
        <v>-142986</v>
      </c>
      <c r="L2559" s="128">
        <v>-144835</v>
      </c>
      <c r="M2559" s="128">
        <v>-138186</v>
      </c>
      <c r="N2559" s="128">
        <v>-111685</v>
      </c>
      <c r="O2559" s="110"/>
      <c r="P2559" s="110"/>
      <c r="Q2559" s="110"/>
    </row>
    <row r="2560" spans="1:17" x14ac:dyDescent="0.3">
      <c r="A2560" s="77" t="s">
        <v>5124</v>
      </c>
      <c r="B2560" s="127" t="s">
        <v>5125</v>
      </c>
      <c r="C2560" s="128">
        <v>261048.3367137</v>
      </c>
      <c r="D2560" s="128">
        <v>469602.52785999997</v>
      </c>
      <c r="E2560" s="128">
        <v>525251.30641810002</v>
      </c>
      <c r="F2560" s="128">
        <v>278755.40846509999</v>
      </c>
      <c r="G2560" s="128">
        <v>277985.629907</v>
      </c>
      <c r="H2560" s="128">
        <v>278329.4352675</v>
      </c>
      <c r="I2560" s="128">
        <v>286282.38722460001</v>
      </c>
      <c r="J2560" s="128">
        <v>291167.38722460001</v>
      </c>
      <c r="K2560" s="128">
        <v>445352.05389129999</v>
      </c>
      <c r="L2560" s="128">
        <v>456242.5897671</v>
      </c>
      <c r="M2560" s="128">
        <v>428288.17019239999</v>
      </c>
      <c r="N2560" s="128">
        <v>361611.07216510002</v>
      </c>
      <c r="O2560" s="110"/>
      <c r="P2560" s="110"/>
      <c r="Q2560" s="110"/>
    </row>
    <row r="2561" spans="1:17" x14ac:dyDescent="0.3">
      <c r="A2561" s="77" t="s">
        <v>5126</v>
      </c>
      <c r="B2561" s="127" t="s">
        <v>5127</v>
      </c>
      <c r="C2561" s="128">
        <v>0</v>
      </c>
      <c r="D2561" s="128">
        <v>0</v>
      </c>
      <c r="E2561" s="128">
        <v>0</v>
      </c>
      <c r="F2561" s="128">
        <v>0</v>
      </c>
      <c r="G2561" s="128">
        <v>0</v>
      </c>
      <c r="H2561" s="128">
        <v>0</v>
      </c>
      <c r="I2561" s="128">
        <v>0</v>
      </c>
      <c r="J2561" s="128">
        <v>0</v>
      </c>
      <c r="K2561" s="128">
        <v>0</v>
      </c>
      <c r="L2561" s="128">
        <v>0</v>
      </c>
      <c r="M2561" s="128">
        <v>0</v>
      </c>
      <c r="N2561" s="128">
        <v>0</v>
      </c>
      <c r="O2561" s="110"/>
      <c r="P2561" s="110"/>
      <c r="Q2561" s="110"/>
    </row>
    <row r="2562" spans="1:17" x14ac:dyDescent="0.3">
      <c r="A2562" s="77" t="s">
        <v>5128</v>
      </c>
      <c r="B2562" s="127" t="s">
        <v>5129</v>
      </c>
      <c r="C2562" s="128">
        <v>0</v>
      </c>
      <c r="D2562" s="128">
        <v>0</v>
      </c>
      <c r="E2562" s="128">
        <v>0</v>
      </c>
      <c r="F2562" s="128">
        <v>0</v>
      </c>
      <c r="G2562" s="128">
        <v>0</v>
      </c>
      <c r="H2562" s="128">
        <v>0</v>
      </c>
      <c r="I2562" s="128">
        <v>0</v>
      </c>
      <c r="J2562" s="128">
        <v>0</v>
      </c>
      <c r="K2562" s="128">
        <v>0</v>
      </c>
      <c r="L2562" s="128">
        <v>0</v>
      </c>
      <c r="M2562" s="128">
        <v>0</v>
      </c>
      <c r="N2562" s="128">
        <v>0</v>
      </c>
      <c r="O2562" s="110"/>
      <c r="P2562" s="110"/>
      <c r="Q2562" s="110"/>
    </row>
    <row r="2563" spans="1:17" x14ac:dyDescent="0.3">
      <c r="A2563" s="77" t="s">
        <v>5130</v>
      </c>
      <c r="B2563" s="127" t="s">
        <v>5131</v>
      </c>
      <c r="C2563" s="128">
        <v>0</v>
      </c>
      <c r="D2563" s="128">
        <v>0</v>
      </c>
      <c r="E2563" s="128">
        <v>0</v>
      </c>
      <c r="F2563" s="128">
        <v>0</v>
      </c>
      <c r="G2563" s="128">
        <v>0</v>
      </c>
      <c r="H2563" s="128">
        <v>0</v>
      </c>
      <c r="I2563" s="128">
        <v>0</v>
      </c>
      <c r="J2563" s="128">
        <v>0</v>
      </c>
      <c r="K2563" s="128">
        <v>0</v>
      </c>
      <c r="L2563" s="128">
        <v>0</v>
      </c>
      <c r="M2563" s="128">
        <v>0</v>
      </c>
      <c r="N2563" s="128">
        <v>0</v>
      </c>
      <c r="O2563" s="110"/>
      <c r="P2563" s="110"/>
      <c r="Q2563" s="110"/>
    </row>
    <row r="2564" spans="1:17" x14ac:dyDescent="0.3">
      <c r="A2564" s="77" t="s">
        <v>5132</v>
      </c>
      <c r="B2564" s="127" t="s">
        <v>5133</v>
      </c>
      <c r="C2564" s="128">
        <v>59166.67</v>
      </c>
      <c r="D2564" s="128">
        <v>59166.67</v>
      </c>
      <c r="E2564" s="128">
        <v>59166.67</v>
      </c>
      <c r="F2564" s="128">
        <v>59166.67</v>
      </c>
      <c r="G2564" s="128">
        <v>39166.67</v>
      </c>
      <c r="H2564" s="128">
        <v>-833.33</v>
      </c>
      <c r="I2564" s="128">
        <v>-833.33</v>
      </c>
      <c r="J2564" s="128">
        <v>-833.33</v>
      </c>
      <c r="K2564" s="128">
        <v>-833.33</v>
      </c>
      <c r="L2564" s="128">
        <v>-833.33</v>
      </c>
      <c r="M2564" s="128">
        <v>-833.33</v>
      </c>
      <c r="N2564" s="128">
        <v>-833.33</v>
      </c>
      <c r="O2564" s="110"/>
      <c r="P2564" s="110"/>
      <c r="Q2564" s="110"/>
    </row>
    <row r="2565" spans="1:17" x14ac:dyDescent="0.3">
      <c r="A2565" s="77" t="s">
        <v>5134</v>
      </c>
      <c r="B2565" s="127" t="s">
        <v>5135</v>
      </c>
      <c r="C2565" s="128">
        <v>0</v>
      </c>
      <c r="D2565" s="128">
        <v>0</v>
      </c>
      <c r="E2565" s="128">
        <v>0</v>
      </c>
      <c r="F2565" s="128">
        <v>0</v>
      </c>
      <c r="G2565" s="128">
        <v>0</v>
      </c>
      <c r="H2565" s="128">
        <v>0</v>
      </c>
      <c r="I2565" s="128">
        <v>0</v>
      </c>
      <c r="J2565" s="128">
        <v>0</v>
      </c>
      <c r="K2565" s="128">
        <v>0</v>
      </c>
      <c r="L2565" s="128">
        <v>0</v>
      </c>
      <c r="M2565" s="128">
        <v>0</v>
      </c>
      <c r="N2565" s="128">
        <v>0</v>
      </c>
      <c r="O2565" s="110"/>
      <c r="P2565" s="110"/>
      <c r="Q2565" s="110"/>
    </row>
    <row r="2566" spans="1:17" x14ac:dyDescent="0.3">
      <c r="A2566" s="77" t="s">
        <v>5136</v>
      </c>
      <c r="B2566" s="127" t="s">
        <v>5137</v>
      </c>
      <c r="C2566" s="128">
        <v>0</v>
      </c>
      <c r="D2566" s="128">
        <v>0</v>
      </c>
      <c r="E2566" s="128">
        <v>0</v>
      </c>
      <c r="F2566" s="128">
        <v>0</v>
      </c>
      <c r="G2566" s="128">
        <v>0</v>
      </c>
      <c r="H2566" s="128">
        <v>0</v>
      </c>
      <c r="I2566" s="128">
        <v>0</v>
      </c>
      <c r="J2566" s="128">
        <v>0</v>
      </c>
      <c r="K2566" s="128">
        <v>0</v>
      </c>
      <c r="L2566" s="128">
        <v>0</v>
      </c>
      <c r="M2566" s="128">
        <v>0</v>
      </c>
      <c r="N2566" s="128">
        <v>0</v>
      </c>
      <c r="O2566" s="110"/>
      <c r="P2566" s="110"/>
      <c r="Q2566" s="110"/>
    </row>
    <row r="2567" spans="1:17" x14ac:dyDescent="0.3">
      <c r="A2567" s="77" t="s">
        <v>5138</v>
      </c>
      <c r="B2567" s="127" t="s">
        <v>5139</v>
      </c>
      <c r="C2567" s="128">
        <v>-1791095.1090797</v>
      </c>
      <c r="D2567" s="128">
        <v>-1799895.8574146</v>
      </c>
      <c r="E2567" s="128">
        <v>-1802594.9648146001</v>
      </c>
      <c r="F2567" s="128">
        <v>-1802623.6872431999</v>
      </c>
      <c r="G2567" s="128">
        <v>-1802100.7998432</v>
      </c>
      <c r="H2567" s="128">
        <v>-1820629.0638432</v>
      </c>
      <c r="I2567" s="128">
        <v>-1883180.0495015001</v>
      </c>
      <c r="J2567" s="128">
        <v>-1820582.5853575</v>
      </c>
      <c r="K2567" s="128">
        <v>-1820794.6979574999</v>
      </c>
      <c r="L2567" s="128">
        <v>-1820737.1154717</v>
      </c>
      <c r="M2567" s="128">
        <v>-1820876.2194717</v>
      </c>
      <c r="N2567" s="128">
        <v>-1838999.1308871999</v>
      </c>
      <c r="O2567" s="110"/>
      <c r="P2567" s="110"/>
      <c r="Q2567" s="110"/>
    </row>
    <row r="2568" spans="1:17" x14ac:dyDescent="0.3">
      <c r="A2568" s="77" t="s">
        <v>5140</v>
      </c>
      <c r="B2568" s="127" t="s">
        <v>5141</v>
      </c>
      <c r="C2568" s="128">
        <v>0</v>
      </c>
      <c r="D2568" s="128">
        <v>0</v>
      </c>
      <c r="E2568" s="128">
        <v>0</v>
      </c>
      <c r="F2568" s="128">
        <v>0</v>
      </c>
      <c r="G2568" s="128">
        <v>0</v>
      </c>
      <c r="H2568" s="128">
        <v>0</v>
      </c>
      <c r="I2568" s="128">
        <v>0</v>
      </c>
      <c r="J2568" s="128">
        <v>0</v>
      </c>
      <c r="K2568" s="128">
        <v>0</v>
      </c>
      <c r="L2568" s="128">
        <v>0</v>
      </c>
      <c r="M2568" s="128">
        <v>0</v>
      </c>
      <c r="N2568" s="128">
        <v>0</v>
      </c>
      <c r="O2568" s="110"/>
      <c r="P2568" s="110"/>
      <c r="Q2568" s="110"/>
    </row>
    <row r="2569" spans="1:17" x14ac:dyDescent="0.3">
      <c r="A2569" s="77" t="s">
        <v>5142</v>
      </c>
      <c r="B2569" s="127" t="s">
        <v>5143</v>
      </c>
      <c r="C2569" s="128">
        <v>0</v>
      </c>
      <c r="D2569" s="128">
        <v>0</v>
      </c>
      <c r="E2569" s="128">
        <v>0</v>
      </c>
      <c r="F2569" s="128">
        <v>0</v>
      </c>
      <c r="G2569" s="128">
        <v>0</v>
      </c>
      <c r="H2569" s="128">
        <v>0</v>
      </c>
      <c r="I2569" s="128">
        <v>0</v>
      </c>
      <c r="J2569" s="128">
        <v>0</v>
      </c>
      <c r="K2569" s="128">
        <v>0</v>
      </c>
      <c r="L2569" s="128">
        <v>0</v>
      </c>
      <c r="M2569" s="128">
        <v>0</v>
      </c>
      <c r="N2569" s="128">
        <v>0</v>
      </c>
      <c r="O2569" s="110"/>
      <c r="P2569" s="110"/>
      <c r="Q2569" s="110"/>
    </row>
    <row r="2570" spans="1:17" x14ac:dyDescent="0.3">
      <c r="A2570" s="77" t="s">
        <v>5144</v>
      </c>
      <c r="B2570" s="127" t="s">
        <v>5145</v>
      </c>
      <c r="C2570" s="128">
        <v>0</v>
      </c>
      <c r="D2570" s="128">
        <v>0</v>
      </c>
      <c r="E2570" s="128">
        <v>0</v>
      </c>
      <c r="F2570" s="128">
        <v>0</v>
      </c>
      <c r="G2570" s="128">
        <v>0</v>
      </c>
      <c r="H2570" s="128">
        <v>0</v>
      </c>
      <c r="I2570" s="128">
        <v>0</v>
      </c>
      <c r="J2570" s="128">
        <v>0</v>
      </c>
      <c r="K2570" s="128">
        <v>0</v>
      </c>
      <c r="L2570" s="128">
        <v>0</v>
      </c>
      <c r="M2570" s="128">
        <v>0</v>
      </c>
      <c r="N2570" s="128">
        <v>0</v>
      </c>
      <c r="O2570" s="110"/>
      <c r="P2570" s="110"/>
      <c r="Q2570" s="110"/>
    </row>
    <row r="2571" spans="1:17" x14ac:dyDescent="0.3">
      <c r="A2571" s="77" t="s">
        <v>5146</v>
      </c>
      <c r="B2571" s="127" t="s">
        <v>5147</v>
      </c>
      <c r="C2571" s="128">
        <v>0</v>
      </c>
      <c r="D2571" s="128">
        <v>0</v>
      </c>
      <c r="E2571" s="128">
        <v>0</v>
      </c>
      <c r="F2571" s="128">
        <v>0</v>
      </c>
      <c r="G2571" s="128">
        <v>0</v>
      </c>
      <c r="H2571" s="128">
        <v>0</v>
      </c>
      <c r="I2571" s="128">
        <v>0</v>
      </c>
      <c r="J2571" s="128">
        <v>0</v>
      </c>
      <c r="K2571" s="128">
        <v>0</v>
      </c>
      <c r="L2571" s="128">
        <v>0</v>
      </c>
      <c r="M2571" s="128">
        <v>0</v>
      </c>
      <c r="N2571" s="128">
        <v>0</v>
      </c>
      <c r="O2571" s="110"/>
      <c r="P2571" s="110"/>
      <c r="Q2571" s="110"/>
    </row>
    <row r="2572" spans="1:17" x14ac:dyDescent="0.3">
      <c r="A2572" s="77" t="s">
        <v>5148</v>
      </c>
      <c r="B2572" s="127" t="s">
        <v>5149</v>
      </c>
      <c r="C2572" s="128">
        <v>0</v>
      </c>
      <c r="D2572" s="128">
        <v>0</v>
      </c>
      <c r="E2572" s="128">
        <v>0</v>
      </c>
      <c r="F2572" s="128">
        <v>0</v>
      </c>
      <c r="G2572" s="128">
        <v>0</v>
      </c>
      <c r="H2572" s="128">
        <v>0</v>
      </c>
      <c r="I2572" s="128">
        <v>0</v>
      </c>
      <c r="J2572" s="128">
        <v>0</v>
      </c>
      <c r="K2572" s="128">
        <v>0</v>
      </c>
      <c r="L2572" s="128">
        <v>0</v>
      </c>
      <c r="M2572" s="128">
        <v>0</v>
      </c>
      <c r="N2572" s="128">
        <v>0</v>
      </c>
      <c r="O2572" s="110"/>
      <c r="P2572" s="110"/>
      <c r="Q2572" s="110"/>
    </row>
    <row r="2573" spans="1:17" x14ac:dyDescent="0.3">
      <c r="A2573" s="77" t="s">
        <v>5150</v>
      </c>
      <c r="B2573" s="127" t="s">
        <v>5151</v>
      </c>
      <c r="C2573" s="128">
        <v>0</v>
      </c>
      <c r="D2573" s="128">
        <v>0</v>
      </c>
      <c r="E2573" s="128">
        <v>0</v>
      </c>
      <c r="F2573" s="128">
        <v>0</v>
      </c>
      <c r="G2573" s="128">
        <v>0</v>
      </c>
      <c r="H2573" s="128">
        <v>0</v>
      </c>
      <c r="I2573" s="128">
        <v>0</v>
      </c>
      <c r="J2573" s="128">
        <v>0</v>
      </c>
      <c r="K2573" s="128">
        <v>0</v>
      </c>
      <c r="L2573" s="128">
        <v>0</v>
      </c>
      <c r="M2573" s="128">
        <v>0</v>
      </c>
      <c r="N2573" s="128">
        <v>0</v>
      </c>
      <c r="O2573" s="110"/>
      <c r="P2573" s="110"/>
      <c r="Q2573" s="110"/>
    </row>
    <row r="2574" spans="1:17" x14ac:dyDescent="0.3">
      <c r="A2574" s="77" t="s">
        <v>5152</v>
      </c>
      <c r="B2574" s="127" t="s">
        <v>5153</v>
      </c>
      <c r="C2574" s="128">
        <v>0</v>
      </c>
      <c r="D2574" s="128">
        <v>0</v>
      </c>
      <c r="E2574" s="128">
        <v>0</v>
      </c>
      <c r="F2574" s="128">
        <v>0</v>
      </c>
      <c r="G2574" s="128">
        <v>0</v>
      </c>
      <c r="H2574" s="128">
        <v>0</v>
      </c>
      <c r="I2574" s="128">
        <v>0</v>
      </c>
      <c r="J2574" s="128">
        <v>0</v>
      </c>
      <c r="K2574" s="128">
        <v>0</v>
      </c>
      <c r="L2574" s="128">
        <v>0</v>
      </c>
      <c r="M2574" s="128">
        <v>0</v>
      </c>
      <c r="N2574" s="128">
        <v>0</v>
      </c>
      <c r="O2574" s="110"/>
      <c r="P2574" s="110"/>
      <c r="Q2574" s="110"/>
    </row>
    <row r="2575" spans="1:17" x14ac:dyDescent="0.3">
      <c r="A2575" s="77" t="s">
        <v>5154</v>
      </c>
      <c r="B2575" s="127" t="s">
        <v>5155</v>
      </c>
      <c r="C2575" s="128">
        <v>0</v>
      </c>
      <c r="D2575" s="128">
        <v>0</v>
      </c>
      <c r="E2575" s="128">
        <v>0</v>
      </c>
      <c r="F2575" s="128">
        <v>0</v>
      </c>
      <c r="G2575" s="128">
        <v>0</v>
      </c>
      <c r="H2575" s="128">
        <v>0</v>
      </c>
      <c r="I2575" s="128">
        <v>0</v>
      </c>
      <c r="J2575" s="128">
        <v>0</v>
      </c>
      <c r="K2575" s="128">
        <v>0</v>
      </c>
      <c r="L2575" s="128">
        <v>0</v>
      </c>
      <c r="M2575" s="128">
        <v>0</v>
      </c>
      <c r="N2575" s="128">
        <v>0</v>
      </c>
      <c r="O2575" s="110"/>
      <c r="P2575" s="110"/>
      <c r="Q2575" s="110"/>
    </row>
    <row r="2576" spans="1:17" x14ac:dyDescent="0.3">
      <c r="A2576" s="77" t="s">
        <v>5156</v>
      </c>
      <c r="B2576" s="127" t="s">
        <v>5157</v>
      </c>
      <c r="C2576" s="128">
        <v>0</v>
      </c>
      <c r="D2576" s="128">
        <v>0</v>
      </c>
      <c r="E2576" s="128">
        <v>0</v>
      </c>
      <c r="F2576" s="128">
        <v>0</v>
      </c>
      <c r="G2576" s="128">
        <v>0</v>
      </c>
      <c r="H2576" s="128">
        <v>0</v>
      </c>
      <c r="I2576" s="128">
        <v>0</v>
      </c>
      <c r="J2576" s="128">
        <v>0</v>
      </c>
      <c r="K2576" s="128">
        <v>0</v>
      </c>
      <c r="L2576" s="128">
        <v>0</v>
      </c>
      <c r="M2576" s="128">
        <v>0</v>
      </c>
      <c r="N2576" s="128">
        <v>0</v>
      </c>
      <c r="O2576" s="110"/>
      <c r="P2576" s="110"/>
      <c r="Q2576" s="110"/>
    </row>
    <row r="2577" spans="1:17" x14ac:dyDescent="0.3">
      <c r="A2577" s="77" t="s">
        <v>5158</v>
      </c>
      <c r="B2577" s="127" t="s">
        <v>5159</v>
      </c>
      <c r="C2577" s="128">
        <v>2158674.4</v>
      </c>
      <c r="D2577" s="128">
        <v>1975766.1</v>
      </c>
      <c r="E2577" s="128">
        <v>1879625.14</v>
      </c>
      <c r="F2577" s="128">
        <v>1989101.56</v>
      </c>
      <c r="G2577" s="128">
        <v>2276771.3199999998</v>
      </c>
      <c r="H2577" s="128">
        <v>2737603.44</v>
      </c>
      <c r="I2577" s="128">
        <v>2917208.95</v>
      </c>
      <c r="J2577" s="128">
        <v>2900852.82</v>
      </c>
      <c r="K2577" s="128">
        <v>2978327.24</v>
      </c>
      <c r="L2577" s="128">
        <v>2596725.7999999998</v>
      </c>
      <c r="M2577" s="128">
        <v>2140068.58</v>
      </c>
      <c r="N2577" s="128">
        <v>1993252.07</v>
      </c>
      <c r="O2577" s="110"/>
      <c r="P2577" s="110"/>
      <c r="Q2577" s="110"/>
    </row>
    <row r="2578" spans="1:17" x14ac:dyDescent="0.3">
      <c r="A2578" s="77" t="s">
        <v>5160</v>
      </c>
      <c r="B2578" s="127" t="s">
        <v>5161</v>
      </c>
      <c r="C2578" s="128">
        <v>0</v>
      </c>
      <c r="D2578" s="128">
        <v>0</v>
      </c>
      <c r="E2578" s="128">
        <v>0</v>
      </c>
      <c r="F2578" s="128">
        <v>0</v>
      </c>
      <c r="G2578" s="128">
        <v>0</v>
      </c>
      <c r="H2578" s="128">
        <v>0</v>
      </c>
      <c r="I2578" s="128">
        <v>0</v>
      </c>
      <c r="J2578" s="128">
        <v>0</v>
      </c>
      <c r="K2578" s="128">
        <v>0</v>
      </c>
      <c r="L2578" s="128">
        <v>0</v>
      </c>
      <c r="M2578" s="128">
        <v>0</v>
      </c>
      <c r="N2578" s="128">
        <v>0</v>
      </c>
      <c r="O2578" s="110"/>
      <c r="P2578" s="110"/>
      <c r="Q2578" s="110"/>
    </row>
    <row r="2579" spans="1:17" x14ac:dyDescent="0.3">
      <c r="A2579" s="77" t="s">
        <v>5162</v>
      </c>
      <c r="B2579" s="127" t="s">
        <v>5163</v>
      </c>
      <c r="C2579" s="128">
        <v>0</v>
      </c>
      <c r="D2579" s="128">
        <v>0</v>
      </c>
      <c r="E2579" s="128">
        <v>0</v>
      </c>
      <c r="F2579" s="128">
        <v>0</v>
      </c>
      <c r="G2579" s="128">
        <v>0</v>
      </c>
      <c r="H2579" s="128">
        <v>0</v>
      </c>
      <c r="I2579" s="128">
        <v>0</v>
      </c>
      <c r="J2579" s="128">
        <v>0</v>
      </c>
      <c r="K2579" s="128">
        <v>0</v>
      </c>
      <c r="L2579" s="128">
        <v>0</v>
      </c>
      <c r="M2579" s="128">
        <v>0</v>
      </c>
      <c r="N2579" s="128">
        <v>0</v>
      </c>
      <c r="O2579" s="110"/>
      <c r="P2579" s="110"/>
      <c r="Q2579" s="110"/>
    </row>
    <row r="2580" spans="1:17" x14ac:dyDescent="0.3">
      <c r="A2580" s="77" t="s">
        <v>5164</v>
      </c>
      <c r="B2580" s="127" t="s">
        <v>5165</v>
      </c>
      <c r="C2580" s="128">
        <v>0</v>
      </c>
      <c r="D2580" s="128">
        <v>0</v>
      </c>
      <c r="E2580" s="128">
        <v>0</v>
      </c>
      <c r="F2580" s="128">
        <v>0</v>
      </c>
      <c r="G2580" s="128">
        <v>0</v>
      </c>
      <c r="H2580" s="128">
        <v>0</v>
      </c>
      <c r="I2580" s="128">
        <v>0</v>
      </c>
      <c r="J2580" s="128">
        <v>0</v>
      </c>
      <c r="K2580" s="128">
        <v>0</v>
      </c>
      <c r="L2580" s="128">
        <v>0</v>
      </c>
      <c r="M2580" s="128">
        <v>0</v>
      </c>
      <c r="N2580" s="128">
        <v>609148.4048586</v>
      </c>
      <c r="O2580" s="110"/>
      <c r="P2580" s="110"/>
      <c r="Q2580" s="110"/>
    </row>
    <row r="2581" spans="1:17" x14ac:dyDescent="0.3">
      <c r="A2581" s="77" t="s">
        <v>5166</v>
      </c>
      <c r="B2581" s="127" t="s">
        <v>5167</v>
      </c>
      <c r="C2581" s="128">
        <v>3811.65</v>
      </c>
      <c r="D2581" s="128">
        <v>3811.65</v>
      </c>
      <c r="E2581" s="128">
        <v>3811.65</v>
      </c>
      <c r="F2581" s="128">
        <v>3811.65</v>
      </c>
      <c r="G2581" s="128">
        <v>3811.65</v>
      </c>
      <c r="H2581" s="128">
        <v>3811.65</v>
      </c>
      <c r="I2581" s="128">
        <v>3811.65</v>
      </c>
      <c r="J2581" s="128">
        <v>3811.65</v>
      </c>
      <c r="K2581" s="128">
        <v>3811.65</v>
      </c>
      <c r="L2581" s="128">
        <v>3811.65</v>
      </c>
      <c r="M2581" s="128">
        <v>3811.65</v>
      </c>
      <c r="N2581" s="128">
        <v>3811.65</v>
      </c>
      <c r="O2581" s="110"/>
      <c r="P2581" s="110"/>
      <c r="Q2581" s="110"/>
    </row>
    <row r="2582" spans="1:17" x14ac:dyDescent="0.3">
      <c r="A2582" s="77" t="s">
        <v>5168</v>
      </c>
      <c r="B2582" s="127" t="s">
        <v>5169</v>
      </c>
      <c r="C2582" s="128">
        <v>25220.0776415</v>
      </c>
      <c r="D2582" s="128">
        <v>25220.02</v>
      </c>
      <c r="E2582" s="128">
        <v>25220.02</v>
      </c>
      <c r="F2582" s="128">
        <v>25220.02</v>
      </c>
      <c r="G2582" s="128">
        <v>25220.02</v>
      </c>
      <c r="H2582" s="128">
        <v>25220.02</v>
      </c>
      <c r="I2582" s="128">
        <v>25220.02</v>
      </c>
      <c r="J2582" s="128">
        <v>25220.02</v>
      </c>
      <c r="K2582" s="128">
        <v>25220.02</v>
      </c>
      <c r="L2582" s="128">
        <v>25220.02</v>
      </c>
      <c r="M2582" s="128">
        <v>25220.02</v>
      </c>
      <c r="N2582" s="128">
        <v>25220.02</v>
      </c>
      <c r="O2582" s="110"/>
      <c r="P2582" s="110"/>
      <c r="Q2582" s="110"/>
    </row>
    <row r="2583" spans="1:17" x14ac:dyDescent="0.3">
      <c r="A2583" s="77" t="s">
        <v>5170</v>
      </c>
      <c r="B2583" s="127" t="s">
        <v>5171</v>
      </c>
      <c r="C2583" s="128">
        <v>4336.5</v>
      </c>
      <c r="D2583" s="128">
        <v>4336.5</v>
      </c>
      <c r="E2583" s="128">
        <v>4336.5</v>
      </c>
      <c r="F2583" s="128">
        <v>4336.5</v>
      </c>
      <c r="G2583" s="128">
        <v>4336.5</v>
      </c>
      <c r="H2583" s="128">
        <v>4770.1499999999996</v>
      </c>
      <c r="I2583" s="128">
        <v>4770.1499999999996</v>
      </c>
      <c r="J2583" s="128">
        <v>4770.1499999999996</v>
      </c>
      <c r="K2583" s="128">
        <v>4770.1499999999996</v>
      </c>
      <c r="L2583" s="128">
        <v>4770.1499999999996</v>
      </c>
      <c r="M2583" s="128">
        <v>4770.1499999999996</v>
      </c>
      <c r="N2583" s="128">
        <v>4770.1499999999996</v>
      </c>
      <c r="O2583" s="110"/>
      <c r="P2583" s="110"/>
      <c r="Q2583" s="110"/>
    </row>
    <row r="2584" spans="1:17" x14ac:dyDescent="0.3">
      <c r="A2584" s="77" t="s">
        <v>5172</v>
      </c>
      <c r="B2584" s="127" t="s">
        <v>5173</v>
      </c>
      <c r="C2584" s="128">
        <v>0</v>
      </c>
      <c r="D2584" s="128">
        <v>0</v>
      </c>
      <c r="E2584" s="128">
        <v>0</v>
      </c>
      <c r="F2584" s="128">
        <v>0</v>
      </c>
      <c r="G2584" s="128">
        <v>0</v>
      </c>
      <c r="H2584" s="128">
        <v>0</v>
      </c>
      <c r="I2584" s="128">
        <v>0</v>
      </c>
      <c r="J2584" s="128">
        <v>0</v>
      </c>
      <c r="K2584" s="128">
        <v>0</v>
      </c>
      <c r="L2584" s="128">
        <v>0</v>
      </c>
      <c r="M2584" s="128">
        <v>0</v>
      </c>
      <c r="N2584" s="128">
        <v>0</v>
      </c>
      <c r="O2584" s="110"/>
      <c r="P2584" s="110"/>
      <c r="Q2584" s="110"/>
    </row>
    <row r="2585" spans="1:17" x14ac:dyDescent="0.3">
      <c r="A2585" s="77" t="s">
        <v>5174</v>
      </c>
      <c r="B2585" s="127" t="s">
        <v>5175</v>
      </c>
      <c r="C2585" s="128">
        <v>1282049.97</v>
      </c>
      <c r="D2585" s="128">
        <v>1282049.97</v>
      </c>
      <c r="E2585" s="128">
        <v>1282049.97</v>
      </c>
      <c r="F2585" s="128">
        <v>1282049.97</v>
      </c>
      <c r="G2585" s="128">
        <v>1282049.97</v>
      </c>
      <c r="H2585" s="128">
        <v>1361677.02</v>
      </c>
      <c r="I2585" s="128">
        <v>1361677.08</v>
      </c>
      <c r="J2585" s="128">
        <v>1361677.08</v>
      </c>
      <c r="K2585" s="128">
        <v>1361677.08</v>
      </c>
      <c r="L2585" s="128">
        <v>1361677.08</v>
      </c>
      <c r="M2585" s="128">
        <v>1361677.08</v>
      </c>
      <c r="N2585" s="128">
        <v>1361677.08</v>
      </c>
      <c r="O2585" s="110"/>
      <c r="P2585" s="110"/>
      <c r="Q2585" s="110"/>
    </row>
    <row r="2586" spans="1:17" x14ac:dyDescent="0.3">
      <c r="A2586" s="77" t="s">
        <v>5176</v>
      </c>
      <c r="B2586" s="127" t="s">
        <v>5177</v>
      </c>
      <c r="C2586" s="128">
        <v>5393.3225149</v>
      </c>
      <c r="D2586" s="128">
        <v>5393.31</v>
      </c>
      <c r="E2586" s="128">
        <v>5393.31</v>
      </c>
      <c r="F2586" s="128">
        <v>5393.31</v>
      </c>
      <c r="G2586" s="128">
        <v>5393.31</v>
      </c>
      <c r="H2586" s="128">
        <v>5393.31</v>
      </c>
      <c r="I2586" s="128">
        <v>5393.31</v>
      </c>
      <c r="J2586" s="128">
        <v>5393.31</v>
      </c>
      <c r="K2586" s="128">
        <v>5393.31</v>
      </c>
      <c r="L2586" s="128">
        <v>5393.31</v>
      </c>
      <c r="M2586" s="128">
        <v>5393.31</v>
      </c>
      <c r="N2586" s="128">
        <v>5393.31</v>
      </c>
      <c r="O2586" s="110"/>
      <c r="P2586" s="110"/>
      <c r="Q2586" s="110"/>
    </row>
    <row r="2587" spans="1:17" x14ac:dyDescent="0.3">
      <c r="A2587" s="77" t="s">
        <v>5178</v>
      </c>
      <c r="B2587" s="127" t="s">
        <v>5179</v>
      </c>
      <c r="C2587" s="128">
        <v>311566.98814209999</v>
      </c>
      <c r="D2587" s="128">
        <v>311566.98814209999</v>
      </c>
      <c r="E2587" s="128">
        <v>311566.98814209999</v>
      </c>
      <c r="F2587" s="128">
        <v>311566.98814209999</v>
      </c>
      <c r="G2587" s="128">
        <v>311566.98814209999</v>
      </c>
      <c r="H2587" s="128">
        <v>311566.98814209999</v>
      </c>
      <c r="I2587" s="128">
        <v>311566.98814209999</v>
      </c>
      <c r="J2587" s="128">
        <v>311566.98814209999</v>
      </c>
      <c r="K2587" s="128">
        <v>311566.98814209999</v>
      </c>
      <c r="L2587" s="128">
        <v>311566.98814209999</v>
      </c>
      <c r="M2587" s="128">
        <v>311566.98814209999</v>
      </c>
      <c r="N2587" s="128">
        <v>311566.98814209999</v>
      </c>
      <c r="O2587" s="110"/>
      <c r="P2587" s="110"/>
      <c r="Q2587" s="110"/>
    </row>
    <row r="2588" spans="1:17" x14ac:dyDescent="0.3">
      <c r="A2588" s="77" t="s">
        <v>5180</v>
      </c>
      <c r="B2588" s="127" t="s">
        <v>5181</v>
      </c>
      <c r="C2588" s="128">
        <v>5724</v>
      </c>
      <c r="D2588" s="128">
        <v>5724</v>
      </c>
      <c r="E2588" s="128">
        <v>5724</v>
      </c>
      <c r="F2588" s="128">
        <v>5724</v>
      </c>
      <c r="G2588" s="128">
        <v>5724</v>
      </c>
      <c r="H2588" s="128">
        <v>5724.73</v>
      </c>
      <c r="I2588" s="128">
        <v>5724.76</v>
      </c>
      <c r="J2588" s="128">
        <v>5724.76</v>
      </c>
      <c r="K2588" s="128">
        <v>5724.76</v>
      </c>
      <c r="L2588" s="128">
        <v>5724.76</v>
      </c>
      <c r="M2588" s="128">
        <v>5724.76</v>
      </c>
      <c r="N2588" s="128">
        <v>5724.76</v>
      </c>
      <c r="O2588" s="110"/>
      <c r="P2588" s="110"/>
      <c r="Q2588" s="110"/>
    </row>
    <row r="2589" spans="1:17" x14ac:dyDescent="0.3">
      <c r="A2589" s="77" t="s">
        <v>5182</v>
      </c>
      <c r="B2589" s="127" t="s">
        <v>5183</v>
      </c>
      <c r="C2589" s="128">
        <v>0</v>
      </c>
      <c r="D2589" s="128">
        <v>0</v>
      </c>
      <c r="E2589" s="128">
        <v>0</v>
      </c>
      <c r="F2589" s="128">
        <v>0</v>
      </c>
      <c r="G2589" s="128">
        <v>0</v>
      </c>
      <c r="H2589" s="128">
        <v>0</v>
      </c>
      <c r="I2589" s="128">
        <v>0</v>
      </c>
      <c r="J2589" s="128">
        <v>0</v>
      </c>
      <c r="K2589" s="128">
        <v>0</v>
      </c>
      <c r="L2589" s="128">
        <v>0</v>
      </c>
      <c r="M2589" s="128">
        <v>0</v>
      </c>
      <c r="N2589" s="128">
        <v>0</v>
      </c>
      <c r="O2589" s="110"/>
      <c r="P2589" s="110"/>
      <c r="Q2589" s="110"/>
    </row>
    <row r="2590" spans="1:17" x14ac:dyDescent="0.3">
      <c r="A2590" s="77" t="s">
        <v>5184</v>
      </c>
      <c r="B2590" s="127" t="s">
        <v>5185</v>
      </c>
      <c r="C2590" s="128">
        <v>0</v>
      </c>
      <c r="D2590" s="128">
        <v>0</v>
      </c>
      <c r="E2590" s="128">
        <v>0</v>
      </c>
      <c r="F2590" s="128">
        <v>0</v>
      </c>
      <c r="G2590" s="128">
        <v>0</v>
      </c>
      <c r="H2590" s="128">
        <v>0</v>
      </c>
      <c r="I2590" s="128">
        <v>0</v>
      </c>
      <c r="J2590" s="128">
        <v>0</v>
      </c>
      <c r="K2590" s="128">
        <v>0</v>
      </c>
      <c r="L2590" s="128">
        <v>0</v>
      </c>
      <c r="M2590" s="128">
        <v>0</v>
      </c>
      <c r="N2590" s="128">
        <v>0</v>
      </c>
      <c r="O2590" s="110"/>
      <c r="P2590" s="110"/>
      <c r="Q2590" s="110"/>
    </row>
    <row r="2591" spans="1:17" x14ac:dyDescent="0.3">
      <c r="A2591" s="77" t="s">
        <v>5186</v>
      </c>
      <c r="B2591" s="127" t="s">
        <v>5187</v>
      </c>
      <c r="C2591" s="128">
        <v>0</v>
      </c>
      <c r="D2591" s="128">
        <v>0</v>
      </c>
      <c r="E2591" s="128">
        <v>0</v>
      </c>
      <c r="F2591" s="128">
        <v>0</v>
      </c>
      <c r="G2591" s="128">
        <v>0</v>
      </c>
      <c r="H2591" s="128">
        <v>0</v>
      </c>
      <c r="I2591" s="128">
        <v>0</v>
      </c>
      <c r="J2591" s="128">
        <v>0</v>
      </c>
      <c r="K2591" s="128">
        <v>0</v>
      </c>
      <c r="L2591" s="128">
        <v>0</v>
      </c>
      <c r="M2591" s="128">
        <v>0</v>
      </c>
      <c r="N2591" s="128">
        <v>0</v>
      </c>
      <c r="O2591" s="110"/>
      <c r="P2591" s="110"/>
      <c r="Q2591" s="110"/>
    </row>
    <row r="2592" spans="1:17" x14ac:dyDescent="0.3">
      <c r="A2592" s="77" t="s">
        <v>5188</v>
      </c>
      <c r="B2592" s="127" t="s">
        <v>5189</v>
      </c>
      <c r="C2592" s="128">
        <v>878222.96</v>
      </c>
      <c r="D2592" s="128">
        <v>878222.96</v>
      </c>
      <c r="E2592" s="128">
        <v>1115434.8086524</v>
      </c>
      <c r="F2592" s="128">
        <v>1115434.83</v>
      </c>
      <c r="G2592" s="128">
        <v>1115434.83</v>
      </c>
      <c r="H2592" s="128">
        <v>1115434.83</v>
      </c>
      <c r="I2592" s="128">
        <v>1115434.83</v>
      </c>
      <c r="J2592" s="128">
        <v>1115434.83</v>
      </c>
      <c r="K2592" s="128">
        <v>1115434.83</v>
      </c>
      <c r="L2592" s="128">
        <v>1115434.83</v>
      </c>
      <c r="M2592" s="128">
        <v>1115434.83</v>
      </c>
      <c r="N2592" s="128">
        <v>1115434.83</v>
      </c>
      <c r="O2592" s="110"/>
      <c r="P2592" s="110"/>
      <c r="Q2592" s="110"/>
    </row>
    <row r="2593" spans="1:17" x14ac:dyDescent="0.3">
      <c r="A2593" s="77" t="s">
        <v>5190</v>
      </c>
      <c r="B2593" s="127" t="s">
        <v>5191</v>
      </c>
      <c r="C2593" s="128">
        <v>15127.83</v>
      </c>
      <c r="D2593" s="128">
        <v>15127.83</v>
      </c>
      <c r="E2593" s="128">
        <v>15127.83</v>
      </c>
      <c r="F2593" s="128">
        <v>15127.83</v>
      </c>
      <c r="G2593" s="128">
        <v>15127.83</v>
      </c>
      <c r="H2593" s="128">
        <v>16490.6577072</v>
      </c>
      <c r="I2593" s="128">
        <v>16490.7</v>
      </c>
      <c r="J2593" s="128">
        <v>16490.7</v>
      </c>
      <c r="K2593" s="128">
        <v>16490.7</v>
      </c>
      <c r="L2593" s="128">
        <v>16490.7</v>
      </c>
      <c r="M2593" s="128">
        <v>16490.7</v>
      </c>
      <c r="N2593" s="128">
        <v>16490.7</v>
      </c>
      <c r="O2593" s="110"/>
      <c r="P2593" s="110"/>
      <c r="Q2593" s="110"/>
    </row>
    <row r="2594" spans="1:17" x14ac:dyDescent="0.3">
      <c r="A2594" s="77" t="s">
        <v>5192</v>
      </c>
      <c r="B2594" s="127" t="s">
        <v>5193</v>
      </c>
      <c r="C2594" s="128">
        <v>380.38923080000001</v>
      </c>
      <c r="D2594" s="128">
        <v>380.42</v>
      </c>
      <c r="E2594" s="128">
        <v>380.42</v>
      </c>
      <c r="F2594" s="128">
        <v>380.42</v>
      </c>
      <c r="G2594" s="128">
        <v>380.42</v>
      </c>
      <c r="H2594" s="128">
        <v>380.42</v>
      </c>
      <c r="I2594" s="128">
        <v>380.42</v>
      </c>
      <c r="J2594" s="128">
        <v>380.42</v>
      </c>
      <c r="K2594" s="128">
        <v>380.42</v>
      </c>
      <c r="L2594" s="128">
        <v>380.42</v>
      </c>
      <c r="M2594" s="128">
        <v>380.42</v>
      </c>
      <c r="N2594" s="128">
        <v>380.42</v>
      </c>
      <c r="O2594" s="110"/>
      <c r="P2594" s="110"/>
      <c r="Q2594" s="110"/>
    </row>
    <row r="2595" spans="1:17" x14ac:dyDescent="0.3">
      <c r="A2595" s="77" t="s">
        <v>5194</v>
      </c>
      <c r="B2595" s="127" t="s">
        <v>5195</v>
      </c>
      <c r="C2595" s="128">
        <v>105</v>
      </c>
      <c r="D2595" s="128">
        <v>105</v>
      </c>
      <c r="E2595" s="128">
        <v>105</v>
      </c>
      <c r="F2595" s="128">
        <v>105</v>
      </c>
      <c r="G2595" s="128">
        <v>105</v>
      </c>
      <c r="H2595" s="128">
        <v>105</v>
      </c>
      <c r="I2595" s="128">
        <v>105</v>
      </c>
      <c r="J2595" s="128">
        <v>105</v>
      </c>
      <c r="K2595" s="128">
        <v>105</v>
      </c>
      <c r="L2595" s="128">
        <v>105</v>
      </c>
      <c r="M2595" s="128">
        <v>105</v>
      </c>
      <c r="N2595" s="128">
        <v>105</v>
      </c>
      <c r="O2595" s="110"/>
      <c r="P2595" s="110"/>
      <c r="Q2595" s="110"/>
    </row>
    <row r="2596" spans="1:17" x14ac:dyDescent="0.3">
      <c r="A2596" s="77" t="s">
        <v>5196</v>
      </c>
      <c r="B2596" s="127" t="s">
        <v>5197</v>
      </c>
      <c r="C2596" s="128">
        <v>106.72</v>
      </c>
      <c r="D2596" s="128">
        <v>106.72</v>
      </c>
      <c r="E2596" s="128">
        <v>106.72</v>
      </c>
      <c r="F2596" s="128">
        <v>106.72</v>
      </c>
      <c r="G2596" s="128">
        <v>106.72</v>
      </c>
      <c r="H2596" s="128">
        <v>106.72</v>
      </c>
      <c r="I2596" s="128">
        <v>106.72</v>
      </c>
      <c r="J2596" s="128">
        <v>106.72</v>
      </c>
      <c r="K2596" s="128">
        <v>106.72</v>
      </c>
      <c r="L2596" s="128">
        <v>106.72</v>
      </c>
      <c r="M2596" s="128">
        <v>106.72</v>
      </c>
      <c r="N2596" s="128">
        <v>106.72</v>
      </c>
      <c r="O2596" s="110"/>
      <c r="P2596" s="110"/>
      <c r="Q2596" s="110"/>
    </row>
    <row r="2597" spans="1:17" x14ac:dyDescent="0.3">
      <c r="A2597" s="77" t="s">
        <v>5198</v>
      </c>
      <c r="B2597" s="127" t="s">
        <v>5199</v>
      </c>
      <c r="C2597" s="128">
        <v>44701.25</v>
      </c>
      <c r="D2597" s="128">
        <v>44701.25</v>
      </c>
      <c r="E2597" s="128">
        <v>48019.055</v>
      </c>
      <c r="F2597" s="128">
        <v>44701.25</v>
      </c>
      <c r="G2597" s="128">
        <v>44701.25</v>
      </c>
      <c r="H2597" s="128">
        <v>49583.64</v>
      </c>
      <c r="I2597" s="128">
        <v>46265.79</v>
      </c>
      <c r="J2597" s="128">
        <v>46265.79</v>
      </c>
      <c r="K2597" s="128">
        <v>49583.595000000001</v>
      </c>
      <c r="L2597" s="128">
        <v>46265.79</v>
      </c>
      <c r="M2597" s="128">
        <v>46265.79</v>
      </c>
      <c r="N2597" s="128">
        <v>49583.595000000001</v>
      </c>
      <c r="O2597" s="110"/>
      <c r="P2597" s="110"/>
      <c r="Q2597" s="110"/>
    </row>
    <row r="2598" spans="1:17" x14ac:dyDescent="0.3">
      <c r="A2598" s="77" t="s">
        <v>5200</v>
      </c>
      <c r="B2598" s="127" t="s">
        <v>5201</v>
      </c>
      <c r="C2598" s="128">
        <v>0</v>
      </c>
      <c r="D2598" s="128">
        <v>0</v>
      </c>
      <c r="E2598" s="128">
        <v>0</v>
      </c>
      <c r="F2598" s="128">
        <v>0</v>
      </c>
      <c r="G2598" s="128">
        <v>0</v>
      </c>
      <c r="H2598" s="128">
        <v>0</v>
      </c>
      <c r="I2598" s="128">
        <v>0</v>
      </c>
      <c r="J2598" s="128">
        <v>0</v>
      </c>
      <c r="K2598" s="128">
        <v>0</v>
      </c>
      <c r="L2598" s="128">
        <v>0</v>
      </c>
      <c r="M2598" s="128">
        <v>0</v>
      </c>
      <c r="N2598" s="128">
        <v>0</v>
      </c>
      <c r="O2598" s="110"/>
      <c r="P2598" s="110"/>
      <c r="Q2598" s="110"/>
    </row>
    <row r="2599" spans="1:17" x14ac:dyDescent="0.3">
      <c r="A2599" s="77" t="s">
        <v>5202</v>
      </c>
      <c r="B2599" s="127" t="s">
        <v>5203</v>
      </c>
      <c r="C2599" s="128">
        <v>248023.51</v>
      </c>
      <c r="D2599" s="128">
        <v>248023.51</v>
      </c>
      <c r="E2599" s="128">
        <v>323879.3801215</v>
      </c>
      <c r="F2599" s="128">
        <v>323879.34000000003</v>
      </c>
      <c r="G2599" s="128">
        <v>323879.34000000003</v>
      </c>
      <c r="H2599" s="128">
        <v>323879.34000000003</v>
      </c>
      <c r="I2599" s="128">
        <v>323879.34000000003</v>
      </c>
      <c r="J2599" s="128">
        <v>323879.34000000003</v>
      </c>
      <c r="K2599" s="128">
        <v>323879.34000000003</v>
      </c>
      <c r="L2599" s="128">
        <v>323879.34000000003</v>
      </c>
      <c r="M2599" s="128">
        <v>323879.34000000003</v>
      </c>
      <c r="N2599" s="128">
        <v>323879.34000000003</v>
      </c>
      <c r="O2599" s="110"/>
      <c r="P2599" s="110"/>
      <c r="Q2599" s="110"/>
    </row>
    <row r="2600" spans="1:17" x14ac:dyDescent="0.3">
      <c r="A2600" s="77" t="s">
        <v>5204</v>
      </c>
      <c r="B2600" s="127" t="s">
        <v>5205</v>
      </c>
      <c r="C2600" s="128">
        <v>53776.427199999998</v>
      </c>
      <c r="D2600" s="128">
        <v>53776.46</v>
      </c>
      <c r="E2600" s="128">
        <v>53776.46</v>
      </c>
      <c r="F2600" s="128">
        <v>53776.46</v>
      </c>
      <c r="G2600" s="128">
        <v>53817.0648793</v>
      </c>
      <c r="H2600" s="128">
        <v>53817.01</v>
      </c>
      <c r="I2600" s="128">
        <v>53817.01</v>
      </c>
      <c r="J2600" s="128">
        <v>58196.83</v>
      </c>
      <c r="K2600" s="128">
        <v>58196.89</v>
      </c>
      <c r="L2600" s="128">
        <v>58196.89</v>
      </c>
      <c r="M2600" s="128">
        <v>58196.89</v>
      </c>
      <c r="N2600" s="128">
        <v>58146.843000000001</v>
      </c>
      <c r="O2600" s="110"/>
      <c r="P2600" s="110"/>
      <c r="Q2600" s="110"/>
    </row>
    <row r="2601" spans="1:17" x14ac:dyDescent="0.3">
      <c r="A2601" s="77" t="s">
        <v>5206</v>
      </c>
      <c r="B2601" s="127" t="s">
        <v>5207</v>
      </c>
      <c r="C2601" s="128">
        <v>0</v>
      </c>
      <c r="D2601" s="128">
        <v>0</v>
      </c>
      <c r="E2601" s="128">
        <v>0</v>
      </c>
      <c r="F2601" s="128">
        <v>0</v>
      </c>
      <c r="G2601" s="128">
        <v>0</v>
      </c>
      <c r="H2601" s="128">
        <v>0</v>
      </c>
      <c r="I2601" s="128">
        <v>0</v>
      </c>
      <c r="J2601" s="128">
        <v>0</v>
      </c>
      <c r="K2601" s="128">
        <v>0</v>
      </c>
      <c r="L2601" s="128">
        <v>0</v>
      </c>
      <c r="M2601" s="128">
        <v>0</v>
      </c>
      <c r="N2601" s="128">
        <v>0</v>
      </c>
      <c r="O2601" s="110"/>
      <c r="P2601" s="110"/>
      <c r="Q2601" s="110"/>
    </row>
    <row r="2602" spans="1:17" x14ac:dyDescent="0.3">
      <c r="A2602" s="77" t="s">
        <v>5208</v>
      </c>
      <c r="B2602" s="127" t="s">
        <v>5209</v>
      </c>
      <c r="C2602" s="128">
        <v>0</v>
      </c>
      <c r="D2602" s="128">
        <v>0</v>
      </c>
      <c r="E2602" s="128">
        <v>0</v>
      </c>
      <c r="F2602" s="128">
        <v>0</v>
      </c>
      <c r="G2602" s="128">
        <v>0</v>
      </c>
      <c r="H2602" s="128">
        <v>0</v>
      </c>
      <c r="I2602" s="128">
        <v>0</v>
      </c>
      <c r="J2602" s="128">
        <v>0</v>
      </c>
      <c r="K2602" s="128">
        <v>0</v>
      </c>
      <c r="L2602" s="128">
        <v>0</v>
      </c>
      <c r="M2602" s="128">
        <v>0</v>
      </c>
      <c r="N2602" s="128">
        <v>0</v>
      </c>
      <c r="O2602" s="110"/>
      <c r="P2602" s="110"/>
      <c r="Q2602" s="110"/>
    </row>
    <row r="2603" spans="1:17" x14ac:dyDescent="0.3">
      <c r="A2603" s="77" t="s">
        <v>5210</v>
      </c>
      <c r="B2603" s="127" t="s">
        <v>5211</v>
      </c>
      <c r="C2603" s="128">
        <v>3184.8333333</v>
      </c>
      <c r="D2603" s="128">
        <v>3184.8333333</v>
      </c>
      <c r="E2603" s="128">
        <v>3184.8333333</v>
      </c>
      <c r="F2603" s="128">
        <v>4700.8333333</v>
      </c>
      <c r="G2603" s="128">
        <v>3184.8333333</v>
      </c>
      <c r="H2603" s="128">
        <v>3184.8333333</v>
      </c>
      <c r="I2603" s="128">
        <v>3184.8333333</v>
      </c>
      <c r="J2603" s="128">
        <v>3184.8333333</v>
      </c>
      <c r="K2603" s="128">
        <v>3184.8333333</v>
      </c>
      <c r="L2603" s="128">
        <v>3184.8333333</v>
      </c>
      <c r="M2603" s="128">
        <v>3184.8333333</v>
      </c>
      <c r="N2603" s="128">
        <v>3184.8333333</v>
      </c>
      <c r="O2603" s="110"/>
      <c r="P2603" s="110"/>
      <c r="Q2603" s="110"/>
    </row>
    <row r="2604" spans="1:17" x14ac:dyDescent="0.3">
      <c r="A2604" s="77" t="s">
        <v>5212</v>
      </c>
      <c r="B2604" s="127" t="s">
        <v>5213</v>
      </c>
      <c r="C2604" s="128">
        <v>0</v>
      </c>
      <c r="D2604" s="128">
        <v>0</v>
      </c>
      <c r="E2604" s="128">
        <v>0</v>
      </c>
      <c r="F2604" s="128">
        <v>0</v>
      </c>
      <c r="G2604" s="128">
        <v>0</v>
      </c>
      <c r="H2604" s="128">
        <v>0</v>
      </c>
      <c r="I2604" s="128">
        <v>0</v>
      </c>
      <c r="J2604" s="128">
        <v>0</v>
      </c>
      <c r="K2604" s="128">
        <v>0</v>
      </c>
      <c r="L2604" s="128">
        <v>0</v>
      </c>
      <c r="M2604" s="128">
        <v>0</v>
      </c>
      <c r="N2604" s="128">
        <v>0</v>
      </c>
      <c r="O2604" s="110"/>
      <c r="P2604" s="110"/>
      <c r="Q2604" s="110"/>
    </row>
    <row r="2605" spans="1:17" x14ac:dyDescent="0.3">
      <c r="A2605" s="77" t="s">
        <v>5214</v>
      </c>
      <c r="B2605" s="127" t="s">
        <v>5215</v>
      </c>
      <c r="C2605" s="128">
        <v>6350</v>
      </c>
      <c r="D2605" s="128">
        <v>6350</v>
      </c>
      <c r="E2605" s="128">
        <v>6350</v>
      </c>
      <c r="F2605" s="128">
        <v>6350</v>
      </c>
      <c r="G2605" s="128">
        <v>6350</v>
      </c>
      <c r="H2605" s="128">
        <v>6350</v>
      </c>
      <c r="I2605" s="128">
        <v>6350</v>
      </c>
      <c r="J2605" s="128">
        <v>6350</v>
      </c>
      <c r="K2605" s="128">
        <v>6350</v>
      </c>
      <c r="L2605" s="128">
        <v>6350</v>
      </c>
      <c r="M2605" s="128">
        <v>6350</v>
      </c>
      <c r="N2605" s="128">
        <v>6350</v>
      </c>
      <c r="O2605" s="110"/>
      <c r="P2605" s="110"/>
      <c r="Q2605" s="110"/>
    </row>
    <row r="2606" spans="1:17" x14ac:dyDescent="0.3">
      <c r="A2606" s="77" t="s">
        <v>5216</v>
      </c>
      <c r="B2606" s="127" t="s">
        <v>5217</v>
      </c>
      <c r="C2606" s="128">
        <v>0</v>
      </c>
      <c r="D2606" s="128">
        <v>0</v>
      </c>
      <c r="E2606" s="128">
        <v>0</v>
      </c>
      <c r="F2606" s="128">
        <v>0</v>
      </c>
      <c r="G2606" s="128">
        <v>0</v>
      </c>
      <c r="H2606" s="128">
        <v>0</v>
      </c>
      <c r="I2606" s="128">
        <v>0</v>
      </c>
      <c r="J2606" s="128">
        <v>0</v>
      </c>
      <c r="K2606" s="128">
        <v>0</v>
      </c>
      <c r="L2606" s="128">
        <v>0</v>
      </c>
      <c r="M2606" s="128">
        <v>0</v>
      </c>
      <c r="N2606" s="128">
        <v>0</v>
      </c>
      <c r="O2606" s="110"/>
      <c r="P2606" s="110"/>
      <c r="Q2606" s="110"/>
    </row>
    <row r="2607" spans="1:17" x14ac:dyDescent="0.3">
      <c r="A2607" s="77" t="s">
        <v>5218</v>
      </c>
      <c r="B2607" s="127" t="s">
        <v>5219</v>
      </c>
      <c r="C2607" s="128">
        <v>52</v>
      </c>
      <c r="D2607" s="128">
        <v>160</v>
      </c>
      <c r="E2607" s="128">
        <v>2</v>
      </c>
      <c r="F2607" s="128">
        <v>1568</v>
      </c>
      <c r="G2607" s="128">
        <v>21</v>
      </c>
      <c r="H2607" s="128">
        <v>0</v>
      </c>
      <c r="I2607" s="128">
        <v>0</v>
      </c>
      <c r="J2607" s="128">
        <v>0</v>
      </c>
      <c r="K2607" s="128">
        <v>0</v>
      </c>
      <c r="L2607" s="128">
        <v>0</v>
      </c>
      <c r="M2607" s="128">
        <v>0</v>
      </c>
      <c r="N2607" s="128">
        <v>4651</v>
      </c>
      <c r="O2607" s="110"/>
      <c r="P2607" s="110"/>
      <c r="Q2607" s="110"/>
    </row>
    <row r="2608" spans="1:17" x14ac:dyDescent="0.3">
      <c r="A2608" s="77" t="s">
        <v>5220</v>
      </c>
      <c r="B2608" s="127" t="s">
        <v>5221</v>
      </c>
      <c r="C2608" s="128">
        <v>0</v>
      </c>
      <c r="D2608" s="128">
        <v>0</v>
      </c>
      <c r="E2608" s="128">
        <v>0</v>
      </c>
      <c r="F2608" s="128">
        <v>0</v>
      </c>
      <c r="G2608" s="128">
        <v>0</v>
      </c>
      <c r="H2608" s="128">
        <v>0</v>
      </c>
      <c r="I2608" s="128">
        <v>0</v>
      </c>
      <c r="J2608" s="128">
        <v>0</v>
      </c>
      <c r="K2608" s="128">
        <v>0</v>
      </c>
      <c r="L2608" s="128">
        <v>0</v>
      </c>
      <c r="M2608" s="128">
        <v>0</v>
      </c>
      <c r="N2608" s="128">
        <v>0</v>
      </c>
      <c r="O2608" s="110"/>
      <c r="P2608" s="110"/>
      <c r="Q2608" s="110"/>
    </row>
    <row r="2609" spans="1:17" x14ac:dyDescent="0.3">
      <c r="A2609" s="77" t="s">
        <v>5222</v>
      </c>
      <c r="B2609" s="127" t="s">
        <v>5223</v>
      </c>
      <c r="C2609" s="128">
        <v>33084</v>
      </c>
      <c r="D2609" s="128">
        <v>33084</v>
      </c>
      <c r="E2609" s="128">
        <v>33084</v>
      </c>
      <c r="F2609" s="128">
        <v>34772</v>
      </c>
      <c r="G2609" s="128">
        <v>33084</v>
      </c>
      <c r="H2609" s="128">
        <v>33084</v>
      </c>
      <c r="I2609" s="128">
        <v>33084</v>
      </c>
      <c r="J2609" s="128">
        <v>33084</v>
      </c>
      <c r="K2609" s="128">
        <v>33084</v>
      </c>
      <c r="L2609" s="128">
        <v>33084</v>
      </c>
      <c r="M2609" s="128">
        <v>33084</v>
      </c>
      <c r="N2609" s="128">
        <v>33084</v>
      </c>
      <c r="O2609" s="110"/>
      <c r="P2609" s="110"/>
      <c r="Q2609" s="110"/>
    </row>
    <row r="2610" spans="1:17" x14ac:dyDescent="0.3">
      <c r="A2610" s="77" t="s">
        <v>5224</v>
      </c>
      <c r="B2610" s="127" t="s">
        <v>5225</v>
      </c>
      <c r="C2610" s="128">
        <v>0</v>
      </c>
      <c r="D2610" s="128">
        <v>0</v>
      </c>
      <c r="E2610" s="128">
        <v>0</v>
      </c>
      <c r="F2610" s="128">
        <v>0</v>
      </c>
      <c r="G2610" s="128">
        <v>0</v>
      </c>
      <c r="H2610" s="128">
        <v>0</v>
      </c>
      <c r="I2610" s="128">
        <v>0</v>
      </c>
      <c r="J2610" s="128">
        <v>0</v>
      </c>
      <c r="K2610" s="128">
        <v>0</v>
      </c>
      <c r="L2610" s="128">
        <v>0</v>
      </c>
      <c r="M2610" s="128">
        <v>0</v>
      </c>
      <c r="N2610" s="128">
        <v>0</v>
      </c>
      <c r="O2610" s="110"/>
      <c r="P2610" s="110"/>
      <c r="Q2610" s="110"/>
    </row>
    <row r="2611" spans="1:17" x14ac:dyDescent="0.3">
      <c r="A2611" s="77" t="s">
        <v>5226</v>
      </c>
      <c r="B2611" s="127" t="s">
        <v>5227</v>
      </c>
      <c r="C2611" s="128">
        <v>115833</v>
      </c>
      <c r="D2611" s="128">
        <v>115833</v>
      </c>
      <c r="E2611" s="128">
        <v>115833</v>
      </c>
      <c r="F2611" s="128">
        <v>115833</v>
      </c>
      <c r="G2611" s="128">
        <v>115833</v>
      </c>
      <c r="H2611" s="128">
        <v>115833</v>
      </c>
      <c r="I2611" s="128">
        <v>115833</v>
      </c>
      <c r="J2611" s="128">
        <v>115833</v>
      </c>
      <c r="K2611" s="128">
        <v>115833</v>
      </c>
      <c r="L2611" s="128">
        <v>115833</v>
      </c>
      <c r="M2611" s="128">
        <v>115833</v>
      </c>
      <c r="N2611" s="128">
        <v>132337</v>
      </c>
      <c r="O2611" s="110"/>
      <c r="P2611" s="110"/>
      <c r="Q2611" s="110"/>
    </row>
    <row r="2612" spans="1:17" x14ac:dyDescent="0.3">
      <c r="A2612" s="77" t="s">
        <v>5228</v>
      </c>
      <c r="B2612" s="127" t="s">
        <v>5229</v>
      </c>
      <c r="C2612" s="128">
        <v>122818.93</v>
      </c>
      <c r="D2612" s="128">
        <v>122818.93</v>
      </c>
      <c r="E2612" s="128">
        <v>122818.93</v>
      </c>
      <c r="F2612" s="128">
        <v>122818.93</v>
      </c>
      <c r="G2612" s="128">
        <v>122818.93</v>
      </c>
      <c r="H2612" s="128">
        <v>122818.93</v>
      </c>
      <c r="I2612" s="128">
        <v>122818.93</v>
      </c>
      <c r="J2612" s="128">
        <v>122818.93</v>
      </c>
      <c r="K2612" s="128">
        <v>122818.93</v>
      </c>
      <c r="L2612" s="128">
        <v>122818.93</v>
      </c>
      <c r="M2612" s="128">
        <v>122818.93</v>
      </c>
      <c r="N2612" s="128">
        <v>122818.93</v>
      </c>
      <c r="O2612" s="110"/>
      <c r="P2612" s="110"/>
      <c r="Q2612" s="110"/>
    </row>
    <row r="2613" spans="1:17" x14ac:dyDescent="0.3">
      <c r="A2613" s="77" t="s">
        <v>5230</v>
      </c>
      <c r="B2613" s="127" t="s">
        <v>5231</v>
      </c>
      <c r="C2613" s="128">
        <v>0</v>
      </c>
      <c r="D2613" s="128">
        <v>0</v>
      </c>
      <c r="E2613" s="128">
        <v>0</v>
      </c>
      <c r="F2613" s="128">
        <v>0</v>
      </c>
      <c r="G2613" s="128">
        <v>0</v>
      </c>
      <c r="H2613" s="128">
        <v>0</v>
      </c>
      <c r="I2613" s="128">
        <v>0</v>
      </c>
      <c r="J2613" s="128">
        <v>0</v>
      </c>
      <c r="K2613" s="128">
        <v>0</v>
      </c>
      <c r="L2613" s="128">
        <v>0</v>
      </c>
      <c r="M2613" s="128">
        <v>0</v>
      </c>
      <c r="N2613" s="128">
        <v>0</v>
      </c>
      <c r="O2613" s="110"/>
      <c r="P2613" s="110"/>
      <c r="Q2613" s="110"/>
    </row>
    <row r="2614" spans="1:17" x14ac:dyDescent="0.3">
      <c r="A2614" s="77" t="s">
        <v>5232</v>
      </c>
      <c r="B2614" s="127" t="s">
        <v>5233</v>
      </c>
      <c r="C2614" s="128">
        <v>0</v>
      </c>
      <c r="D2614" s="128">
        <v>0</v>
      </c>
      <c r="E2614" s="128">
        <v>0</v>
      </c>
      <c r="F2614" s="128">
        <v>0</v>
      </c>
      <c r="G2614" s="128">
        <v>0</v>
      </c>
      <c r="H2614" s="128">
        <v>0</v>
      </c>
      <c r="I2614" s="128">
        <v>0</v>
      </c>
      <c r="J2614" s="128">
        <v>0</v>
      </c>
      <c r="K2614" s="128">
        <v>0</v>
      </c>
      <c r="L2614" s="128">
        <v>0</v>
      </c>
      <c r="M2614" s="128">
        <v>0</v>
      </c>
      <c r="N2614" s="128">
        <v>0</v>
      </c>
      <c r="O2614" s="110"/>
      <c r="P2614" s="110"/>
      <c r="Q2614" s="110"/>
    </row>
    <row r="2615" spans="1:17" x14ac:dyDescent="0.3">
      <c r="A2615" s="77" t="s">
        <v>5234</v>
      </c>
      <c r="B2615" s="127" t="s">
        <v>5235</v>
      </c>
      <c r="C2615" s="128">
        <v>0</v>
      </c>
      <c r="D2615" s="128">
        <v>0</v>
      </c>
      <c r="E2615" s="128">
        <v>0</v>
      </c>
      <c r="F2615" s="128">
        <v>0</v>
      </c>
      <c r="G2615" s="128">
        <v>0</v>
      </c>
      <c r="H2615" s="128">
        <v>0</v>
      </c>
      <c r="I2615" s="128">
        <v>0</v>
      </c>
      <c r="J2615" s="128">
        <v>0</v>
      </c>
      <c r="K2615" s="128">
        <v>0</v>
      </c>
      <c r="L2615" s="128">
        <v>0</v>
      </c>
      <c r="M2615" s="128">
        <v>0</v>
      </c>
      <c r="N2615" s="128">
        <v>0</v>
      </c>
      <c r="O2615" s="110"/>
      <c r="P2615" s="110"/>
      <c r="Q2615" s="110"/>
    </row>
    <row r="2616" spans="1:17" x14ac:dyDescent="0.3">
      <c r="A2616" s="77" t="s">
        <v>5236</v>
      </c>
      <c r="B2616" s="127" t="s">
        <v>5237</v>
      </c>
      <c r="C2616" s="128">
        <v>0</v>
      </c>
      <c r="D2616" s="128">
        <v>0</v>
      </c>
      <c r="E2616" s="128">
        <v>0</v>
      </c>
      <c r="F2616" s="128">
        <v>0</v>
      </c>
      <c r="G2616" s="128">
        <v>0</v>
      </c>
      <c r="H2616" s="128">
        <v>0</v>
      </c>
      <c r="I2616" s="128">
        <v>0</v>
      </c>
      <c r="J2616" s="128">
        <v>0</v>
      </c>
      <c r="K2616" s="128">
        <v>0</v>
      </c>
      <c r="L2616" s="128">
        <v>0</v>
      </c>
      <c r="M2616" s="128">
        <v>0</v>
      </c>
      <c r="N2616" s="128">
        <v>0</v>
      </c>
      <c r="O2616" s="110"/>
      <c r="P2616" s="110"/>
      <c r="Q2616" s="110"/>
    </row>
    <row r="2617" spans="1:17" x14ac:dyDescent="0.3">
      <c r="A2617" s="77" t="s">
        <v>5238</v>
      </c>
      <c r="B2617" s="127" t="s">
        <v>5239</v>
      </c>
      <c r="C2617" s="128">
        <v>14087.37</v>
      </c>
      <c r="D2617" s="128">
        <v>14135.97</v>
      </c>
      <c r="E2617" s="128">
        <v>14135.97</v>
      </c>
      <c r="F2617" s="128">
        <v>14135.97</v>
      </c>
      <c r="G2617" s="128">
        <v>14173.11</v>
      </c>
      <c r="H2617" s="128">
        <v>14173.11</v>
      </c>
      <c r="I2617" s="128">
        <v>14173.11</v>
      </c>
      <c r="J2617" s="128">
        <v>14173.11</v>
      </c>
      <c r="K2617" s="128">
        <v>14173.11</v>
      </c>
      <c r="L2617" s="128">
        <v>14173.11</v>
      </c>
      <c r="M2617" s="128">
        <v>14173.11</v>
      </c>
      <c r="N2617" s="128">
        <v>14173.11</v>
      </c>
      <c r="O2617" s="110"/>
      <c r="P2617" s="110"/>
      <c r="Q2617" s="110"/>
    </row>
    <row r="2618" spans="1:17" x14ac:dyDescent="0.3">
      <c r="A2618" s="77" t="s">
        <v>5240</v>
      </c>
      <c r="B2618" s="127" t="s">
        <v>5241</v>
      </c>
      <c r="C2618" s="128">
        <v>57804.7</v>
      </c>
      <c r="D2618" s="128">
        <v>14646</v>
      </c>
      <c r="E2618" s="128">
        <v>14646</v>
      </c>
      <c r="F2618" s="128">
        <v>14646</v>
      </c>
      <c r="G2618" s="128">
        <v>14646</v>
      </c>
      <c r="H2618" s="128">
        <v>14646</v>
      </c>
      <c r="I2618" s="128">
        <v>14646</v>
      </c>
      <c r="J2618" s="128">
        <v>14646</v>
      </c>
      <c r="K2618" s="128">
        <v>14646</v>
      </c>
      <c r="L2618" s="128">
        <v>14646</v>
      </c>
      <c r="M2618" s="128">
        <v>14646</v>
      </c>
      <c r="N2618" s="128">
        <v>14646</v>
      </c>
      <c r="O2618" s="110"/>
      <c r="P2618" s="110"/>
      <c r="Q2618" s="110"/>
    </row>
    <row r="2619" spans="1:17" x14ac:dyDescent="0.3">
      <c r="A2619" s="77" t="s">
        <v>5242</v>
      </c>
      <c r="B2619" s="127" t="s">
        <v>5243</v>
      </c>
      <c r="C2619" s="128">
        <v>0</v>
      </c>
      <c r="D2619" s="128">
        <v>0</v>
      </c>
      <c r="E2619" s="128">
        <v>0</v>
      </c>
      <c r="F2619" s="128">
        <v>0</v>
      </c>
      <c r="G2619" s="128">
        <v>0</v>
      </c>
      <c r="H2619" s="128">
        <v>0</v>
      </c>
      <c r="I2619" s="128">
        <v>0</v>
      </c>
      <c r="J2619" s="128">
        <v>0</v>
      </c>
      <c r="K2619" s="128">
        <v>0</v>
      </c>
      <c r="L2619" s="128">
        <v>0</v>
      </c>
      <c r="M2619" s="128">
        <v>0</v>
      </c>
      <c r="N2619" s="128">
        <v>0</v>
      </c>
      <c r="O2619" s="110"/>
      <c r="P2619" s="110"/>
      <c r="Q2619" s="110"/>
    </row>
    <row r="2620" spans="1:17" x14ac:dyDescent="0.3">
      <c r="A2620" s="77" t="s">
        <v>5244</v>
      </c>
      <c r="B2620" s="127" t="s">
        <v>5245</v>
      </c>
      <c r="C2620" s="128">
        <v>4500</v>
      </c>
      <c r="D2620" s="128">
        <v>4500</v>
      </c>
      <c r="E2620" s="128">
        <v>4500</v>
      </c>
      <c r="F2620" s="128">
        <v>4500</v>
      </c>
      <c r="G2620" s="128">
        <v>4500</v>
      </c>
      <c r="H2620" s="128">
        <v>4500</v>
      </c>
      <c r="I2620" s="128">
        <v>4500</v>
      </c>
      <c r="J2620" s="128">
        <v>4500</v>
      </c>
      <c r="K2620" s="128">
        <v>4500</v>
      </c>
      <c r="L2620" s="128">
        <v>4500</v>
      </c>
      <c r="M2620" s="128">
        <v>4500</v>
      </c>
      <c r="N2620" s="128">
        <v>4500</v>
      </c>
      <c r="O2620" s="110"/>
      <c r="P2620" s="110"/>
      <c r="Q2620" s="110"/>
    </row>
    <row r="2621" spans="1:17" x14ac:dyDescent="0.3">
      <c r="A2621" s="77" t="s">
        <v>5246</v>
      </c>
      <c r="B2621" s="127" t="s">
        <v>5247</v>
      </c>
      <c r="C2621" s="128">
        <v>0</v>
      </c>
      <c r="D2621" s="128">
        <v>0</v>
      </c>
      <c r="E2621" s="128">
        <v>0</v>
      </c>
      <c r="F2621" s="128">
        <v>0</v>
      </c>
      <c r="G2621" s="128">
        <v>0</v>
      </c>
      <c r="H2621" s="128">
        <v>0</v>
      </c>
      <c r="I2621" s="128">
        <v>0</v>
      </c>
      <c r="J2621" s="128">
        <v>0</v>
      </c>
      <c r="K2621" s="128">
        <v>0</v>
      </c>
      <c r="L2621" s="128">
        <v>0</v>
      </c>
      <c r="M2621" s="128">
        <v>0</v>
      </c>
      <c r="N2621" s="128">
        <v>0</v>
      </c>
      <c r="O2621" s="110"/>
      <c r="P2621" s="110"/>
      <c r="Q2621" s="110"/>
    </row>
    <row r="2622" spans="1:17" x14ac:dyDescent="0.3">
      <c r="A2622" s="77" t="s">
        <v>5248</v>
      </c>
      <c r="B2622" s="127" t="s">
        <v>5249</v>
      </c>
      <c r="C2622" s="128">
        <v>0</v>
      </c>
      <c r="D2622" s="128">
        <v>0</v>
      </c>
      <c r="E2622" s="128">
        <v>0</v>
      </c>
      <c r="F2622" s="128">
        <v>0</v>
      </c>
      <c r="G2622" s="128">
        <v>0</v>
      </c>
      <c r="H2622" s="128">
        <v>0</v>
      </c>
      <c r="I2622" s="128">
        <v>0</v>
      </c>
      <c r="J2622" s="128">
        <v>0</v>
      </c>
      <c r="K2622" s="128">
        <v>0</v>
      </c>
      <c r="L2622" s="128">
        <v>0</v>
      </c>
      <c r="M2622" s="128">
        <v>0</v>
      </c>
      <c r="N2622" s="128">
        <v>0</v>
      </c>
      <c r="O2622" s="110"/>
      <c r="P2622" s="110"/>
      <c r="Q2622" s="110"/>
    </row>
    <row r="2623" spans="1:17" x14ac:dyDescent="0.3">
      <c r="A2623" s="77" t="s">
        <v>5250</v>
      </c>
      <c r="B2623" s="127" t="s">
        <v>5251</v>
      </c>
      <c r="C2623" s="128">
        <v>263282.96571399999</v>
      </c>
      <c r="D2623" s="128">
        <v>263415.29571400001</v>
      </c>
      <c r="E2623" s="128">
        <v>265234.26571399998</v>
      </c>
      <c r="F2623" s="128">
        <v>268056.62571400002</v>
      </c>
      <c r="G2623" s="128">
        <v>265532.37571400002</v>
      </c>
      <c r="H2623" s="128">
        <v>264566.05571400002</v>
      </c>
      <c r="I2623" s="128">
        <v>264615.05571400002</v>
      </c>
      <c r="J2623" s="128">
        <v>264470.05571400002</v>
      </c>
      <c r="K2623" s="128">
        <v>264234.05571400002</v>
      </c>
      <c r="L2623" s="128">
        <v>265735.05571400002</v>
      </c>
      <c r="M2623" s="128">
        <v>269429.55571400002</v>
      </c>
      <c r="N2623" s="128">
        <v>267477.05571400002</v>
      </c>
      <c r="O2623" s="110"/>
      <c r="P2623" s="110"/>
      <c r="Q2623" s="110"/>
    </row>
    <row r="2624" spans="1:17" x14ac:dyDescent="0.3">
      <c r="A2624" s="77" t="s">
        <v>5252</v>
      </c>
      <c r="B2624" s="127" t="s">
        <v>5253</v>
      </c>
      <c r="C2624" s="128">
        <v>7500</v>
      </c>
      <c r="D2624" s="128">
        <v>7500</v>
      </c>
      <c r="E2624" s="128">
        <v>7500</v>
      </c>
      <c r="F2624" s="128">
        <v>7500</v>
      </c>
      <c r="G2624" s="128">
        <v>7500</v>
      </c>
      <c r="H2624" s="128">
        <v>7500</v>
      </c>
      <c r="I2624" s="128">
        <v>7500</v>
      </c>
      <c r="J2624" s="128">
        <v>7500</v>
      </c>
      <c r="K2624" s="128">
        <v>7500</v>
      </c>
      <c r="L2624" s="128">
        <v>7500</v>
      </c>
      <c r="M2624" s="128">
        <v>7500</v>
      </c>
      <c r="N2624" s="128">
        <v>7500</v>
      </c>
      <c r="O2624" s="110"/>
      <c r="P2624" s="110"/>
      <c r="Q2624" s="110"/>
    </row>
    <row r="2625" spans="1:17" x14ac:dyDescent="0.3">
      <c r="A2625" s="77" t="s">
        <v>5254</v>
      </c>
      <c r="B2625" s="127" t="s">
        <v>5255</v>
      </c>
      <c r="C2625" s="128">
        <v>143177.85887600001</v>
      </c>
      <c r="D2625" s="128">
        <v>143177.85887600001</v>
      </c>
      <c r="E2625" s="128">
        <v>148177.85887600001</v>
      </c>
      <c r="F2625" s="128">
        <v>155638.4330011</v>
      </c>
      <c r="G2625" s="128">
        <v>160417.55300109999</v>
      </c>
      <c r="H2625" s="128">
        <v>170417.55300109999</v>
      </c>
      <c r="I2625" s="128">
        <v>174037.40006370001</v>
      </c>
      <c r="J2625" s="128">
        <v>174037.40006370001</v>
      </c>
      <c r="K2625" s="128">
        <v>154037.40006370001</v>
      </c>
      <c r="L2625" s="128">
        <v>157657.2471263</v>
      </c>
      <c r="M2625" s="128">
        <v>217657.2471263</v>
      </c>
      <c r="N2625" s="128">
        <v>235756.48243909999</v>
      </c>
      <c r="O2625" s="110"/>
      <c r="P2625" s="110"/>
      <c r="Q2625" s="110"/>
    </row>
    <row r="2626" spans="1:17" x14ac:dyDescent="0.3">
      <c r="A2626" s="77" t="s">
        <v>5256</v>
      </c>
      <c r="B2626" s="127" t="s">
        <v>5257</v>
      </c>
      <c r="C2626" s="128">
        <v>8924.6666667000009</v>
      </c>
      <c r="D2626" s="128">
        <v>8924.6666667000009</v>
      </c>
      <c r="E2626" s="128">
        <v>8924.6666667000009</v>
      </c>
      <c r="F2626" s="128">
        <v>8924.6666667000009</v>
      </c>
      <c r="G2626" s="128">
        <v>8924.6666667000009</v>
      </c>
      <c r="H2626" s="128">
        <v>8924.6666667000009</v>
      </c>
      <c r="I2626" s="128">
        <v>8924.6666667000009</v>
      </c>
      <c r="J2626" s="128">
        <v>8924.6666667000009</v>
      </c>
      <c r="K2626" s="128">
        <v>8924.6666667000009</v>
      </c>
      <c r="L2626" s="128">
        <v>8924.6666667000009</v>
      </c>
      <c r="M2626" s="128">
        <v>8924.6666667000009</v>
      </c>
      <c r="N2626" s="128">
        <v>8932.6666667000009</v>
      </c>
      <c r="O2626" s="110"/>
      <c r="P2626" s="110"/>
      <c r="Q2626" s="110"/>
    </row>
    <row r="2627" spans="1:17" x14ac:dyDescent="0.3">
      <c r="A2627" s="77" t="s">
        <v>5258</v>
      </c>
      <c r="B2627" s="127" t="s">
        <v>5259</v>
      </c>
      <c r="C2627" s="128">
        <v>0</v>
      </c>
      <c r="D2627" s="128">
        <v>0</v>
      </c>
      <c r="E2627" s="128">
        <v>0</v>
      </c>
      <c r="F2627" s="128">
        <v>0</v>
      </c>
      <c r="G2627" s="128">
        <v>0</v>
      </c>
      <c r="H2627" s="128">
        <v>0</v>
      </c>
      <c r="I2627" s="128">
        <v>0</v>
      </c>
      <c r="J2627" s="128">
        <v>0</v>
      </c>
      <c r="K2627" s="128">
        <v>0</v>
      </c>
      <c r="L2627" s="128">
        <v>0</v>
      </c>
      <c r="M2627" s="128">
        <v>0</v>
      </c>
      <c r="N2627" s="128">
        <v>0</v>
      </c>
      <c r="O2627" s="110"/>
      <c r="P2627" s="110"/>
      <c r="Q2627" s="110"/>
    </row>
    <row r="2628" spans="1:17" x14ac:dyDescent="0.3">
      <c r="A2628" s="77" t="s">
        <v>5260</v>
      </c>
      <c r="B2628" s="127" t="s">
        <v>5261</v>
      </c>
      <c r="C2628" s="128">
        <v>0</v>
      </c>
      <c r="D2628" s="128">
        <v>0</v>
      </c>
      <c r="E2628" s="128">
        <v>0</v>
      </c>
      <c r="F2628" s="128">
        <v>0</v>
      </c>
      <c r="G2628" s="128">
        <v>0</v>
      </c>
      <c r="H2628" s="128">
        <v>0</v>
      </c>
      <c r="I2628" s="128">
        <v>0</v>
      </c>
      <c r="J2628" s="128">
        <v>0</v>
      </c>
      <c r="K2628" s="128">
        <v>0</v>
      </c>
      <c r="L2628" s="128">
        <v>0</v>
      </c>
      <c r="M2628" s="128">
        <v>0</v>
      </c>
      <c r="N2628" s="128">
        <v>0</v>
      </c>
      <c r="O2628" s="110"/>
      <c r="P2628" s="110"/>
      <c r="Q2628" s="110"/>
    </row>
    <row r="2629" spans="1:17" x14ac:dyDescent="0.3">
      <c r="A2629" s="77" t="s">
        <v>5262</v>
      </c>
      <c r="B2629" s="127" t="s">
        <v>5263</v>
      </c>
      <c r="C2629" s="128">
        <v>0</v>
      </c>
      <c r="D2629" s="128">
        <v>0</v>
      </c>
      <c r="E2629" s="128">
        <v>0</v>
      </c>
      <c r="F2629" s="128">
        <v>0</v>
      </c>
      <c r="G2629" s="128">
        <v>0</v>
      </c>
      <c r="H2629" s="128">
        <v>0</v>
      </c>
      <c r="I2629" s="128">
        <v>0</v>
      </c>
      <c r="J2629" s="128">
        <v>0</v>
      </c>
      <c r="K2629" s="128">
        <v>0</v>
      </c>
      <c r="L2629" s="128">
        <v>0</v>
      </c>
      <c r="M2629" s="128">
        <v>0</v>
      </c>
      <c r="N2629" s="128">
        <v>0</v>
      </c>
      <c r="O2629" s="110"/>
      <c r="P2629" s="110"/>
      <c r="Q2629" s="110"/>
    </row>
    <row r="2630" spans="1:17" x14ac:dyDescent="0.3">
      <c r="A2630" s="77" t="s">
        <v>5264</v>
      </c>
      <c r="B2630" s="127" t="s">
        <v>5265</v>
      </c>
      <c r="C2630" s="128">
        <v>-32719</v>
      </c>
      <c r="D2630" s="128">
        <v>-32719</v>
      </c>
      <c r="E2630" s="128">
        <v>-32719</v>
      </c>
      <c r="F2630" s="128">
        <v>-32719</v>
      </c>
      <c r="G2630" s="128">
        <v>-32719</v>
      </c>
      <c r="H2630" s="128">
        <v>-32719</v>
      </c>
      <c r="I2630" s="128">
        <v>-32719</v>
      </c>
      <c r="J2630" s="128">
        <v>-32719</v>
      </c>
      <c r="K2630" s="128">
        <v>-32719</v>
      </c>
      <c r="L2630" s="128">
        <v>-32719</v>
      </c>
      <c r="M2630" s="128">
        <v>-32719</v>
      </c>
      <c r="N2630" s="128">
        <v>-32719</v>
      </c>
      <c r="O2630" s="110"/>
      <c r="P2630" s="110"/>
      <c r="Q2630" s="110"/>
    </row>
    <row r="2631" spans="1:17" x14ac:dyDescent="0.3">
      <c r="A2631" s="77" t="s">
        <v>5266</v>
      </c>
      <c r="B2631" s="127" t="s">
        <v>5267</v>
      </c>
      <c r="C2631" s="128">
        <v>0</v>
      </c>
      <c r="D2631" s="128">
        <v>0</v>
      </c>
      <c r="E2631" s="128">
        <v>0</v>
      </c>
      <c r="F2631" s="128">
        <v>0</v>
      </c>
      <c r="G2631" s="128">
        <v>0</v>
      </c>
      <c r="H2631" s="128">
        <v>0</v>
      </c>
      <c r="I2631" s="128">
        <v>0</v>
      </c>
      <c r="J2631" s="128">
        <v>0</v>
      </c>
      <c r="K2631" s="128">
        <v>0</v>
      </c>
      <c r="L2631" s="128">
        <v>0</v>
      </c>
      <c r="M2631" s="128">
        <v>0</v>
      </c>
      <c r="N2631" s="128">
        <v>0</v>
      </c>
      <c r="O2631" s="110"/>
      <c r="P2631" s="110"/>
      <c r="Q2631" s="110"/>
    </row>
    <row r="2632" spans="1:17" x14ac:dyDescent="0.3">
      <c r="A2632" s="77" t="s">
        <v>5268</v>
      </c>
      <c r="B2632" s="127" t="s">
        <v>5269</v>
      </c>
      <c r="C2632" s="128">
        <v>-8000</v>
      </c>
      <c r="D2632" s="128">
        <v>-8000</v>
      </c>
      <c r="E2632" s="128">
        <v>-10256</v>
      </c>
      <c r="F2632" s="128">
        <v>-10256</v>
      </c>
      <c r="G2632" s="128">
        <v>-10256</v>
      </c>
      <c r="H2632" s="128">
        <v>-10256</v>
      </c>
      <c r="I2632" s="128">
        <v>-10256</v>
      </c>
      <c r="J2632" s="128">
        <v>-10256</v>
      </c>
      <c r="K2632" s="128">
        <v>-10256</v>
      </c>
      <c r="L2632" s="128">
        <v>-8056</v>
      </c>
      <c r="M2632" s="128">
        <v>-2256</v>
      </c>
      <c r="N2632" s="128">
        <v>-2256</v>
      </c>
      <c r="O2632" s="110"/>
      <c r="P2632" s="110"/>
      <c r="Q2632" s="110"/>
    </row>
    <row r="2633" spans="1:17" x14ac:dyDescent="0.3">
      <c r="A2633" s="77" t="s">
        <v>5270</v>
      </c>
      <c r="B2633" s="127" t="s">
        <v>5271</v>
      </c>
      <c r="C2633" s="128">
        <v>0</v>
      </c>
      <c r="D2633" s="128">
        <v>0</v>
      </c>
      <c r="E2633" s="128">
        <v>0</v>
      </c>
      <c r="F2633" s="128">
        <v>0</v>
      </c>
      <c r="G2633" s="128">
        <v>0</v>
      </c>
      <c r="H2633" s="128">
        <v>0</v>
      </c>
      <c r="I2633" s="128">
        <v>0</v>
      </c>
      <c r="J2633" s="128">
        <v>0</v>
      </c>
      <c r="K2633" s="128">
        <v>0</v>
      </c>
      <c r="L2633" s="128">
        <v>0</v>
      </c>
      <c r="M2633" s="128">
        <v>0</v>
      </c>
      <c r="N2633" s="128">
        <v>0</v>
      </c>
      <c r="O2633" s="110"/>
      <c r="P2633" s="110"/>
      <c r="Q2633" s="110"/>
    </row>
    <row r="2634" spans="1:17" x14ac:dyDescent="0.3">
      <c r="A2634" s="77" t="s">
        <v>5272</v>
      </c>
      <c r="B2634" s="127" t="s">
        <v>5273</v>
      </c>
      <c r="C2634" s="128">
        <v>468</v>
      </c>
      <c r="D2634" s="128">
        <v>0</v>
      </c>
      <c r="E2634" s="128">
        <v>0</v>
      </c>
      <c r="F2634" s="128">
        <v>468</v>
      </c>
      <c r="G2634" s="128">
        <v>0</v>
      </c>
      <c r="H2634" s="128">
        <v>0</v>
      </c>
      <c r="I2634" s="128">
        <v>468</v>
      </c>
      <c r="J2634" s="128">
        <v>0</v>
      </c>
      <c r="K2634" s="128">
        <v>0</v>
      </c>
      <c r="L2634" s="128">
        <v>471</v>
      </c>
      <c r="M2634" s="128">
        <v>0</v>
      </c>
      <c r="N2634" s="128">
        <v>0</v>
      </c>
      <c r="O2634" s="110"/>
      <c r="P2634" s="110"/>
      <c r="Q2634" s="110"/>
    </row>
    <row r="2635" spans="1:17" x14ac:dyDescent="0.3">
      <c r="A2635" s="77" t="s">
        <v>5274</v>
      </c>
      <c r="B2635" s="127" t="s">
        <v>5275</v>
      </c>
      <c r="C2635" s="128">
        <v>574632.5389711</v>
      </c>
      <c r="D2635" s="128">
        <v>486320.32511149999</v>
      </c>
      <c r="E2635" s="128">
        <v>451292.05330159998</v>
      </c>
      <c r="F2635" s="128">
        <v>518358.93154309998</v>
      </c>
      <c r="G2635" s="128">
        <v>483819.8039837</v>
      </c>
      <c r="H2635" s="128">
        <v>486213.10342890001</v>
      </c>
      <c r="I2635" s="128">
        <v>495813.26185110002</v>
      </c>
      <c r="J2635" s="128">
        <v>457544.74031700002</v>
      </c>
      <c r="K2635" s="128">
        <v>565906.79020469997</v>
      </c>
      <c r="L2635" s="128">
        <v>510622.59346930002</v>
      </c>
      <c r="M2635" s="128">
        <v>488866.29032089998</v>
      </c>
      <c r="N2635" s="128">
        <v>562792.63471110002</v>
      </c>
      <c r="O2635" s="110"/>
      <c r="P2635" s="110"/>
      <c r="Q2635" s="110"/>
    </row>
    <row r="2636" spans="1:17" x14ac:dyDescent="0.3">
      <c r="A2636" s="77" t="s">
        <v>5276</v>
      </c>
      <c r="B2636" s="127" t="s">
        <v>5277</v>
      </c>
      <c r="C2636" s="128">
        <v>0</v>
      </c>
      <c r="D2636" s="128">
        <v>0</v>
      </c>
      <c r="E2636" s="128">
        <v>0</v>
      </c>
      <c r="F2636" s="128">
        <v>0</v>
      </c>
      <c r="G2636" s="128">
        <v>0</v>
      </c>
      <c r="H2636" s="128">
        <v>0</v>
      </c>
      <c r="I2636" s="128">
        <v>0</v>
      </c>
      <c r="J2636" s="128">
        <v>0</v>
      </c>
      <c r="K2636" s="128">
        <v>0</v>
      </c>
      <c r="L2636" s="128">
        <v>0</v>
      </c>
      <c r="M2636" s="128">
        <v>0</v>
      </c>
      <c r="N2636" s="128">
        <v>0</v>
      </c>
      <c r="O2636" s="110"/>
      <c r="P2636" s="110"/>
      <c r="Q2636" s="110"/>
    </row>
    <row r="2637" spans="1:17" x14ac:dyDescent="0.3">
      <c r="A2637" s="77" t="s">
        <v>5278</v>
      </c>
      <c r="B2637" s="127" t="s">
        <v>5279</v>
      </c>
      <c r="C2637" s="128">
        <v>0</v>
      </c>
      <c r="D2637" s="128">
        <v>0</v>
      </c>
      <c r="E2637" s="128">
        <v>175000</v>
      </c>
      <c r="F2637" s="128">
        <v>0</v>
      </c>
      <c r="G2637" s="128">
        <v>0</v>
      </c>
      <c r="H2637" s="128">
        <v>175000</v>
      </c>
      <c r="I2637" s="128">
        <v>0</v>
      </c>
      <c r="J2637" s="128">
        <v>0</v>
      </c>
      <c r="K2637" s="128">
        <v>175000</v>
      </c>
      <c r="L2637" s="128">
        <v>0</v>
      </c>
      <c r="M2637" s="128">
        <v>0</v>
      </c>
      <c r="N2637" s="128">
        <v>175000</v>
      </c>
      <c r="O2637" s="110"/>
      <c r="P2637" s="110"/>
      <c r="Q2637" s="110"/>
    </row>
    <row r="2638" spans="1:17" x14ac:dyDescent="0.3">
      <c r="A2638" s="77" t="s">
        <v>5280</v>
      </c>
      <c r="B2638" s="127" t="s">
        <v>5281</v>
      </c>
      <c r="C2638" s="128">
        <v>0</v>
      </c>
      <c r="D2638" s="128">
        <v>0</v>
      </c>
      <c r="E2638" s="128">
        <v>0</v>
      </c>
      <c r="F2638" s="128">
        <v>0</v>
      </c>
      <c r="G2638" s="128">
        <v>0</v>
      </c>
      <c r="H2638" s="128">
        <v>0</v>
      </c>
      <c r="I2638" s="128">
        <v>0</v>
      </c>
      <c r="J2638" s="128">
        <v>0</v>
      </c>
      <c r="K2638" s="128">
        <v>0</v>
      </c>
      <c r="L2638" s="128">
        <v>0</v>
      </c>
      <c r="M2638" s="128">
        <v>0</v>
      </c>
      <c r="N2638" s="128">
        <v>0</v>
      </c>
      <c r="O2638" s="110"/>
      <c r="P2638" s="110"/>
      <c r="Q2638" s="110"/>
    </row>
    <row r="2639" spans="1:17" x14ac:dyDescent="0.3">
      <c r="A2639" s="77" t="s">
        <v>5282</v>
      </c>
      <c r="B2639" s="127" t="s">
        <v>5283</v>
      </c>
      <c r="C2639" s="128">
        <v>0</v>
      </c>
      <c r="D2639" s="128">
        <v>0</v>
      </c>
      <c r="E2639" s="128">
        <v>85760.074626899994</v>
      </c>
      <c r="F2639" s="128">
        <v>0</v>
      </c>
      <c r="G2639" s="128">
        <v>0</v>
      </c>
      <c r="H2639" s="128">
        <v>85760.074626899994</v>
      </c>
      <c r="I2639" s="128">
        <v>0</v>
      </c>
      <c r="J2639" s="128">
        <v>0</v>
      </c>
      <c r="K2639" s="128">
        <v>85760.074626899994</v>
      </c>
      <c r="L2639" s="128">
        <v>0</v>
      </c>
      <c r="M2639" s="128">
        <v>0</v>
      </c>
      <c r="N2639" s="128">
        <v>85760.074626899994</v>
      </c>
      <c r="O2639" s="110"/>
      <c r="P2639" s="110"/>
      <c r="Q2639" s="110"/>
    </row>
    <row r="2640" spans="1:17" x14ac:dyDescent="0.3">
      <c r="A2640" s="77" t="s">
        <v>5284</v>
      </c>
      <c r="B2640" s="127" t="s">
        <v>5285</v>
      </c>
      <c r="C2640" s="128">
        <v>97997</v>
      </c>
      <c r="D2640" s="128">
        <v>10000</v>
      </c>
      <c r="E2640" s="128">
        <v>16470</v>
      </c>
      <c r="F2640" s="128">
        <v>26647</v>
      </c>
      <c r="G2640" s="128">
        <v>11290</v>
      </c>
      <c r="H2640" s="128">
        <v>13385</v>
      </c>
      <c r="I2640" s="128">
        <v>24197</v>
      </c>
      <c r="J2640" s="128">
        <v>11500</v>
      </c>
      <c r="K2640" s="128">
        <v>26500</v>
      </c>
      <c r="L2640" s="128">
        <v>54516</v>
      </c>
      <c r="M2640" s="128">
        <v>29500</v>
      </c>
      <c r="N2640" s="128">
        <v>13000</v>
      </c>
      <c r="O2640" s="110"/>
      <c r="P2640" s="110"/>
      <c r="Q2640" s="110"/>
    </row>
    <row r="2641" spans="1:17" x14ac:dyDescent="0.3">
      <c r="A2641" s="77" t="s">
        <v>5286</v>
      </c>
      <c r="B2641" s="127" t="s">
        <v>5287</v>
      </c>
      <c r="C2641" s="128">
        <v>644232.60549999995</v>
      </c>
      <c r="D2641" s="128">
        <v>20000</v>
      </c>
      <c r="E2641" s="128">
        <v>815438.63715870003</v>
      </c>
      <c r="F2641" s="128">
        <v>43400</v>
      </c>
      <c r="G2641" s="128">
        <v>15000</v>
      </c>
      <c r="H2641" s="128">
        <v>761438.63715870003</v>
      </c>
      <c r="I2641" s="128">
        <v>50000</v>
      </c>
      <c r="J2641" s="128">
        <v>39400</v>
      </c>
      <c r="K2641" s="128">
        <v>765558.63715870003</v>
      </c>
      <c r="L2641" s="128">
        <v>17319</v>
      </c>
      <c r="M2641" s="128">
        <v>40000.01</v>
      </c>
      <c r="N2641" s="128">
        <v>251996.04165870001</v>
      </c>
      <c r="O2641" s="110"/>
      <c r="P2641" s="110"/>
      <c r="Q2641" s="110"/>
    </row>
    <row r="2642" spans="1:17" x14ac:dyDescent="0.3">
      <c r="A2642" s="77" t="s">
        <v>5288</v>
      </c>
      <c r="B2642" s="127" t="s">
        <v>5289</v>
      </c>
      <c r="C2642" s="128">
        <v>385250</v>
      </c>
      <c r="D2642" s="128">
        <v>183500</v>
      </c>
      <c r="E2642" s="128">
        <v>379584</v>
      </c>
      <c r="F2642" s="128">
        <v>258100</v>
      </c>
      <c r="G2642" s="128">
        <v>167750</v>
      </c>
      <c r="H2642" s="128">
        <v>438350</v>
      </c>
      <c r="I2642" s="128">
        <v>144750</v>
      </c>
      <c r="J2642" s="128">
        <v>563400</v>
      </c>
      <c r="K2642" s="128">
        <v>136750</v>
      </c>
      <c r="L2642" s="128">
        <v>158950</v>
      </c>
      <c r="M2642" s="128">
        <v>75900</v>
      </c>
      <c r="N2642" s="128">
        <v>265750</v>
      </c>
      <c r="O2642" s="110"/>
      <c r="P2642" s="110"/>
      <c r="Q2642" s="110"/>
    </row>
    <row r="2643" spans="1:17" x14ac:dyDescent="0.3">
      <c r="A2643" s="77" t="s">
        <v>5290</v>
      </c>
      <c r="B2643" s="127" t="s">
        <v>5291</v>
      </c>
      <c r="C2643" s="128">
        <v>30833</v>
      </c>
      <c r="D2643" s="128">
        <v>30833</v>
      </c>
      <c r="E2643" s="128">
        <v>30833</v>
      </c>
      <c r="F2643" s="128">
        <v>30833</v>
      </c>
      <c r="G2643" s="128">
        <v>30833</v>
      </c>
      <c r="H2643" s="128">
        <v>30833</v>
      </c>
      <c r="I2643" s="128">
        <v>30833</v>
      </c>
      <c r="J2643" s="128">
        <v>30833</v>
      </c>
      <c r="K2643" s="128">
        <v>30833</v>
      </c>
      <c r="L2643" s="128">
        <v>30833</v>
      </c>
      <c r="M2643" s="128">
        <v>30833</v>
      </c>
      <c r="N2643" s="128">
        <v>30833</v>
      </c>
      <c r="O2643" s="110"/>
      <c r="P2643" s="110"/>
      <c r="Q2643" s="110"/>
    </row>
    <row r="2644" spans="1:17" x14ac:dyDescent="0.3">
      <c r="A2644" s="77" t="s">
        <v>5292</v>
      </c>
      <c r="B2644" s="127" t="s">
        <v>5293</v>
      </c>
      <c r="C2644" s="128">
        <v>5000</v>
      </c>
      <c r="D2644" s="128">
        <v>5000</v>
      </c>
      <c r="E2644" s="128">
        <v>5000</v>
      </c>
      <c r="F2644" s="128">
        <v>5000</v>
      </c>
      <c r="G2644" s="128">
        <v>5000</v>
      </c>
      <c r="H2644" s="128">
        <v>5000</v>
      </c>
      <c r="I2644" s="128">
        <v>11000</v>
      </c>
      <c r="J2644" s="128">
        <v>5000</v>
      </c>
      <c r="K2644" s="128">
        <v>5000</v>
      </c>
      <c r="L2644" s="128">
        <v>5000</v>
      </c>
      <c r="M2644" s="128">
        <v>5000</v>
      </c>
      <c r="N2644" s="128">
        <v>11000</v>
      </c>
      <c r="O2644" s="110"/>
      <c r="P2644" s="110"/>
      <c r="Q2644" s="110"/>
    </row>
    <row r="2645" spans="1:17" x14ac:dyDescent="0.3">
      <c r="A2645" s="77" t="s">
        <v>5294</v>
      </c>
      <c r="B2645" s="127" t="s">
        <v>5295</v>
      </c>
      <c r="C2645" s="128">
        <v>0</v>
      </c>
      <c r="D2645" s="128">
        <v>0</v>
      </c>
      <c r="E2645" s="128">
        <v>0</v>
      </c>
      <c r="F2645" s="128">
        <v>0</v>
      </c>
      <c r="G2645" s="128">
        <v>0</v>
      </c>
      <c r="H2645" s="128">
        <v>0</v>
      </c>
      <c r="I2645" s="128">
        <v>0</v>
      </c>
      <c r="J2645" s="128">
        <v>0</v>
      </c>
      <c r="K2645" s="128">
        <v>0</v>
      </c>
      <c r="L2645" s="128">
        <v>0</v>
      </c>
      <c r="M2645" s="128">
        <v>0</v>
      </c>
      <c r="N2645" s="128">
        <v>0</v>
      </c>
      <c r="O2645" s="110"/>
      <c r="P2645" s="110"/>
      <c r="Q2645" s="110"/>
    </row>
    <row r="2646" spans="1:17" x14ac:dyDescent="0.3">
      <c r="A2646" s="77" t="s">
        <v>5296</v>
      </c>
      <c r="B2646" s="127" t="s">
        <v>5297</v>
      </c>
      <c r="C2646" s="128">
        <v>0</v>
      </c>
      <c r="D2646" s="128">
        <v>0</v>
      </c>
      <c r="E2646" s="128">
        <v>0</v>
      </c>
      <c r="F2646" s="128">
        <v>0</v>
      </c>
      <c r="G2646" s="128">
        <v>0</v>
      </c>
      <c r="H2646" s="128">
        <v>0</v>
      </c>
      <c r="I2646" s="128">
        <v>0</v>
      </c>
      <c r="J2646" s="128">
        <v>0</v>
      </c>
      <c r="K2646" s="128">
        <v>0</v>
      </c>
      <c r="L2646" s="128">
        <v>0</v>
      </c>
      <c r="M2646" s="128">
        <v>0</v>
      </c>
      <c r="N2646" s="128">
        <v>0</v>
      </c>
      <c r="O2646" s="110"/>
      <c r="P2646" s="110"/>
      <c r="Q2646" s="110"/>
    </row>
    <row r="2647" spans="1:17" x14ac:dyDescent="0.3">
      <c r="A2647" s="77" t="s">
        <v>5298</v>
      </c>
      <c r="B2647" s="127" t="s">
        <v>5299</v>
      </c>
      <c r="C2647" s="128">
        <v>242670.96</v>
      </c>
      <c r="D2647" s="128">
        <v>49479</v>
      </c>
      <c r="E2647" s="128">
        <v>49479</v>
      </c>
      <c r="F2647" s="128">
        <v>242670.96</v>
      </c>
      <c r="G2647" s="128">
        <v>49479</v>
      </c>
      <c r="H2647" s="128">
        <v>49479</v>
      </c>
      <c r="I2647" s="128">
        <v>242670.96</v>
      </c>
      <c r="J2647" s="128">
        <v>49479</v>
      </c>
      <c r="K2647" s="128">
        <v>49479</v>
      </c>
      <c r="L2647" s="128">
        <v>242670.96</v>
      </c>
      <c r="M2647" s="128">
        <v>49479</v>
      </c>
      <c r="N2647" s="128">
        <v>49479</v>
      </c>
      <c r="O2647" s="110"/>
      <c r="P2647" s="110"/>
      <c r="Q2647" s="110"/>
    </row>
    <row r="2648" spans="1:17" x14ac:dyDescent="0.3">
      <c r="A2648" s="77" t="s">
        <v>5300</v>
      </c>
      <c r="B2648" s="127" t="s">
        <v>5301</v>
      </c>
      <c r="C2648" s="128">
        <v>350</v>
      </c>
      <c r="D2648" s="128">
        <v>0</v>
      </c>
      <c r="E2648" s="128">
        <v>0</v>
      </c>
      <c r="F2648" s="128">
        <v>0</v>
      </c>
      <c r="G2648" s="128">
        <v>887.5</v>
      </c>
      <c r="H2648" s="128">
        <v>0</v>
      </c>
      <c r="I2648" s="128">
        <v>0</v>
      </c>
      <c r="J2648" s="128">
        <v>0</v>
      </c>
      <c r="K2648" s="128">
        <v>15000</v>
      </c>
      <c r="L2648" s="128">
        <v>1000</v>
      </c>
      <c r="M2648" s="128">
        <v>0</v>
      </c>
      <c r="N2648" s="128">
        <v>0</v>
      </c>
      <c r="O2648" s="110"/>
      <c r="P2648" s="110"/>
      <c r="Q2648" s="110"/>
    </row>
    <row r="2649" spans="1:17" x14ac:dyDescent="0.3">
      <c r="A2649" s="77" t="s">
        <v>5302</v>
      </c>
      <c r="B2649" s="127" t="s">
        <v>5303</v>
      </c>
      <c r="C2649" s="128">
        <v>11931.25</v>
      </c>
      <c r="D2649" s="128">
        <v>0</v>
      </c>
      <c r="E2649" s="128">
        <v>0</v>
      </c>
      <c r="F2649" s="128">
        <v>0</v>
      </c>
      <c r="G2649" s="128">
        <v>0</v>
      </c>
      <c r="H2649" s="128">
        <v>0</v>
      </c>
      <c r="I2649" s="128">
        <v>0</v>
      </c>
      <c r="J2649" s="128">
        <v>0</v>
      </c>
      <c r="K2649" s="128">
        <v>0</v>
      </c>
      <c r="L2649" s="128">
        <v>0</v>
      </c>
      <c r="M2649" s="128">
        <v>0</v>
      </c>
      <c r="N2649" s="128">
        <v>0</v>
      </c>
      <c r="O2649" s="110"/>
      <c r="P2649" s="110"/>
      <c r="Q2649" s="110"/>
    </row>
    <row r="2650" spans="1:17" x14ac:dyDescent="0.3">
      <c r="A2650" s="77" t="s">
        <v>5304</v>
      </c>
      <c r="B2650" s="127" t="s">
        <v>5305</v>
      </c>
      <c r="C2650" s="128">
        <v>0</v>
      </c>
      <c r="D2650" s="128">
        <v>0</v>
      </c>
      <c r="E2650" s="128">
        <v>0</v>
      </c>
      <c r="F2650" s="128">
        <v>0</v>
      </c>
      <c r="G2650" s="128">
        <v>0</v>
      </c>
      <c r="H2650" s="128">
        <v>0</v>
      </c>
      <c r="I2650" s="128">
        <v>0</v>
      </c>
      <c r="J2650" s="128">
        <v>0</v>
      </c>
      <c r="K2650" s="128">
        <v>0</v>
      </c>
      <c r="L2650" s="128">
        <v>0</v>
      </c>
      <c r="M2650" s="128">
        <v>0</v>
      </c>
      <c r="N2650" s="128">
        <v>0</v>
      </c>
      <c r="O2650" s="110"/>
      <c r="P2650" s="110"/>
      <c r="Q2650" s="110"/>
    </row>
    <row r="2651" spans="1:17" x14ac:dyDescent="0.3">
      <c r="A2651" s="77" t="s">
        <v>5306</v>
      </c>
      <c r="B2651" s="127" t="s">
        <v>5307</v>
      </c>
      <c r="C2651" s="128">
        <v>0</v>
      </c>
      <c r="D2651" s="128">
        <v>0</v>
      </c>
      <c r="E2651" s="128">
        <v>0</v>
      </c>
      <c r="F2651" s="128">
        <v>0</v>
      </c>
      <c r="G2651" s="128">
        <v>0</v>
      </c>
      <c r="H2651" s="128">
        <v>0</v>
      </c>
      <c r="I2651" s="128">
        <v>0</v>
      </c>
      <c r="J2651" s="128">
        <v>0</v>
      </c>
      <c r="K2651" s="128">
        <v>0</v>
      </c>
      <c r="L2651" s="128">
        <v>0</v>
      </c>
      <c r="M2651" s="128">
        <v>0</v>
      </c>
      <c r="N2651" s="128">
        <v>0</v>
      </c>
      <c r="O2651" s="110"/>
      <c r="P2651" s="110"/>
      <c r="Q2651" s="110"/>
    </row>
    <row r="2652" spans="1:17" x14ac:dyDescent="0.3">
      <c r="A2652" s="77" t="s">
        <v>5308</v>
      </c>
      <c r="B2652" s="127" t="s">
        <v>5309</v>
      </c>
      <c r="C2652" s="128">
        <v>-18950</v>
      </c>
      <c r="D2652" s="128">
        <v>-18950</v>
      </c>
      <c r="E2652" s="128">
        <v>-18350</v>
      </c>
      <c r="F2652" s="128">
        <v>-18050</v>
      </c>
      <c r="G2652" s="128">
        <v>-18650</v>
      </c>
      <c r="H2652" s="128">
        <v>-18800</v>
      </c>
      <c r="I2652" s="128">
        <v>-18800</v>
      </c>
      <c r="J2652" s="128">
        <v>-18800</v>
      </c>
      <c r="K2652" s="128">
        <v>113500.49</v>
      </c>
      <c r="L2652" s="128">
        <v>113950.49</v>
      </c>
      <c r="M2652" s="128">
        <v>114250.49</v>
      </c>
      <c r="N2652" s="128">
        <v>114250.5</v>
      </c>
      <c r="O2652" s="110"/>
      <c r="P2652" s="110"/>
      <c r="Q2652" s="110"/>
    </row>
    <row r="2653" spans="1:17" x14ac:dyDescent="0.3">
      <c r="A2653" s="77" t="s">
        <v>5310</v>
      </c>
      <c r="B2653" s="127" t="s">
        <v>5311</v>
      </c>
      <c r="C2653" s="128">
        <v>0</v>
      </c>
      <c r="D2653" s="128">
        <v>75000</v>
      </c>
      <c r="E2653" s="128">
        <v>0</v>
      </c>
      <c r="F2653" s="128">
        <v>0</v>
      </c>
      <c r="G2653" s="128">
        <v>0</v>
      </c>
      <c r="H2653" s="128">
        <v>0</v>
      </c>
      <c r="I2653" s="128">
        <v>0</v>
      </c>
      <c r="J2653" s="128">
        <v>0</v>
      </c>
      <c r="K2653" s="128">
        <v>0</v>
      </c>
      <c r="L2653" s="128">
        <v>0</v>
      </c>
      <c r="M2653" s="128">
        <v>0</v>
      </c>
      <c r="N2653" s="128">
        <v>0</v>
      </c>
      <c r="O2653" s="110"/>
      <c r="P2653" s="110"/>
      <c r="Q2653" s="110"/>
    </row>
    <row r="2654" spans="1:17" x14ac:dyDescent="0.3">
      <c r="A2654" s="77" t="s">
        <v>5312</v>
      </c>
      <c r="B2654" s="127" t="s">
        <v>5313</v>
      </c>
      <c r="C2654" s="128">
        <v>15804.666666700001</v>
      </c>
      <c r="D2654" s="128">
        <v>2431.6666667</v>
      </c>
      <c r="E2654" s="128">
        <v>78589.386666699997</v>
      </c>
      <c r="F2654" s="128">
        <v>6878.6666667</v>
      </c>
      <c r="G2654" s="128">
        <v>3854.6666667</v>
      </c>
      <c r="H2654" s="128">
        <v>3825.6666667</v>
      </c>
      <c r="I2654" s="128">
        <v>9738.6666667000009</v>
      </c>
      <c r="J2654" s="128">
        <v>3371.6666667</v>
      </c>
      <c r="K2654" s="128">
        <v>6571.6666667</v>
      </c>
      <c r="L2654" s="128">
        <v>3371.6666667</v>
      </c>
      <c r="M2654" s="128">
        <v>3371.6666667</v>
      </c>
      <c r="N2654" s="128">
        <v>6053.6666667</v>
      </c>
      <c r="O2654" s="110"/>
      <c r="P2654" s="110"/>
      <c r="Q2654" s="110"/>
    </row>
    <row r="2655" spans="1:17" x14ac:dyDescent="0.3">
      <c r="A2655" s="77" t="s">
        <v>5314</v>
      </c>
      <c r="B2655" s="127" t="s">
        <v>5315</v>
      </c>
      <c r="C2655" s="128">
        <v>123485</v>
      </c>
      <c r="D2655" s="128">
        <v>0</v>
      </c>
      <c r="E2655" s="128">
        <v>0</v>
      </c>
      <c r="F2655" s="128">
        <v>0</v>
      </c>
      <c r="G2655" s="128">
        <v>0</v>
      </c>
      <c r="H2655" s="128">
        <v>0</v>
      </c>
      <c r="I2655" s="128">
        <v>0</v>
      </c>
      <c r="J2655" s="128">
        <v>0</v>
      </c>
      <c r="K2655" s="128">
        <v>0</v>
      </c>
      <c r="L2655" s="128">
        <v>0</v>
      </c>
      <c r="M2655" s="128">
        <v>0</v>
      </c>
      <c r="N2655" s="128">
        <v>0</v>
      </c>
      <c r="O2655" s="110"/>
      <c r="P2655" s="110"/>
      <c r="Q2655" s="110"/>
    </row>
    <row r="2656" spans="1:17" x14ac:dyDescent="0.3">
      <c r="A2656" s="77" t="s">
        <v>5316</v>
      </c>
      <c r="B2656" s="127" t="s">
        <v>5317</v>
      </c>
      <c r="C2656" s="128">
        <v>148336.4687999</v>
      </c>
      <c r="D2656" s="128">
        <v>148166.4687999</v>
      </c>
      <c r="E2656" s="128">
        <v>154040.09879990001</v>
      </c>
      <c r="F2656" s="128">
        <v>154116.4687999</v>
      </c>
      <c r="G2656" s="128">
        <v>154111.4687999</v>
      </c>
      <c r="H2656" s="128">
        <v>156420.09879990001</v>
      </c>
      <c r="I2656" s="128">
        <v>154111.4687999</v>
      </c>
      <c r="J2656" s="128">
        <v>154141.4687999</v>
      </c>
      <c r="K2656" s="128">
        <v>156390.09879990001</v>
      </c>
      <c r="L2656" s="128">
        <v>154116.4687999</v>
      </c>
      <c r="M2656" s="128">
        <v>154136.4687999</v>
      </c>
      <c r="N2656" s="128">
        <v>156420.09879990001</v>
      </c>
      <c r="O2656" s="110"/>
      <c r="P2656" s="110"/>
      <c r="Q2656" s="110"/>
    </row>
    <row r="2657" spans="1:17" x14ac:dyDescent="0.3">
      <c r="A2657" s="77" t="s">
        <v>5318</v>
      </c>
      <c r="B2657" s="127" t="s">
        <v>5319</v>
      </c>
      <c r="C2657" s="128">
        <v>2857794.3333000001</v>
      </c>
      <c r="D2657" s="128">
        <v>2865794.3333000001</v>
      </c>
      <c r="E2657" s="128">
        <v>2904669.3333000001</v>
      </c>
      <c r="F2657" s="128">
        <v>2924244.3333000001</v>
      </c>
      <c r="G2657" s="128">
        <v>2905089.3333000001</v>
      </c>
      <c r="H2657" s="128">
        <v>2911197.3333000001</v>
      </c>
      <c r="I2657" s="128">
        <v>2944187.3333000001</v>
      </c>
      <c r="J2657" s="128">
        <v>2946812.3333000001</v>
      </c>
      <c r="K2657" s="128">
        <v>3036332.3333000001</v>
      </c>
      <c r="L2657" s="128">
        <v>2893962.3333000001</v>
      </c>
      <c r="M2657" s="128">
        <v>2872419.3333000001</v>
      </c>
      <c r="N2657" s="128">
        <v>2880599.3333000001</v>
      </c>
      <c r="O2657" s="110"/>
      <c r="P2657" s="110"/>
      <c r="Q2657" s="110"/>
    </row>
    <row r="2658" spans="1:17" x14ac:dyDescent="0.3">
      <c r="A2658" s="77" t="s">
        <v>5320</v>
      </c>
      <c r="B2658" s="127" t="s">
        <v>5321</v>
      </c>
      <c r="C2658" s="128">
        <v>0</v>
      </c>
      <c r="D2658" s="128">
        <v>0</v>
      </c>
      <c r="E2658" s="128">
        <v>0</v>
      </c>
      <c r="F2658" s="128">
        <v>0</v>
      </c>
      <c r="G2658" s="128">
        <v>0</v>
      </c>
      <c r="H2658" s="128">
        <v>0</v>
      </c>
      <c r="I2658" s="128">
        <v>0</v>
      </c>
      <c r="J2658" s="128">
        <v>0</v>
      </c>
      <c r="K2658" s="128">
        <v>0</v>
      </c>
      <c r="L2658" s="128">
        <v>0</v>
      </c>
      <c r="M2658" s="128">
        <v>0</v>
      </c>
      <c r="N2658" s="128">
        <v>0</v>
      </c>
      <c r="O2658" s="110"/>
      <c r="P2658" s="110"/>
      <c r="Q2658" s="110"/>
    </row>
    <row r="2659" spans="1:17" x14ac:dyDescent="0.3">
      <c r="A2659" s="77" t="s">
        <v>5322</v>
      </c>
      <c r="B2659" s="127" t="s">
        <v>5323</v>
      </c>
      <c r="C2659" s="128">
        <v>0</v>
      </c>
      <c r="D2659" s="128">
        <v>0</v>
      </c>
      <c r="E2659" s="128">
        <v>0</v>
      </c>
      <c r="F2659" s="128">
        <v>0</v>
      </c>
      <c r="G2659" s="128">
        <v>0</v>
      </c>
      <c r="H2659" s="128">
        <v>0</v>
      </c>
      <c r="I2659" s="128">
        <v>0</v>
      </c>
      <c r="J2659" s="128">
        <v>0</v>
      </c>
      <c r="K2659" s="128">
        <v>0</v>
      </c>
      <c r="L2659" s="128">
        <v>0</v>
      </c>
      <c r="M2659" s="128">
        <v>0</v>
      </c>
      <c r="N2659" s="128">
        <v>0</v>
      </c>
      <c r="O2659" s="110"/>
      <c r="P2659" s="110"/>
      <c r="Q2659" s="110"/>
    </row>
    <row r="2660" spans="1:17" x14ac:dyDescent="0.3">
      <c r="A2660" s="77" t="s">
        <v>5324</v>
      </c>
      <c r="B2660" s="127" t="s">
        <v>5325</v>
      </c>
      <c r="C2660" s="128">
        <v>0</v>
      </c>
      <c r="D2660" s="128">
        <v>0</v>
      </c>
      <c r="E2660" s="128">
        <v>0</v>
      </c>
      <c r="F2660" s="128">
        <v>0</v>
      </c>
      <c r="G2660" s="128">
        <v>0</v>
      </c>
      <c r="H2660" s="128">
        <v>0</v>
      </c>
      <c r="I2660" s="128">
        <v>0</v>
      </c>
      <c r="J2660" s="128">
        <v>0</v>
      </c>
      <c r="K2660" s="128">
        <v>0</v>
      </c>
      <c r="L2660" s="128">
        <v>0</v>
      </c>
      <c r="M2660" s="128">
        <v>0</v>
      </c>
      <c r="N2660" s="128">
        <v>0</v>
      </c>
      <c r="O2660" s="110"/>
      <c r="P2660" s="110"/>
      <c r="Q2660" s="110"/>
    </row>
    <row r="2661" spans="1:17" x14ac:dyDescent="0.3">
      <c r="A2661" s="77" t="s">
        <v>5326</v>
      </c>
      <c r="B2661" s="127" t="s">
        <v>5327</v>
      </c>
      <c r="C2661" s="128">
        <v>0</v>
      </c>
      <c r="D2661" s="128">
        <v>0</v>
      </c>
      <c r="E2661" s="128">
        <v>0</v>
      </c>
      <c r="F2661" s="128">
        <v>0</v>
      </c>
      <c r="G2661" s="128">
        <v>0</v>
      </c>
      <c r="H2661" s="128">
        <v>0</v>
      </c>
      <c r="I2661" s="128">
        <v>0</v>
      </c>
      <c r="J2661" s="128">
        <v>0</v>
      </c>
      <c r="K2661" s="128">
        <v>0</v>
      </c>
      <c r="L2661" s="128">
        <v>0</v>
      </c>
      <c r="M2661" s="128">
        <v>0</v>
      </c>
      <c r="N2661" s="128">
        <v>0</v>
      </c>
      <c r="O2661" s="110"/>
      <c r="P2661" s="110"/>
      <c r="Q2661" s="110"/>
    </row>
    <row r="2662" spans="1:17" x14ac:dyDescent="0.3">
      <c r="A2662" s="77" t="s">
        <v>5328</v>
      </c>
      <c r="B2662" s="127" t="s">
        <v>5329</v>
      </c>
      <c r="C2662" s="128">
        <v>0</v>
      </c>
      <c r="D2662" s="128">
        <v>0</v>
      </c>
      <c r="E2662" s="128">
        <v>0</v>
      </c>
      <c r="F2662" s="128">
        <v>0</v>
      </c>
      <c r="G2662" s="128">
        <v>0</v>
      </c>
      <c r="H2662" s="128">
        <v>0</v>
      </c>
      <c r="I2662" s="128">
        <v>0</v>
      </c>
      <c r="J2662" s="128">
        <v>0</v>
      </c>
      <c r="K2662" s="128">
        <v>0</v>
      </c>
      <c r="L2662" s="128">
        <v>0</v>
      </c>
      <c r="M2662" s="128">
        <v>0</v>
      </c>
      <c r="N2662" s="128">
        <v>0</v>
      </c>
      <c r="O2662" s="110"/>
      <c r="P2662" s="110"/>
      <c r="Q2662" s="110"/>
    </row>
    <row r="2663" spans="1:17" x14ac:dyDescent="0.3">
      <c r="A2663" s="77" t="s">
        <v>5330</v>
      </c>
      <c r="B2663" s="127" t="s">
        <v>5331</v>
      </c>
      <c r="C2663" s="128">
        <v>0</v>
      </c>
      <c r="D2663" s="128">
        <v>0</v>
      </c>
      <c r="E2663" s="128">
        <v>0</v>
      </c>
      <c r="F2663" s="128">
        <v>0</v>
      </c>
      <c r="G2663" s="128">
        <v>0</v>
      </c>
      <c r="H2663" s="128">
        <v>0</v>
      </c>
      <c r="I2663" s="128">
        <v>0</v>
      </c>
      <c r="J2663" s="128">
        <v>0</v>
      </c>
      <c r="K2663" s="128">
        <v>0</v>
      </c>
      <c r="L2663" s="128">
        <v>0</v>
      </c>
      <c r="M2663" s="128">
        <v>0</v>
      </c>
      <c r="N2663" s="128">
        <v>0</v>
      </c>
      <c r="O2663" s="110"/>
      <c r="P2663" s="110"/>
      <c r="Q2663" s="110"/>
    </row>
    <row r="2664" spans="1:17" x14ac:dyDescent="0.3">
      <c r="A2664" s="77" t="s">
        <v>5332</v>
      </c>
      <c r="B2664" s="127" t="s">
        <v>5333</v>
      </c>
      <c r="C2664" s="128">
        <v>0</v>
      </c>
      <c r="D2664" s="128">
        <v>0</v>
      </c>
      <c r="E2664" s="128">
        <v>0</v>
      </c>
      <c r="F2664" s="128">
        <v>0</v>
      </c>
      <c r="G2664" s="128">
        <v>0</v>
      </c>
      <c r="H2664" s="128">
        <v>0</v>
      </c>
      <c r="I2664" s="128">
        <v>0</v>
      </c>
      <c r="J2664" s="128">
        <v>0</v>
      </c>
      <c r="K2664" s="128">
        <v>0</v>
      </c>
      <c r="L2664" s="128">
        <v>0</v>
      </c>
      <c r="M2664" s="128">
        <v>0</v>
      </c>
      <c r="N2664" s="128">
        <v>0</v>
      </c>
      <c r="O2664" s="110"/>
      <c r="P2664" s="110"/>
      <c r="Q2664" s="110"/>
    </row>
    <row r="2665" spans="1:17" x14ac:dyDescent="0.3">
      <c r="A2665" s="77" t="s">
        <v>5334</v>
      </c>
      <c r="B2665" s="127" t="s">
        <v>5335</v>
      </c>
      <c r="C2665" s="128">
        <v>-2916666.6666667</v>
      </c>
      <c r="D2665" s="128">
        <v>-2916666.6666667</v>
      </c>
      <c r="E2665" s="128">
        <v>-2916666.6666667</v>
      </c>
      <c r="F2665" s="128">
        <v>-2916666.6666667</v>
      </c>
      <c r="G2665" s="128">
        <v>-2916666.6666667</v>
      </c>
      <c r="H2665" s="128">
        <v>-2916666.6666667</v>
      </c>
      <c r="I2665" s="128">
        <v>-2916666.6666667</v>
      </c>
      <c r="J2665" s="128">
        <v>-2916666.6666667</v>
      </c>
      <c r="K2665" s="128">
        <v>-2916666.6666667</v>
      </c>
      <c r="L2665" s="128">
        <v>-2916666.6666667</v>
      </c>
      <c r="M2665" s="128">
        <v>-2916666.6666667</v>
      </c>
      <c r="N2665" s="128">
        <v>-2916666.6666667</v>
      </c>
      <c r="O2665" s="110"/>
      <c r="P2665" s="110"/>
      <c r="Q2665" s="110"/>
    </row>
    <row r="2666" spans="1:17" x14ac:dyDescent="0.3">
      <c r="A2666" s="77" t="s">
        <v>5336</v>
      </c>
      <c r="B2666" s="127" t="s">
        <v>5337</v>
      </c>
      <c r="C2666" s="128">
        <v>0</v>
      </c>
      <c r="D2666" s="128">
        <v>0</v>
      </c>
      <c r="E2666" s="128">
        <v>0</v>
      </c>
      <c r="F2666" s="128">
        <v>0</v>
      </c>
      <c r="G2666" s="128">
        <v>0</v>
      </c>
      <c r="H2666" s="128">
        <v>0</v>
      </c>
      <c r="I2666" s="128">
        <v>0</v>
      </c>
      <c r="J2666" s="128">
        <v>0</v>
      </c>
      <c r="K2666" s="128">
        <v>0</v>
      </c>
      <c r="L2666" s="128">
        <v>0</v>
      </c>
      <c r="M2666" s="128">
        <v>0</v>
      </c>
      <c r="N2666" s="128">
        <v>0</v>
      </c>
      <c r="O2666" s="110"/>
      <c r="P2666" s="110"/>
      <c r="Q2666" s="110"/>
    </row>
    <row r="2667" spans="1:17" x14ac:dyDescent="0.3">
      <c r="A2667" s="77" t="s">
        <v>5338</v>
      </c>
      <c r="B2667" s="127" t="s">
        <v>5339</v>
      </c>
      <c r="C2667" s="128">
        <v>72229.074248000004</v>
      </c>
      <c r="D2667" s="128">
        <v>72229.074248000004</v>
      </c>
      <c r="E2667" s="128">
        <v>72314.074248000004</v>
      </c>
      <c r="F2667" s="128">
        <v>82333.227712000007</v>
      </c>
      <c r="G2667" s="128">
        <v>82333.227712000007</v>
      </c>
      <c r="H2667" s="128">
        <v>82333.227712000007</v>
      </c>
      <c r="I2667" s="128">
        <v>87385.304443999994</v>
      </c>
      <c r="J2667" s="128">
        <v>87385.304443999994</v>
      </c>
      <c r="K2667" s="128">
        <v>87385.304443999994</v>
      </c>
      <c r="L2667" s="128">
        <v>92437.381175999995</v>
      </c>
      <c r="M2667" s="128">
        <v>92437.381175999995</v>
      </c>
      <c r="N2667" s="128">
        <v>117697.764836</v>
      </c>
      <c r="O2667" s="110"/>
      <c r="P2667" s="110"/>
      <c r="Q2667" s="110"/>
    </row>
    <row r="2668" spans="1:17" x14ac:dyDescent="0.3">
      <c r="A2668" s="77" t="s">
        <v>5340</v>
      </c>
      <c r="B2668" s="127" t="s">
        <v>5341</v>
      </c>
      <c r="C2668" s="128">
        <v>89261.816545599999</v>
      </c>
      <c r="D2668" s="128">
        <v>200261.81654560001</v>
      </c>
      <c r="E2668" s="128">
        <v>224261.81654560001</v>
      </c>
      <c r="F2668" s="128">
        <v>93217.265087299995</v>
      </c>
      <c r="G2668" s="128">
        <v>93217.265087299995</v>
      </c>
      <c r="H2668" s="128">
        <v>93217.265087299995</v>
      </c>
      <c r="I2668" s="128">
        <v>95194.989358199993</v>
      </c>
      <c r="J2668" s="128">
        <v>95194.989358199993</v>
      </c>
      <c r="K2668" s="128">
        <v>163194.98935819999</v>
      </c>
      <c r="L2668" s="128">
        <v>165172.71362900001</v>
      </c>
      <c r="M2668" s="128">
        <v>177172.71362900001</v>
      </c>
      <c r="N2668" s="128">
        <v>119061.3349833</v>
      </c>
      <c r="O2668" s="110"/>
      <c r="P2668" s="110"/>
      <c r="Q2668" s="110"/>
    </row>
    <row r="2669" spans="1:17" x14ac:dyDescent="0.3">
      <c r="A2669" s="77" t="s">
        <v>5342</v>
      </c>
      <c r="B2669" s="127" t="s">
        <v>5343</v>
      </c>
      <c r="C2669" s="128">
        <v>93911.578487999999</v>
      </c>
      <c r="D2669" s="128">
        <v>93911.578487999999</v>
      </c>
      <c r="E2669" s="128">
        <v>93911.578487999999</v>
      </c>
      <c r="F2669" s="128">
        <v>107284.6611292</v>
      </c>
      <c r="G2669" s="128">
        <v>107284.6611292</v>
      </c>
      <c r="H2669" s="128">
        <v>107284.6611292</v>
      </c>
      <c r="I2669" s="128">
        <v>113971.20244969999</v>
      </c>
      <c r="J2669" s="128">
        <v>113971.20244969999</v>
      </c>
      <c r="K2669" s="128">
        <v>113971.20244969999</v>
      </c>
      <c r="L2669" s="128">
        <v>120657.7437703</v>
      </c>
      <c r="M2669" s="128">
        <v>120657.7437703</v>
      </c>
      <c r="N2669" s="128">
        <v>154090.4503732</v>
      </c>
      <c r="O2669" s="110"/>
      <c r="P2669" s="110"/>
      <c r="Q2669" s="110"/>
    </row>
    <row r="2670" spans="1:17" x14ac:dyDescent="0.3">
      <c r="A2670" s="77" t="s">
        <v>5344</v>
      </c>
      <c r="B2670" s="127" t="s">
        <v>5345</v>
      </c>
      <c r="C2670" s="128">
        <v>21959.75</v>
      </c>
      <c r="D2670" s="128">
        <v>58959.75</v>
      </c>
      <c r="E2670" s="128">
        <v>66959.75</v>
      </c>
      <c r="F2670" s="128">
        <v>21959.75</v>
      </c>
      <c r="G2670" s="128">
        <v>21959.75</v>
      </c>
      <c r="H2670" s="128">
        <v>21959.75</v>
      </c>
      <c r="I2670" s="128">
        <v>21959.75</v>
      </c>
      <c r="J2670" s="128">
        <v>21959.75</v>
      </c>
      <c r="K2670" s="128">
        <v>44626.416666700003</v>
      </c>
      <c r="L2670" s="128">
        <v>44626.416666700003</v>
      </c>
      <c r="M2670" s="128">
        <v>48626.416666700003</v>
      </c>
      <c r="N2670" s="128">
        <v>25959.75</v>
      </c>
      <c r="O2670" s="110"/>
      <c r="P2670" s="110"/>
      <c r="Q2670" s="110"/>
    </row>
    <row r="2671" spans="1:17" x14ac:dyDescent="0.3">
      <c r="A2671" s="77" t="s">
        <v>5346</v>
      </c>
      <c r="B2671" s="127" t="s">
        <v>5347</v>
      </c>
      <c r="C2671" s="128">
        <v>0</v>
      </c>
      <c r="D2671" s="128">
        <v>0</v>
      </c>
      <c r="E2671" s="128">
        <v>0</v>
      </c>
      <c r="F2671" s="128">
        <v>0</v>
      </c>
      <c r="G2671" s="128">
        <v>0</v>
      </c>
      <c r="H2671" s="128">
        <v>0</v>
      </c>
      <c r="I2671" s="128">
        <v>0</v>
      </c>
      <c r="J2671" s="128">
        <v>0</v>
      </c>
      <c r="K2671" s="128">
        <v>0</v>
      </c>
      <c r="L2671" s="128">
        <v>0</v>
      </c>
      <c r="M2671" s="128">
        <v>0</v>
      </c>
      <c r="N2671" s="128">
        <v>0</v>
      </c>
      <c r="O2671" s="110"/>
      <c r="P2671" s="110"/>
      <c r="Q2671" s="110"/>
    </row>
    <row r="2672" spans="1:17" x14ac:dyDescent="0.3">
      <c r="A2672" s="77" t="s">
        <v>5348</v>
      </c>
      <c r="B2672" s="127" t="s">
        <v>5349</v>
      </c>
      <c r="C2672" s="128">
        <v>0</v>
      </c>
      <c r="D2672" s="128">
        <v>0</v>
      </c>
      <c r="E2672" s="128">
        <v>0</v>
      </c>
      <c r="F2672" s="128">
        <v>0</v>
      </c>
      <c r="G2672" s="128">
        <v>0</v>
      </c>
      <c r="H2672" s="128">
        <v>0</v>
      </c>
      <c r="I2672" s="128">
        <v>0</v>
      </c>
      <c r="J2672" s="128">
        <v>0</v>
      </c>
      <c r="K2672" s="128">
        <v>0</v>
      </c>
      <c r="L2672" s="128">
        <v>0</v>
      </c>
      <c r="M2672" s="128">
        <v>0</v>
      </c>
      <c r="N2672" s="128">
        <v>0</v>
      </c>
      <c r="O2672" s="110"/>
      <c r="P2672" s="110"/>
      <c r="Q2672" s="110"/>
    </row>
    <row r="2673" spans="1:17" x14ac:dyDescent="0.3">
      <c r="A2673" s="77" t="s">
        <v>5350</v>
      </c>
      <c r="B2673" s="127" t="s">
        <v>5351</v>
      </c>
      <c r="C2673" s="128">
        <v>0</v>
      </c>
      <c r="D2673" s="128">
        <v>0</v>
      </c>
      <c r="E2673" s="128">
        <v>0</v>
      </c>
      <c r="F2673" s="128">
        <v>0</v>
      </c>
      <c r="G2673" s="128">
        <v>0</v>
      </c>
      <c r="H2673" s="128">
        <v>0</v>
      </c>
      <c r="I2673" s="128">
        <v>0</v>
      </c>
      <c r="J2673" s="128">
        <v>0</v>
      </c>
      <c r="K2673" s="128">
        <v>0</v>
      </c>
      <c r="L2673" s="128">
        <v>0</v>
      </c>
      <c r="M2673" s="128">
        <v>0</v>
      </c>
      <c r="N2673" s="128">
        <v>0</v>
      </c>
      <c r="O2673" s="110"/>
      <c r="P2673" s="110"/>
      <c r="Q2673" s="110"/>
    </row>
    <row r="2674" spans="1:17" x14ac:dyDescent="0.3">
      <c r="A2674" s="77" t="s">
        <v>5352</v>
      </c>
      <c r="B2674" s="127" t="s">
        <v>5353</v>
      </c>
      <c r="C2674" s="128">
        <v>0</v>
      </c>
      <c r="D2674" s="128">
        <v>0</v>
      </c>
      <c r="E2674" s="128">
        <v>0</v>
      </c>
      <c r="F2674" s="128">
        <v>0</v>
      </c>
      <c r="G2674" s="128">
        <v>0</v>
      </c>
      <c r="H2674" s="128">
        <v>0</v>
      </c>
      <c r="I2674" s="128">
        <v>0</v>
      </c>
      <c r="J2674" s="128">
        <v>0</v>
      </c>
      <c r="K2674" s="128">
        <v>0</v>
      </c>
      <c r="L2674" s="128">
        <v>0</v>
      </c>
      <c r="M2674" s="128">
        <v>0</v>
      </c>
      <c r="N2674" s="128">
        <v>0</v>
      </c>
      <c r="O2674" s="110"/>
      <c r="P2674" s="110"/>
      <c r="Q2674" s="110"/>
    </row>
    <row r="2675" spans="1:17" x14ac:dyDescent="0.3">
      <c r="A2675" s="77" t="s">
        <v>5354</v>
      </c>
      <c r="B2675" s="127" t="s">
        <v>5355</v>
      </c>
      <c r="C2675" s="128">
        <v>11134.578</v>
      </c>
      <c r="D2675" s="128">
        <v>11134.578</v>
      </c>
      <c r="E2675" s="128">
        <v>11134.578</v>
      </c>
      <c r="F2675" s="128">
        <v>11134.578</v>
      </c>
      <c r="G2675" s="128">
        <v>11134.578</v>
      </c>
      <c r="H2675" s="128">
        <v>11134.578</v>
      </c>
      <c r="I2675" s="128">
        <v>11134.578</v>
      </c>
      <c r="J2675" s="128">
        <v>11134.578</v>
      </c>
      <c r="K2675" s="128">
        <v>11134.578</v>
      </c>
      <c r="L2675" s="128">
        <v>11134.578</v>
      </c>
      <c r="M2675" s="128">
        <v>11134.578</v>
      </c>
      <c r="N2675" s="128">
        <v>11134.578</v>
      </c>
      <c r="O2675" s="110"/>
      <c r="P2675" s="110"/>
      <c r="Q2675" s="110"/>
    </row>
    <row r="2676" spans="1:17" x14ac:dyDescent="0.3">
      <c r="A2676" s="77" t="s">
        <v>5356</v>
      </c>
      <c r="B2676" s="127" t="s">
        <v>5357</v>
      </c>
      <c r="C2676" s="128">
        <v>0</v>
      </c>
      <c r="D2676" s="128">
        <v>0</v>
      </c>
      <c r="E2676" s="128">
        <v>0</v>
      </c>
      <c r="F2676" s="128">
        <v>0</v>
      </c>
      <c r="G2676" s="128">
        <v>0</v>
      </c>
      <c r="H2676" s="128">
        <v>0</v>
      </c>
      <c r="I2676" s="128">
        <v>0</v>
      </c>
      <c r="J2676" s="128">
        <v>0</v>
      </c>
      <c r="K2676" s="128">
        <v>0</v>
      </c>
      <c r="L2676" s="128">
        <v>0</v>
      </c>
      <c r="M2676" s="128">
        <v>0</v>
      </c>
      <c r="N2676" s="128">
        <v>0</v>
      </c>
      <c r="O2676" s="110"/>
      <c r="P2676" s="110"/>
      <c r="Q2676" s="110"/>
    </row>
    <row r="2677" spans="1:17" x14ac:dyDescent="0.3">
      <c r="A2677" s="77" t="s">
        <v>5358</v>
      </c>
      <c r="B2677" s="127" t="s">
        <v>5359</v>
      </c>
      <c r="C2677" s="128">
        <v>0</v>
      </c>
      <c r="D2677" s="128">
        <v>0</v>
      </c>
      <c r="E2677" s="128">
        <v>0</v>
      </c>
      <c r="F2677" s="128">
        <v>0</v>
      </c>
      <c r="G2677" s="128">
        <v>0</v>
      </c>
      <c r="H2677" s="128">
        <v>0</v>
      </c>
      <c r="I2677" s="128">
        <v>0</v>
      </c>
      <c r="J2677" s="128">
        <v>0</v>
      </c>
      <c r="K2677" s="128">
        <v>0</v>
      </c>
      <c r="L2677" s="128">
        <v>0</v>
      </c>
      <c r="M2677" s="128">
        <v>0</v>
      </c>
      <c r="N2677" s="128">
        <v>0</v>
      </c>
      <c r="O2677" s="110"/>
      <c r="P2677" s="110"/>
      <c r="Q2677" s="110"/>
    </row>
    <row r="2678" spans="1:17" x14ac:dyDescent="0.3">
      <c r="A2678" s="77" t="s">
        <v>5360</v>
      </c>
      <c r="B2678" s="127" t="s">
        <v>5361</v>
      </c>
      <c r="C2678" s="128">
        <v>0</v>
      </c>
      <c r="D2678" s="128">
        <v>0</v>
      </c>
      <c r="E2678" s="128">
        <v>0</v>
      </c>
      <c r="F2678" s="128">
        <v>0</v>
      </c>
      <c r="G2678" s="128">
        <v>0</v>
      </c>
      <c r="H2678" s="128">
        <v>0</v>
      </c>
      <c r="I2678" s="128">
        <v>0</v>
      </c>
      <c r="J2678" s="128">
        <v>0</v>
      </c>
      <c r="K2678" s="128">
        <v>0</v>
      </c>
      <c r="L2678" s="128">
        <v>0</v>
      </c>
      <c r="M2678" s="128">
        <v>0</v>
      </c>
      <c r="N2678" s="128">
        <v>0</v>
      </c>
      <c r="O2678" s="110"/>
      <c r="P2678" s="110"/>
      <c r="Q2678" s="110"/>
    </row>
    <row r="2679" spans="1:17" x14ac:dyDescent="0.3">
      <c r="A2679" s="77" t="s">
        <v>5362</v>
      </c>
      <c r="B2679" s="127" t="s">
        <v>5363</v>
      </c>
      <c r="C2679" s="128">
        <v>900866.10039649997</v>
      </c>
      <c r="D2679" s="128">
        <v>900866.10039649997</v>
      </c>
      <c r="E2679" s="128">
        <v>1221439.8914413</v>
      </c>
      <c r="F2679" s="128">
        <v>900866.10039649997</v>
      </c>
      <c r="G2679" s="128">
        <v>900866.10039649997</v>
      </c>
      <c r="H2679" s="128">
        <v>1221439.8914413</v>
      </c>
      <c r="I2679" s="128">
        <v>900866.10039649997</v>
      </c>
      <c r="J2679" s="128">
        <v>900866.10039649997</v>
      </c>
      <c r="K2679" s="128">
        <v>1221439.8914413</v>
      </c>
      <c r="L2679" s="128">
        <v>900866.10039649997</v>
      </c>
      <c r="M2679" s="128">
        <v>900866.10039649997</v>
      </c>
      <c r="N2679" s="128">
        <v>1221439.8914413</v>
      </c>
      <c r="O2679" s="110"/>
      <c r="P2679" s="110"/>
      <c r="Q2679" s="110"/>
    </row>
    <row r="2680" spans="1:17" x14ac:dyDescent="0.3">
      <c r="A2680" s="77" t="s">
        <v>5364</v>
      </c>
      <c r="B2680" s="127" t="s">
        <v>5365</v>
      </c>
      <c r="C2680" s="128">
        <v>0</v>
      </c>
      <c r="D2680" s="128">
        <v>0</v>
      </c>
      <c r="E2680" s="128">
        <v>0</v>
      </c>
      <c r="F2680" s="128">
        <v>0</v>
      </c>
      <c r="G2680" s="128">
        <v>0</v>
      </c>
      <c r="H2680" s="128">
        <v>50</v>
      </c>
      <c r="I2680" s="128">
        <v>0</v>
      </c>
      <c r="J2680" s="128">
        <v>0</v>
      </c>
      <c r="K2680" s="128">
        <v>0</v>
      </c>
      <c r="L2680" s="128">
        <v>0</v>
      </c>
      <c r="M2680" s="128">
        <v>0</v>
      </c>
      <c r="N2680" s="128">
        <v>50</v>
      </c>
      <c r="O2680" s="110"/>
      <c r="P2680" s="110"/>
      <c r="Q2680" s="110"/>
    </row>
    <row r="2681" spans="1:17" x14ac:dyDescent="0.3">
      <c r="A2681" s="77" t="s">
        <v>5366</v>
      </c>
      <c r="B2681" s="127" t="s">
        <v>5367</v>
      </c>
      <c r="C2681" s="128">
        <v>0</v>
      </c>
      <c r="D2681" s="128">
        <v>0</v>
      </c>
      <c r="E2681" s="128">
        <v>0</v>
      </c>
      <c r="F2681" s="128">
        <v>0</v>
      </c>
      <c r="G2681" s="128">
        <v>0</v>
      </c>
      <c r="H2681" s="128">
        <v>0</v>
      </c>
      <c r="I2681" s="128">
        <v>0</v>
      </c>
      <c r="J2681" s="128">
        <v>0</v>
      </c>
      <c r="K2681" s="128">
        <v>0</v>
      </c>
      <c r="L2681" s="128">
        <v>0</v>
      </c>
      <c r="M2681" s="128">
        <v>0</v>
      </c>
      <c r="N2681" s="128">
        <v>0</v>
      </c>
      <c r="O2681" s="110"/>
      <c r="P2681" s="110"/>
      <c r="Q2681" s="110"/>
    </row>
    <row r="2682" spans="1:17" x14ac:dyDescent="0.3">
      <c r="A2682" s="77" t="s">
        <v>5368</v>
      </c>
      <c r="B2682" s="127" t="s">
        <v>5369</v>
      </c>
      <c r="C2682" s="128">
        <v>0</v>
      </c>
      <c r="D2682" s="128">
        <v>0</v>
      </c>
      <c r="E2682" s="128">
        <v>0</v>
      </c>
      <c r="F2682" s="128">
        <v>0</v>
      </c>
      <c r="G2682" s="128">
        <v>0</v>
      </c>
      <c r="H2682" s="128">
        <v>0</v>
      </c>
      <c r="I2682" s="128">
        <v>0</v>
      </c>
      <c r="J2682" s="128">
        <v>0</v>
      </c>
      <c r="K2682" s="128">
        <v>0</v>
      </c>
      <c r="L2682" s="128">
        <v>0</v>
      </c>
      <c r="M2682" s="128">
        <v>0</v>
      </c>
      <c r="N2682" s="128">
        <v>0</v>
      </c>
      <c r="O2682" s="110"/>
      <c r="P2682" s="110"/>
      <c r="Q2682" s="110"/>
    </row>
    <row r="2683" spans="1:17" x14ac:dyDescent="0.3">
      <c r="A2683" s="77" t="s">
        <v>5370</v>
      </c>
      <c r="B2683" s="127" t="s">
        <v>5371</v>
      </c>
      <c r="C2683" s="128">
        <v>0</v>
      </c>
      <c r="D2683" s="128">
        <v>0</v>
      </c>
      <c r="E2683" s="128">
        <v>0</v>
      </c>
      <c r="F2683" s="128">
        <v>0</v>
      </c>
      <c r="G2683" s="128">
        <v>0</v>
      </c>
      <c r="H2683" s="128">
        <v>0</v>
      </c>
      <c r="I2683" s="128">
        <v>0</v>
      </c>
      <c r="J2683" s="128">
        <v>0</v>
      </c>
      <c r="K2683" s="128">
        <v>0</v>
      </c>
      <c r="L2683" s="128">
        <v>0</v>
      </c>
      <c r="M2683" s="128">
        <v>0</v>
      </c>
      <c r="N2683" s="128">
        <v>0</v>
      </c>
      <c r="O2683" s="110"/>
      <c r="P2683" s="110"/>
      <c r="Q2683" s="110"/>
    </row>
    <row r="2684" spans="1:17" x14ac:dyDescent="0.3">
      <c r="A2684" s="77" t="s">
        <v>5372</v>
      </c>
      <c r="B2684" s="127" t="s">
        <v>5373</v>
      </c>
      <c r="C2684" s="128">
        <v>0</v>
      </c>
      <c r="D2684" s="128">
        <v>0</v>
      </c>
      <c r="E2684" s="128">
        <v>0</v>
      </c>
      <c r="F2684" s="128">
        <v>0</v>
      </c>
      <c r="G2684" s="128">
        <v>0</v>
      </c>
      <c r="H2684" s="128">
        <v>0</v>
      </c>
      <c r="I2684" s="128">
        <v>0</v>
      </c>
      <c r="J2684" s="128">
        <v>0</v>
      </c>
      <c r="K2684" s="128">
        <v>0</v>
      </c>
      <c r="L2684" s="128">
        <v>0</v>
      </c>
      <c r="M2684" s="128">
        <v>0</v>
      </c>
      <c r="N2684" s="128">
        <v>0</v>
      </c>
      <c r="O2684" s="110"/>
      <c r="P2684" s="110"/>
      <c r="Q2684" s="110"/>
    </row>
    <row r="2685" spans="1:17" x14ac:dyDescent="0.3">
      <c r="A2685" s="77" t="s">
        <v>5374</v>
      </c>
      <c r="B2685" s="127" t="s">
        <v>5375</v>
      </c>
      <c r="C2685" s="128">
        <v>23338.126762899999</v>
      </c>
      <c r="D2685" s="128">
        <v>33641.096681199997</v>
      </c>
      <c r="E2685" s="128">
        <v>49383.1768868</v>
      </c>
      <c r="F2685" s="128">
        <v>57707.414025400001</v>
      </c>
      <c r="G2685" s="128">
        <v>35587.993332600003</v>
      </c>
      <c r="H2685" s="128">
        <v>39977.381848600002</v>
      </c>
      <c r="I2685" s="128">
        <v>476270.35870410001</v>
      </c>
      <c r="J2685" s="128">
        <v>35949.034420800002</v>
      </c>
      <c r="K2685" s="128">
        <v>41698.265342699997</v>
      </c>
      <c r="L2685" s="128">
        <v>42374.686229899999</v>
      </c>
      <c r="M2685" s="128">
        <v>40707.757294499999</v>
      </c>
      <c r="N2685" s="128">
        <v>37232.4707853</v>
      </c>
      <c r="O2685" s="110"/>
      <c r="P2685" s="110"/>
      <c r="Q2685" s="110"/>
    </row>
    <row r="2686" spans="1:17" x14ac:dyDescent="0.3">
      <c r="A2686" s="77" t="s">
        <v>5376</v>
      </c>
      <c r="B2686" s="127" t="s">
        <v>5377</v>
      </c>
      <c r="C2686" s="128">
        <v>0</v>
      </c>
      <c r="D2686" s="128">
        <v>0</v>
      </c>
      <c r="E2686" s="128">
        <v>0</v>
      </c>
      <c r="F2686" s="128">
        <v>0</v>
      </c>
      <c r="G2686" s="128">
        <v>0</v>
      </c>
      <c r="H2686" s="128">
        <v>0</v>
      </c>
      <c r="I2686" s="128">
        <v>0</v>
      </c>
      <c r="J2686" s="128">
        <v>0</v>
      </c>
      <c r="K2686" s="128">
        <v>0</v>
      </c>
      <c r="L2686" s="128">
        <v>0</v>
      </c>
      <c r="M2686" s="128">
        <v>0</v>
      </c>
      <c r="N2686" s="128">
        <v>0</v>
      </c>
      <c r="O2686" s="110"/>
      <c r="P2686" s="110"/>
      <c r="Q2686" s="110"/>
    </row>
    <row r="2687" spans="1:17" x14ac:dyDescent="0.3">
      <c r="A2687" s="77" t="s">
        <v>5378</v>
      </c>
      <c r="B2687" s="127" t="s">
        <v>5379</v>
      </c>
      <c r="C2687" s="128">
        <v>0</v>
      </c>
      <c r="D2687" s="128">
        <v>0</v>
      </c>
      <c r="E2687" s="128">
        <v>0</v>
      </c>
      <c r="F2687" s="128">
        <v>0</v>
      </c>
      <c r="G2687" s="128">
        <v>0</v>
      </c>
      <c r="H2687" s="128">
        <v>0</v>
      </c>
      <c r="I2687" s="128">
        <v>0</v>
      </c>
      <c r="J2687" s="128">
        <v>0</v>
      </c>
      <c r="K2687" s="128">
        <v>0</v>
      </c>
      <c r="L2687" s="128">
        <v>0</v>
      </c>
      <c r="M2687" s="128">
        <v>0</v>
      </c>
      <c r="N2687" s="128">
        <v>0</v>
      </c>
      <c r="O2687" s="110"/>
      <c r="P2687" s="110"/>
      <c r="Q2687" s="110"/>
    </row>
    <row r="2688" spans="1:17" x14ac:dyDescent="0.3">
      <c r="A2688" s="77" t="s">
        <v>5380</v>
      </c>
      <c r="B2688" s="127" t="s">
        <v>5381</v>
      </c>
      <c r="C2688" s="128">
        <v>38343</v>
      </c>
      <c r="D2688" s="128">
        <v>38343</v>
      </c>
      <c r="E2688" s="128">
        <v>38343</v>
      </c>
      <c r="F2688" s="128">
        <v>38343</v>
      </c>
      <c r="G2688" s="128">
        <v>38343</v>
      </c>
      <c r="H2688" s="128">
        <v>38343</v>
      </c>
      <c r="I2688" s="128">
        <v>38343</v>
      </c>
      <c r="J2688" s="128">
        <v>38343</v>
      </c>
      <c r="K2688" s="128">
        <v>38343</v>
      </c>
      <c r="L2688" s="128">
        <v>38343</v>
      </c>
      <c r="M2688" s="128">
        <v>38343</v>
      </c>
      <c r="N2688" s="128">
        <v>38343</v>
      </c>
      <c r="O2688" s="110"/>
      <c r="P2688" s="110"/>
      <c r="Q2688" s="110"/>
    </row>
    <row r="2689" spans="1:17" x14ac:dyDescent="0.3">
      <c r="A2689" s="77" t="s">
        <v>5382</v>
      </c>
      <c r="B2689" s="127" t="s">
        <v>5383</v>
      </c>
      <c r="C2689" s="128">
        <v>0</v>
      </c>
      <c r="D2689" s="128">
        <v>0</v>
      </c>
      <c r="E2689" s="128">
        <v>0</v>
      </c>
      <c r="F2689" s="128">
        <v>0</v>
      </c>
      <c r="G2689" s="128">
        <v>0</v>
      </c>
      <c r="H2689" s="128">
        <v>0</v>
      </c>
      <c r="I2689" s="128">
        <v>0</v>
      </c>
      <c r="J2689" s="128">
        <v>0</v>
      </c>
      <c r="K2689" s="128">
        <v>0</v>
      </c>
      <c r="L2689" s="128">
        <v>0</v>
      </c>
      <c r="M2689" s="128">
        <v>0</v>
      </c>
      <c r="N2689" s="128">
        <v>0</v>
      </c>
      <c r="O2689" s="110"/>
      <c r="P2689" s="110"/>
      <c r="Q2689" s="110"/>
    </row>
    <row r="2690" spans="1:17" x14ac:dyDescent="0.3">
      <c r="A2690" s="77" t="s">
        <v>5384</v>
      </c>
      <c r="B2690" s="127" t="s">
        <v>5385</v>
      </c>
      <c r="C2690" s="128">
        <v>0</v>
      </c>
      <c r="D2690" s="128">
        <v>0</v>
      </c>
      <c r="E2690" s="128">
        <v>0</v>
      </c>
      <c r="F2690" s="128">
        <v>0</v>
      </c>
      <c r="G2690" s="128">
        <v>0</v>
      </c>
      <c r="H2690" s="128">
        <v>0</v>
      </c>
      <c r="I2690" s="128">
        <v>0</v>
      </c>
      <c r="J2690" s="128">
        <v>0</v>
      </c>
      <c r="K2690" s="128">
        <v>0</v>
      </c>
      <c r="L2690" s="128">
        <v>0</v>
      </c>
      <c r="M2690" s="128">
        <v>0</v>
      </c>
      <c r="N2690" s="128">
        <v>0</v>
      </c>
      <c r="O2690" s="110"/>
      <c r="P2690" s="110"/>
      <c r="Q2690" s="110"/>
    </row>
    <row r="2691" spans="1:17" x14ac:dyDescent="0.3">
      <c r="A2691" s="77" t="s">
        <v>5386</v>
      </c>
      <c r="B2691" s="127" t="s">
        <v>5387</v>
      </c>
      <c r="C2691" s="128">
        <v>0</v>
      </c>
      <c r="D2691" s="128">
        <v>0</v>
      </c>
      <c r="E2691" s="128">
        <v>0</v>
      </c>
      <c r="F2691" s="128">
        <v>0</v>
      </c>
      <c r="G2691" s="128">
        <v>0</v>
      </c>
      <c r="H2691" s="128">
        <v>0</v>
      </c>
      <c r="I2691" s="128">
        <v>0</v>
      </c>
      <c r="J2691" s="128">
        <v>0</v>
      </c>
      <c r="K2691" s="128">
        <v>0</v>
      </c>
      <c r="L2691" s="128">
        <v>0</v>
      </c>
      <c r="M2691" s="128">
        <v>0</v>
      </c>
      <c r="N2691" s="128">
        <v>0</v>
      </c>
      <c r="O2691" s="110"/>
      <c r="P2691" s="110"/>
      <c r="Q2691" s="110"/>
    </row>
    <row r="2692" spans="1:17" x14ac:dyDescent="0.3">
      <c r="A2692" s="77" t="s">
        <v>5388</v>
      </c>
      <c r="B2692" s="127" t="s">
        <v>5389</v>
      </c>
      <c r="C2692" s="128">
        <v>0</v>
      </c>
      <c r="D2692" s="128">
        <v>0</v>
      </c>
      <c r="E2692" s="128">
        <v>0</v>
      </c>
      <c r="F2692" s="128">
        <v>0</v>
      </c>
      <c r="G2692" s="128">
        <v>0</v>
      </c>
      <c r="H2692" s="128">
        <v>0</v>
      </c>
      <c r="I2692" s="128">
        <v>0</v>
      </c>
      <c r="J2692" s="128">
        <v>0</v>
      </c>
      <c r="K2692" s="128">
        <v>0</v>
      </c>
      <c r="L2692" s="128">
        <v>0</v>
      </c>
      <c r="M2692" s="128">
        <v>0</v>
      </c>
      <c r="N2692" s="128">
        <v>0</v>
      </c>
      <c r="O2692" s="110"/>
      <c r="P2692" s="110"/>
      <c r="Q2692" s="110"/>
    </row>
    <row r="2693" spans="1:17" x14ac:dyDescent="0.3">
      <c r="A2693" s="77" t="s">
        <v>5390</v>
      </c>
      <c r="B2693" s="127" t="s">
        <v>5391</v>
      </c>
      <c r="C2693" s="128">
        <v>-50649.662359399998</v>
      </c>
      <c r="D2693" s="128">
        <v>-50649.612359400002</v>
      </c>
      <c r="E2693" s="128">
        <v>-50649.612359400002</v>
      </c>
      <c r="F2693" s="128">
        <v>-50649.612359400002</v>
      </c>
      <c r="G2693" s="128">
        <v>-50649.612359400002</v>
      </c>
      <c r="H2693" s="128">
        <v>-50649.612359400002</v>
      </c>
      <c r="I2693" s="128">
        <v>-50649.612359400002</v>
      </c>
      <c r="J2693" s="128">
        <v>-50649.612359400002</v>
      </c>
      <c r="K2693" s="128">
        <v>-50649.612359400002</v>
      </c>
      <c r="L2693" s="128">
        <v>-50649.612359400002</v>
      </c>
      <c r="M2693" s="128">
        <v>-37649.612359400002</v>
      </c>
      <c r="N2693" s="128">
        <v>-50649.612359400002</v>
      </c>
      <c r="O2693" s="110"/>
      <c r="P2693" s="110"/>
      <c r="Q2693" s="110"/>
    </row>
    <row r="2694" spans="1:17" x14ac:dyDescent="0.3">
      <c r="A2694" s="77" t="s">
        <v>5392</v>
      </c>
      <c r="B2694" s="127" t="s">
        <v>5393</v>
      </c>
      <c r="C2694" s="128">
        <v>0</v>
      </c>
      <c r="D2694" s="128">
        <v>0</v>
      </c>
      <c r="E2694" s="128">
        <v>0</v>
      </c>
      <c r="F2694" s="128">
        <v>0</v>
      </c>
      <c r="G2694" s="128">
        <v>0</v>
      </c>
      <c r="H2694" s="128">
        <v>0</v>
      </c>
      <c r="I2694" s="128">
        <v>0</v>
      </c>
      <c r="J2694" s="128">
        <v>0</v>
      </c>
      <c r="K2694" s="128">
        <v>0</v>
      </c>
      <c r="L2694" s="128">
        <v>0</v>
      </c>
      <c r="M2694" s="128">
        <v>0</v>
      </c>
      <c r="N2694" s="128">
        <v>0</v>
      </c>
      <c r="O2694" s="110"/>
      <c r="P2694" s="110"/>
      <c r="Q2694" s="110"/>
    </row>
    <row r="2695" spans="1:17" x14ac:dyDescent="0.3">
      <c r="A2695" s="77" t="s">
        <v>5394</v>
      </c>
      <c r="B2695" s="127" t="s">
        <v>5395</v>
      </c>
      <c r="C2695" s="128">
        <v>0</v>
      </c>
      <c r="D2695" s="128">
        <v>0</v>
      </c>
      <c r="E2695" s="128">
        <v>0</v>
      </c>
      <c r="F2695" s="128">
        <v>0</v>
      </c>
      <c r="G2695" s="128">
        <v>0</v>
      </c>
      <c r="H2695" s="128">
        <v>0</v>
      </c>
      <c r="I2695" s="128">
        <v>0</v>
      </c>
      <c r="J2695" s="128">
        <v>0</v>
      </c>
      <c r="K2695" s="128">
        <v>0</v>
      </c>
      <c r="L2695" s="128">
        <v>0</v>
      </c>
      <c r="M2695" s="128">
        <v>0</v>
      </c>
      <c r="N2695" s="128">
        <v>0</v>
      </c>
      <c r="O2695" s="110"/>
      <c r="P2695" s="110"/>
      <c r="Q2695" s="110"/>
    </row>
    <row r="2696" spans="1:17" x14ac:dyDescent="0.3">
      <c r="A2696" s="77" t="s">
        <v>5396</v>
      </c>
      <c r="B2696" s="127" t="s">
        <v>5397</v>
      </c>
      <c r="C2696" s="128">
        <v>0</v>
      </c>
      <c r="D2696" s="128">
        <v>0</v>
      </c>
      <c r="E2696" s="128">
        <v>0</v>
      </c>
      <c r="F2696" s="128">
        <v>0</v>
      </c>
      <c r="G2696" s="128">
        <v>0</v>
      </c>
      <c r="H2696" s="128">
        <v>0</v>
      </c>
      <c r="I2696" s="128">
        <v>0</v>
      </c>
      <c r="J2696" s="128">
        <v>0</v>
      </c>
      <c r="K2696" s="128">
        <v>0</v>
      </c>
      <c r="L2696" s="128">
        <v>0</v>
      </c>
      <c r="M2696" s="128">
        <v>0</v>
      </c>
      <c r="N2696" s="128">
        <v>0</v>
      </c>
      <c r="O2696" s="110"/>
      <c r="P2696" s="110"/>
      <c r="Q2696" s="110"/>
    </row>
    <row r="2697" spans="1:17" x14ac:dyDescent="0.3">
      <c r="A2697" s="77" t="s">
        <v>5398</v>
      </c>
      <c r="B2697" s="127" t="s">
        <v>5399</v>
      </c>
      <c r="C2697" s="128">
        <v>0</v>
      </c>
      <c r="D2697" s="128">
        <v>0</v>
      </c>
      <c r="E2697" s="128">
        <v>0</v>
      </c>
      <c r="F2697" s="128">
        <v>0</v>
      </c>
      <c r="G2697" s="128">
        <v>0</v>
      </c>
      <c r="H2697" s="128">
        <v>0</v>
      </c>
      <c r="I2697" s="128">
        <v>0</v>
      </c>
      <c r="J2697" s="128">
        <v>0</v>
      </c>
      <c r="K2697" s="128">
        <v>0</v>
      </c>
      <c r="L2697" s="128">
        <v>0</v>
      </c>
      <c r="M2697" s="128">
        <v>0</v>
      </c>
      <c r="N2697" s="128">
        <v>0</v>
      </c>
      <c r="O2697" s="110"/>
      <c r="P2697" s="110"/>
      <c r="Q2697" s="110"/>
    </row>
    <row r="2698" spans="1:17" x14ac:dyDescent="0.3">
      <c r="A2698" s="77" t="s">
        <v>5400</v>
      </c>
      <c r="B2698" s="127" t="s">
        <v>5401</v>
      </c>
      <c r="C2698" s="128">
        <v>0</v>
      </c>
      <c r="D2698" s="128">
        <v>0</v>
      </c>
      <c r="E2698" s="128">
        <v>0</v>
      </c>
      <c r="F2698" s="128">
        <v>0</v>
      </c>
      <c r="G2698" s="128">
        <v>0</v>
      </c>
      <c r="H2698" s="128">
        <v>0</v>
      </c>
      <c r="I2698" s="128">
        <v>0</v>
      </c>
      <c r="J2698" s="128">
        <v>0</v>
      </c>
      <c r="K2698" s="128">
        <v>0</v>
      </c>
      <c r="L2698" s="128">
        <v>0</v>
      </c>
      <c r="M2698" s="128">
        <v>0</v>
      </c>
      <c r="N2698" s="128">
        <v>0</v>
      </c>
      <c r="O2698" s="110"/>
      <c r="P2698" s="110"/>
      <c r="Q2698" s="110"/>
    </row>
    <row r="2699" spans="1:17" x14ac:dyDescent="0.3">
      <c r="A2699" s="77" t="s">
        <v>5402</v>
      </c>
      <c r="B2699" s="127" t="s">
        <v>5403</v>
      </c>
      <c r="C2699" s="128">
        <v>0</v>
      </c>
      <c r="D2699" s="128">
        <v>0</v>
      </c>
      <c r="E2699" s="128">
        <v>0</v>
      </c>
      <c r="F2699" s="128">
        <v>0</v>
      </c>
      <c r="G2699" s="128">
        <v>0</v>
      </c>
      <c r="H2699" s="128">
        <v>0</v>
      </c>
      <c r="I2699" s="128">
        <v>0</v>
      </c>
      <c r="J2699" s="128">
        <v>0</v>
      </c>
      <c r="K2699" s="128">
        <v>0</v>
      </c>
      <c r="L2699" s="128">
        <v>0</v>
      </c>
      <c r="M2699" s="128">
        <v>0</v>
      </c>
      <c r="N2699" s="128">
        <v>0</v>
      </c>
      <c r="O2699" s="110"/>
      <c r="P2699" s="110"/>
      <c r="Q2699" s="110"/>
    </row>
    <row r="2700" spans="1:17" x14ac:dyDescent="0.3">
      <c r="A2700" s="77" t="s">
        <v>5404</v>
      </c>
      <c r="B2700" s="127" t="s">
        <v>5405</v>
      </c>
      <c r="C2700" s="128">
        <v>0</v>
      </c>
      <c r="D2700" s="128">
        <v>0</v>
      </c>
      <c r="E2700" s="128">
        <v>0</v>
      </c>
      <c r="F2700" s="128">
        <v>0</v>
      </c>
      <c r="G2700" s="128">
        <v>0</v>
      </c>
      <c r="H2700" s="128">
        <v>0</v>
      </c>
      <c r="I2700" s="128">
        <v>0</v>
      </c>
      <c r="J2700" s="128">
        <v>0</v>
      </c>
      <c r="K2700" s="128">
        <v>0</v>
      </c>
      <c r="L2700" s="128">
        <v>0</v>
      </c>
      <c r="M2700" s="128">
        <v>0</v>
      </c>
      <c r="N2700" s="128">
        <v>0</v>
      </c>
      <c r="O2700" s="110"/>
      <c r="P2700" s="110"/>
      <c r="Q2700" s="110"/>
    </row>
    <row r="2701" spans="1:17" x14ac:dyDescent="0.3">
      <c r="A2701" s="77" t="s">
        <v>5406</v>
      </c>
      <c r="B2701" s="127" t="s">
        <v>5407</v>
      </c>
      <c r="C2701" s="128">
        <v>0</v>
      </c>
      <c r="D2701" s="128">
        <v>0</v>
      </c>
      <c r="E2701" s="128">
        <v>0</v>
      </c>
      <c r="F2701" s="128">
        <v>0</v>
      </c>
      <c r="G2701" s="128">
        <v>0</v>
      </c>
      <c r="H2701" s="128">
        <v>0</v>
      </c>
      <c r="I2701" s="128">
        <v>0</v>
      </c>
      <c r="J2701" s="128">
        <v>0</v>
      </c>
      <c r="K2701" s="128">
        <v>0</v>
      </c>
      <c r="L2701" s="128">
        <v>0</v>
      </c>
      <c r="M2701" s="128">
        <v>0</v>
      </c>
      <c r="N2701" s="128">
        <v>0</v>
      </c>
      <c r="O2701" s="110"/>
      <c r="P2701" s="110"/>
      <c r="Q2701" s="110"/>
    </row>
    <row r="2702" spans="1:17" x14ac:dyDescent="0.3">
      <c r="A2702" s="77" t="s">
        <v>5408</v>
      </c>
      <c r="B2702" s="127" t="s">
        <v>5409</v>
      </c>
      <c r="C2702" s="128">
        <v>0</v>
      </c>
      <c r="D2702" s="128">
        <v>0</v>
      </c>
      <c r="E2702" s="128">
        <v>0</v>
      </c>
      <c r="F2702" s="128">
        <v>0</v>
      </c>
      <c r="G2702" s="128">
        <v>0</v>
      </c>
      <c r="H2702" s="128">
        <v>0</v>
      </c>
      <c r="I2702" s="128">
        <v>0</v>
      </c>
      <c r="J2702" s="128">
        <v>0</v>
      </c>
      <c r="K2702" s="128">
        <v>0</v>
      </c>
      <c r="L2702" s="128">
        <v>0</v>
      </c>
      <c r="M2702" s="128">
        <v>0</v>
      </c>
      <c r="N2702" s="128">
        <v>0</v>
      </c>
      <c r="O2702" s="110"/>
      <c r="P2702" s="110"/>
      <c r="Q2702" s="110"/>
    </row>
    <row r="2703" spans="1:17" x14ac:dyDescent="0.3">
      <c r="A2703" s="77" t="s">
        <v>5410</v>
      </c>
      <c r="B2703" s="127" t="s">
        <v>5411</v>
      </c>
      <c r="C2703" s="128">
        <v>0</v>
      </c>
      <c r="D2703" s="128">
        <v>0</v>
      </c>
      <c r="E2703" s="128">
        <v>0</v>
      </c>
      <c r="F2703" s="128">
        <v>0</v>
      </c>
      <c r="G2703" s="128">
        <v>0</v>
      </c>
      <c r="H2703" s="128">
        <v>0</v>
      </c>
      <c r="I2703" s="128">
        <v>0</v>
      </c>
      <c r="J2703" s="128">
        <v>0</v>
      </c>
      <c r="K2703" s="128">
        <v>0</v>
      </c>
      <c r="L2703" s="128">
        <v>0</v>
      </c>
      <c r="M2703" s="128">
        <v>0</v>
      </c>
      <c r="N2703" s="128">
        <v>0</v>
      </c>
      <c r="O2703" s="110"/>
      <c r="P2703" s="110"/>
      <c r="Q2703" s="110"/>
    </row>
    <row r="2704" spans="1:17" x14ac:dyDescent="0.3">
      <c r="A2704" s="77" t="s">
        <v>5412</v>
      </c>
      <c r="B2704" s="127" t="s">
        <v>5413</v>
      </c>
      <c r="C2704" s="128">
        <v>0</v>
      </c>
      <c r="D2704" s="128">
        <v>0</v>
      </c>
      <c r="E2704" s="128">
        <v>0</v>
      </c>
      <c r="F2704" s="128">
        <v>0</v>
      </c>
      <c r="G2704" s="128">
        <v>0</v>
      </c>
      <c r="H2704" s="128">
        <v>0</v>
      </c>
      <c r="I2704" s="128">
        <v>0</v>
      </c>
      <c r="J2704" s="128">
        <v>0</v>
      </c>
      <c r="K2704" s="128">
        <v>0</v>
      </c>
      <c r="L2704" s="128">
        <v>0</v>
      </c>
      <c r="M2704" s="128">
        <v>0</v>
      </c>
      <c r="N2704" s="128">
        <v>0</v>
      </c>
      <c r="O2704" s="110"/>
      <c r="P2704" s="110"/>
      <c r="Q2704" s="110"/>
    </row>
    <row r="2705" spans="1:17" x14ac:dyDescent="0.3">
      <c r="A2705" s="77" t="s">
        <v>5414</v>
      </c>
      <c r="B2705" s="127" t="s">
        <v>5415</v>
      </c>
      <c r="C2705" s="128">
        <v>0</v>
      </c>
      <c r="D2705" s="128">
        <v>0</v>
      </c>
      <c r="E2705" s="128">
        <v>0</v>
      </c>
      <c r="F2705" s="128">
        <v>0</v>
      </c>
      <c r="G2705" s="128">
        <v>0</v>
      </c>
      <c r="H2705" s="128">
        <v>0</v>
      </c>
      <c r="I2705" s="128">
        <v>0</v>
      </c>
      <c r="J2705" s="128">
        <v>0</v>
      </c>
      <c r="K2705" s="128">
        <v>0</v>
      </c>
      <c r="L2705" s="128">
        <v>0</v>
      </c>
      <c r="M2705" s="128">
        <v>0</v>
      </c>
      <c r="N2705" s="128">
        <v>0</v>
      </c>
      <c r="O2705" s="110"/>
      <c r="P2705" s="110"/>
      <c r="Q2705" s="110"/>
    </row>
    <row r="2706" spans="1:17" x14ac:dyDescent="0.3">
      <c r="A2706" s="77" t="s">
        <v>5416</v>
      </c>
      <c r="B2706" s="127" t="s">
        <v>5417</v>
      </c>
      <c r="C2706" s="128">
        <v>0</v>
      </c>
      <c r="D2706" s="128">
        <v>0</v>
      </c>
      <c r="E2706" s="128">
        <v>0</v>
      </c>
      <c r="F2706" s="128">
        <v>0</v>
      </c>
      <c r="G2706" s="128">
        <v>0</v>
      </c>
      <c r="H2706" s="128">
        <v>0</v>
      </c>
      <c r="I2706" s="128">
        <v>0</v>
      </c>
      <c r="J2706" s="128">
        <v>0</v>
      </c>
      <c r="K2706" s="128">
        <v>0</v>
      </c>
      <c r="L2706" s="128">
        <v>0</v>
      </c>
      <c r="M2706" s="128">
        <v>0</v>
      </c>
      <c r="N2706" s="128">
        <v>0</v>
      </c>
      <c r="O2706" s="110"/>
      <c r="P2706" s="110"/>
      <c r="Q2706" s="110"/>
    </row>
    <row r="2707" spans="1:17" x14ac:dyDescent="0.3">
      <c r="A2707" s="77" t="s">
        <v>5418</v>
      </c>
      <c r="B2707" s="127" t="s">
        <v>5419</v>
      </c>
      <c r="C2707" s="128">
        <v>0</v>
      </c>
      <c r="D2707" s="128">
        <v>0</v>
      </c>
      <c r="E2707" s="128">
        <v>0</v>
      </c>
      <c r="F2707" s="128">
        <v>0</v>
      </c>
      <c r="G2707" s="128">
        <v>0</v>
      </c>
      <c r="H2707" s="128">
        <v>0</v>
      </c>
      <c r="I2707" s="128">
        <v>0</v>
      </c>
      <c r="J2707" s="128">
        <v>0</v>
      </c>
      <c r="K2707" s="128">
        <v>0</v>
      </c>
      <c r="L2707" s="128">
        <v>0</v>
      </c>
      <c r="M2707" s="128">
        <v>0</v>
      </c>
      <c r="N2707" s="128">
        <v>0</v>
      </c>
      <c r="O2707" s="110"/>
      <c r="P2707" s="110"/>
      <c r="Q2707" s="110"/>
    </row>
    <row r="2708" spans="1:17" x14ac:dyDescent="0.3">
      <c r="A2708" s="77" t="s">
        <v>5420</v>
      </c>
      <c r="B2708" s="127" t="s">
        <v>5421</v>
      </c>
      <c r="C2708" s="128">
        <v>0</v>
      </c>
      <c r="D2708" s="128">
        <v>0</v>
      </c>
      <c r="E2708" s="128">
        <v>0</v>
      </c>
      <c r="F2708" s="128">
        <v>0</v>
      </c>
      <c r="G2708" s="128">
        <v>0</v>
      </c>
      <c r="H2708" s="128">
        <v>0</v>
      </c>
      <c r="I2708" s="128">
        <v>0</v>
      </c>
      <c r="J2708" s="128">
        <v>0</v>
      </c>
      <c r="K2708" s="128">
        <v>0</v>
      </c>
      <c r="L2708" s="128">
        <v>0</v>
      </c>
      <c r="M2708" s="128">
        <v>0</v>
      </c>
      <c r="N2708" s="128">
        <v>0</v>
      </c>
      <c r="O2708" s="110"/>
      <c r="P2708" s="110"/>
      <c r="Q2708" s="110"/>
    </row>
    <row r="2709" spans="1:17" x14ac:dyDescent="0.3">
      <c r="A2709" s="77" t="s">
        <v>5422</v>
      </c>
      <c r="B2709" s="127" t="s">
        <v>5423</v>
      </c>
      <c r="C2709" s="128">
        <v>0</v>
      </c>
      <c r="D2709" s="128">
        <v>0</v>
      </c>
      <c r="E2709" s="128">
        <v>0</v>
      </c>
      <c r="F2709" s="128">
        <v>0</v>
      </c>
      <c r="G2709" s="128">
        <v>0</v>
      </c>
      <c r="H2709" s="128">
        <v>0</v>
      </c>
      <c r="I2709" s="128">
        <v>0</v>
      </c>
      <c r="J2709" s="128">
        <v>0</v>
      </c>
      <c r="K2709" s="128">
        <v>0</v>
      </c>
      <c r="L2709" s="128">
        <v>0</v>
      </c>
      <c r="M2709" s="128">
        <v>0</v>
      </c>
      <c r="N2709" s="128">
        <v>0</v>
      </c>
      <c r="O2709" s="110"/>
      <c r="P2709" s="110"/>
      <c r="Q2709" s="110"/>
    </row>
    <row r="2710" spans="1:17" x14ac:dyDescent="0.3">
      <c r="A2710" s="77" t="s">
        <v>5424</v>
      </c>
      <c r="B2710" s="127" t="s">
        <v>5425</v>
      </c>
      <c r="C2710" s="128">
        <v>0</v>
      </c>
      <c r="D2710" s="128">
        <v>0</v>
      </c>
      <c r="E2710" s="128">
        <v>0</v>
      </c>
      <c r="F2710" s="128">
        <v>0</v>
      </c>
      <c r="G2710" s="128">
        <v>0</v>
      </c>
      <c r="H2710" s="128">
        <v>0</v>
      </c>
      <c r="I2710" s="128">
        <v>0</v>
      </c>
      <c r="J2710" s="128">
        <v>0</v>
      </c>
      <c r="K2710" s="128">
        <v>0</v>
      </c>
      <c r="L2710" s="128">
        <v>0</v>
      </c>
      <c r="M2710" s="128">
        <v>0</v>
      </c>
      <c r="N2710" s="128">
        <v>0</v>
      </c>
      <c r="O2710" s="110"/>
      <c r="P2710" s="110"/>
      <c r="Q2710" s="110"/>
    </row>
    <row r="2711" spans="1:17" x14ac:dyDescent="0.3">
      <c r="A2711" s="77" t="s">
        <v>5426</v>
      </c>
      <c r="B2711" s="127" t="s">
        <v>5427</v>
      </c>
      <c r="C2711" s="128">
        <v>0</v>
      </c>
      <c r="D2711" s="128">
        <v>0</v>
      </c>
      <c r="E2711" s="128">
        <v>0</v>
      </c>
      <c r="F2711" s="128">
        <v>0</v>
      </c>
      <c r="G2711" s="128">
        <v>0</v>
      </c>
      <c r="H2711" s="128">
        <v>0</v>
      </c>
      <c r="I2711" s="128">
        <v>0</v>
      </c>
      <c r="J2711" s="128">
        <v>0</v>
      </c>
      <c r="K2711" s="128">
        <v>0</v>
      </c>
      <c r="L2711" s="128">
        <v>0</v>
      </c>
      <c r="M2711" s="128">
        <v>0</v>
      </c>
      <c r="N2711" s="128">
        <v>0</v>
      </c>
      <c r="O2711" s="110"/>
      <c r="P2711" s="110"/>
      <c r="Q2711" s="110"/>
    </row>
    <row r="2712" spans="1:17" x14ac:dyDescent="0.3">
      <c r="A2712" s="77" t="s">
        <v>5428</v>
      </c>
      <c r="B2712" s="127" t="s">
        <v>5429</v>
      </c>
      <c r="C2712" s="128">
        <v>0</v>
      </c>
      <c r="D2712" s="128">
        <v>0</v>
      </c>
      <c r="E2712" s="128">
        <v>0</v>
      </c>
      <c r="F2712" s="128">
        <v>0</v>
      </c>
      <c r="G2712" s="128">
        <v>0</v>
      </c>
      <c r="H2712" s="128">
        <v>0</v>
      </c>
      <c r="I2712" s="128">
        <v>0</v>
      </c>
      <c r="J2712" s="128">
        <v>0</v>
      </c>
      <c r="K2712" s="128">
        <v>0</v>
      </c>
      <c r="L2712" s="128">
        <v>0</v>
      </c>
      <c r="M2712" s="128">
        <v>0</v>
      </c>
      <c r="N2712" s="128">
        <v>0</v>
      </c>
      <c r="O2712" s="110"/>
      <c r="P2712" s="110"/>
      <c r="Q2712" s="110"/>
    </row>
    <row r="2713" spans="1:17" x14ac:dyDescent="0.3">
      <c r="A2713" s="77" t="s">
        <v>5430</v>
      </c>
      <c r="B2713" s="127" t="s">
        <v>5431</v>
      </c>
      <c r="C2713" s="128">
        <v>0</v>
      </c>
      <c r="D2713" s="128">
        <v>0</v>
      </c>
      <c r="E2713" s="128">
        <v>0</v>
      </c>
      <c r="F2713" s="128">
        <v>0</v>
      </c>
      <c r="G2713" s="128">
        <v>0</v>
      </c>
      <c r="H2713" s="128">
        <v>0</v>
      </c>
      <c r="I2713" s="128">
        <v>0</v>
      </c>
      <c r="J2713" s="128">
        <v>0</v>
      </c>
      <c r="K2713" s="128">
        <v>0</v>
      </c>
      <c r="L2713" s="128">
        <v>0</v>
      </c>
      <c r="M2713" s="128">
        <v>0</v>
      </c>
      <c r="N2713" s="128">
        <v>0</v>
      </c>
      <c r="O2713" s="110"/>
      <c r="P2713" s="110"/>
      <c r="Q2713" s="110"/>
    </row>
    <row r="2714" spans="1:17" x14ac:dyDescent="0.3">
      <c r="A2714" s="77" t="s">
        <v>5432</v>
      </c>
      <c r="B2714" s="127" t="s">
        <v>5433</v>
      </c>
      <c r="C2714" s="128">
        <v>0</v>
      </c>
      <c r="D2714" s="128">
        <v>0</v>
      </c>
      <c r="E2714" s="128">
        <v>0</v>
      </c>
      <c r="F2714" s="128">
        <v>0</v>
      </c>
      <c r="G2714" s="128">
        <v>0</v>
      </c>
      <c r="H2714" s="128">
        <v>0</v>
      </c>
      <c r="I2714" s="128">
        <v>0</v>
      </c>
      <c r="J2714" s="128">
        <v>0</v>
      </c>
      <c r="K2714" s="128">
        <v>0</v>
      </c>
      <c r="L2714" s="128">
        <v>0</v>
      </c>
      <c r="M2714" s="128">
        <v>0</v>
      </c>
      <c r="N2714" s="128">
        <v>0</v>
      </c>
      <c r="O2714" s="110"/>
      <c r="P2714" s="110"/>
      <c r="Q2714" s="110"/>
    </row>
    <row r="2715" spans="1:17" x14ac:dyDescent="0.3">
      <c r="A2715" s="77" t="s">
        <v>5434</v>
      </c>
      <c r="B2715" s="127" t="s">
        <v>5435</v>
      </c>
      <c r="C2715" s="128">
        <v>0</v>
      </c>
      <c r="D2715" s="128">
        <v>0</v>
      </c>
      <c r="E2715" s="128">
        <v>0</v>
      </c>
      <c r="F2715" s="128">
        <v>0</v>
      </c>
      <c r="G2715" s="128">
        <v>0</v>
      </c>
      <c r="H2715" s="128">
        <v>0</v>
      </c>
      <c r="I2715" s="128">
        <v>0</v>
      </c>
      <c r="J2715" s="128">
        <v>0</v>
      </c>
      <c r="K2715" s="128">
        <v>0</v>
      </c>
      <c r="L2715" s="128">
        <v>0</v>
      </c>
      <c r="M2715" s="128">
        <v>0</v>
      </c>
      <c r="N2715" s="128">
        <v>0</v>
      </c>
      <c r="O2715" s="110"/>
      <c r="P2715" s="110"/>
      <c r="Q2715" s="110"/>
    </row>
    <row r="2716" spans="1:17" x14ac:dyDescent="0.3">
      <c r="A2716" s="77" t="s">
        <v>5436</v>
      </c>
      <c r="B2716" s="127" t="s">
        <v>5437</v>
      </c>
      <c r="C2716" s="128">
        <v>0</v>
      </c>
      <c r="D2716" s="128">
        <v>0</v>
      </c>
      <c r="E2716" s="128">
        <v>0</v>
      </c>
      <c r="F2716" s="128">
        <v>0</v>
      </c>
      <c r="G2716" s="128">
        <v>0</v>
      </c>
      <c r="H2716" s="128">
        <v>0</v>
      </c>
      <c r="I2716" s="128">
        <v>0</v>
      </c>
      <c r="J2716" s="128">
        <v>0</v>
      </c>
      <c r="K2716" s="128">
        <v>0</v>
      </c>
      <c r="L2716" s="128">
        <v>0</v>
      </c>
      <c r="M2716" s="128">
        <v>0</v>
      </c>
      <c r="N2716" s="128">
        <v>0</v>
      </c>
      <c r="O2716" s="110"/>
      <c r="P2716" s="110"/>
      <c r="Q2716" s="110"/>
    </row>
    <row r="2717" spans="1:17" x14ac:dyDescent="0.3">
      <c r="A2717" s="77" t="s">
        <v>5438</v>
      </c>
      <c r="B2717" s="127" t="s">
        <v>5439</v>
      </c>
      <c r="C2717" s="128">
        <v>0</v>
      </c>
      <c r="D2717" s="128">
        <v>0</v>
      </c>
      <c r="E2717" s="128">
        <v>0</v>
      </c>
      <c r="F2717" s="128">
        <v>0</v>
      </c>
      <c r="G2717" s="128">
        <v>0</v>
      </c>
      <c r="H2717" s="128">
        <v>0</v>
      </c>
      <c r="I2717" s="128">
        <v>0</v>
      </c>
      <c r="J2717" s="128">
        <v>0</v>
      </c>
      <c r="K2717" s="128">
        <v>0</v>
      </c>
      <c r="L2717" s="128">
        <v>0</v>
      </c>
      <c r="M2717" s="128">
        <v>0</v>
      </c>
      <c r="N2717" s="128">
        <v>0</v>
      </c>
      <c r="O2717" s="110"/>
      <c r="P2717" s="110"/>
      <c r="Q2717" s="110"/>
    </row>
    <row r="2718" spans="1:17" x14ac:dyDescent="0.3">
      <c r="A2718" s="77" t="s">
        <v>5440</v>
      </c>
      <c r="B2718" s="127" t="s">
        <v>5441</v>
      </c>
      <c r="C2718" s="128">
        <v>0</v>
      </c>
      <c r="D2718" s="128">
        <v>0</v>
      </c>
      <c r="E2718" s="128">
        <v>0</v>
      </c>
      <c r="F2718" s="128">
        <v>0</v>
      </c>
      <c r="G2718" s="128">
        <v>0</v>
      </c>
      <c r="H2718" s="128">
        <v>0</v>
      </c>
      <c r="I2718" s="128">
        <v>0</v>
      </c>
      <c r="J2718" s="128">
        <v>0</v>
      </c>
      <c r="K2718" s="128">
        <v>0</v>
      </c>
      <c r="L2718" s="128">
        <v>0</v>
      </c>
      <c r="M2718" s="128">
        <v>0</v>
      </c>
      <c r="N2718" s="128">
        <v>0</v>
      </c>
      <c r="O2718" s="110"/>
      <c r="P2718" s="110"/>
      <c r="Q2718" s="110"/>
    </row>
    <row r="2719" spans="1:17" x14ac:dyDescent="0.3">
      <c r="A2719" s="77" t="s">
        <v>5442</v>
      </c>
      <c r="B2719" s="127" t="s">
        <v>5443</v>
      </c>
      <c r="C2719" s="128">
        <v>0</v>
      </c>
      <c r="D2719" s="128">
        <v>0</v>
      </c>
      <c r="E2719" s="128">
        <v>0</v>
      </c>
      <c r="F2719" s="128">
        <v>0</v>
      </c>
      <c r="G2719" s="128">
        <v>0</v>
      </c>
      <c r="H2719" s="128">
        <v>0</v>
      </c>
      <c r="I2719" s="128">
        <v>0</v>
      </c>
      <c r="J2719" s="128">
        <v>0</v>
      </c>
      <c r="K2719" s="128">
        <v>0</v>
      </c>
      <c r="L2719" s="128">
        <v>0</v>
      </c>
      <c r="M2719" s="128">
        <v>0</v>
      </c>
      <c r="N2719" s="128">
        <v>0</v>
      </c>
      <c r="O2719" s="110"/>
      <c r="P2719" s="110"/>
      <c r="Q2719" s="110"/>
    </row>
    <row r="2720" spans="1:17" x14ac:dyDescent="0.3">
      <c r="A2720" s="77" t="s">
        <v>5444</v>
      </c>
      <c r="B2720" s="127" t="s">
        <v>5445</v>
      </c>
      <c r="C2720" s="128">
        <v>0</v>
      </c>
      <c r="D2720" s="128">
        <v>0</v>
      </c>
      <c r="E2720" s="128">
        <v>0</v>
      </c>
      <c r="F2720" s="128">
        <v>0</v>
      </c>
      <c r="G2720" s="128">
        <v>0</v>
      </c>
      <c r="H2720" s="128">
        <v>0</v>
      </c>
      <c r="I2720" s="128">
        <v>0</v>
      </c>
      <c r="J2720" s="128">
        <v>0</v>
      </c>
      <c r="K2720" s="128">
        <v>0</v>
      </c>
      <c r="L2720" s="128">
        <v>0</v>
      </c>
      <c r="M2720" s="128">
        <v>0</v>
      </c>
      <c r="N2720" s="128">
        <v>0</v>
      </c>
      <c r="O2720" s="110"/>
      <c r="P2720" s="110"/>
      <c r="Q2720" s="110"/>
    </row>
    <row r="2721" spans="1:17" x14ac:dyDescent="0.3">
      <c r="A2721" s="77" t="s">
        <v>5446</v>
      </c>
      <c r="B2721" s="127" t="s">
        <v>5447</v>
      </c>
      <c r="C2721" s="128">
        <v>0</v>
      </c>
      <c r="D2721" s="128">
        <v>0</v>
      </c>
      <c r="E2721" s="128">
        <v>0</v>
      </c>
      <c r="F2721" s="128">
        <v>0</v>
      </c>
      <c r="G2721" s="128">
        <v>0</v>
      </c>
      <c r="H2721" s="128">
        <v>0</v>
      </c>
      <c r="I2721" s="128">
        <v>0</v>
      </c>
      <c r="J2721" s="128">
        <v>0</v>
      </c>
      <c r="K2721" s="128">
        <v>0</v>
      </c>
      <c r="L2721" s="128">
        <v>0</v>
      </c>
      <c r="M2721" s="128">
        <v>0</v>
      </c>
      <c r="N2721" s="128">
        <v>0</v>
      </c>
      <c r="O2721" s="110"/>
      <c r="P2721" s="110"/>
      <c r="Q2721" s="110"/>
    </row>
    <row r="2722" spans="1:17" x14ac:dyDescent="0.3">
      <c r="A2722" s="77" t="s">
        <v>5448</v>
      </c>
      <c r="B2722" s="127" t="s">
        <v>5449</v>
      </c>
      <c r="C2722" s="128">
        <v>0</v>
      </c>
      <c r="D2722" s="128">
        <v>0</v>
      </c>
      <c r="E2722" s="128">
        <v>0</v>
      </c>
      <c r="F2722" s="128">
        <v>0</v>
      </c>
      <c r="G2722" s="128">
        <v>0</v>
      </c>
      <c r="H2722" s="128">
        <v>0</v>
      </c>
      <c r="I2722" s="128">
        <v>0</v>
      </c>
      <c r="J2722" s="128">
        <v>0</v>
      </c>
      <c r="K2722" s="128">
        <v>0</v>
      </c>
      <c r="L2722" s="128">
        <v>0</v>
      </c>
      <c r="M2722" s="128">
        <v>0</v>
      </c>
      <c r="N2722" s="128">
        <v>0</v>
      </c>
      <c r="O2722" s="110"/>
      <c r="P2722" s="110"/>
      <c r="Q2722" s="110"/>
    </row>
    <row r="2723" spans="1:17" x14ac:dyDescent="0.3">
      <c r="A2723" s="77" t="s">
        <v>5450</v>
      </c>
      <c r="B2723" s="127" t="s">
        <v>5451</v>
      </c>
      <c r="C2723" s="128">
        <v>37826.326414900002</v>
      </c>
      <c r="D2723" s="128">
        <v>37826.326414900002</v>
      </c>
      <c r="E2723" s="128">
        <v>37826.326414900002</v>
      </c>
      <c r="F2723" s="128">
        <v>37826.326414900002</v>
      </c>
      <c r="G2723" s="128">
        <v>37826.326414900002</v>
      </c>
      <c r="H2723" s="128">
        <v>37826.326414900002</v>
      </c>
      <c r="I2723" s="128">
        <v>37826.326414900002</v>
      </c>
      <c r="J2723" s="128">
        <v>37826.326414900002</v>
      </c>
      <c r="K2723" s="128">
        <v>37826.326414900002</v>
      </c>
      <c r="L2723" s="128">
        <v>37826.326414900002</v>
      </c>
      <c r="M2723" s="128">
        <v>37826.326414900002</v>
      </c>
      <c r="N2723" s="128">
        <v>37826.326414900002</v>
      </c>
      <c r="O2723" s="110"/>
      <c r="P2723" s="110"/>
      <c r="Q2723" s="110"/>
    </row>
    <row r="2724" spans="1:17" x14ac:dyDescent="0.3">
      <c r="A2724" s="77" t="s">
        <v>5452</v>
      </c>
      <c r="B2724" s="127" t="s">
        <v>5453</v>
      </c>
      <c r="C2724" s="128">
        <v>0</v>
      </c>
      <c r="D2724" s="128">
        <v>0</v>
      </c>
      <c r="E2724" s="128">
        <v>0</v>
      </c>
      <c r="F2724" s="128">
        <v>0</v>
      </c>
      <c r="G2724" s="128">
        <v>0</v>
      </c>
      <c r="H2724" s="128">
        <v>0</v>
      </c>
      <c r="I2724" s="128">
        <v>0</v>
      </c>
      <c r="J2724" s="128">
        <v>0</v>
      </c>
      <c r="K2724" s="128">
        <v>0</v>
      </c>
      <c r="L2724" s="128">
        <v>0</v>
      </c>
      <c r="M2724" s="128">
        <v>0</v>
      </c>
      <c r="N2724" s="128">
        <v>0</v>
      </c>
      <c r="O2724" s="110"/>
      <c r="P2724" s="110"/>
      <c r="Q2724" s="110"/>
    </row>
    <row r="2725" spans="1:17" x14ac:dyDescent="0.3">
      <c r="A2725" s="77" t="s">
        <v>5454</v>
      </c>
      <c r="B2725" s="127" t="s">
        <v>5455</v>
      </c>
      <c r="C2725" s="128">
        <v>0</v>
      </c>
      <c r="D2725" s="128">
        <v>0</v>
      </c>
      <c r="E2725" s="128">
        <v>0</v>
      </c>
      <c r="F2725" s="128">
        <v>0</v>
      </c>
      <c r="G2725" s="128">
        <v>0</v>
      </c>
      <c r="H2725" s="128">
        <v>0</v>
      </c>
      <c r="I2725" s="128">
        <v>0</v>
      </c>
      <c r="J2725" s="128">
        <v>0</v>
      </c>
      <c r="K2725" s="128">
        <v>0</v>
      </c>
      <c r="L2725" s="128">
        <v>0</v>
      </c>
      <c r="M2725" s="128">
        <v>0</v>
      </c>
      <c r="N2725" s="128">
        <v>0</v>
      </c>
      <c r="O2725" s="110"/>
      <c r="P2725" s="110"/>
      <c r="Q2725" s="110"/>
    </row>
    <row r="2726" spans="1:17" x14ac:dyDescent="0.3">
      <c r="A2726" s="77" t="s">
        <v>5456</v>
      </c>
      <c r="B2726" s="127" t="s">
        <v>5457</v>
      </c>
      <c r="C2726" s="128">
        <v>0</v>
      </c>
      <c r="D2726" s="128">
        <v>0</v>
      </c>
      <c r="E2726" s="128">
        <v>0</v>
      </c>
      <c r="F2726" s="128">
        <v>0</v>
      </c>
      <c r="G2726" s="128">
        <v>0</v>
      </c>
      <c r="H2726" s="128">
        <v>0</v>
      </c>
      <c r="I2726" s="128">
        <v>0</v>
      </c>
      <c r="J2726" s="128">
        <v>0</v>
      </c>
      <c r="K2726" s="128">
        <v>0</v>
      </c>
      <c r="L2726" s="128">
        <v>0</v>
      </c>
      <c r="M2726" s="128">
        <v>0</v>
      </c>
      <c r="N2726" s="128">
        <v>0</v>
      </c>
      <c r="O2726" s="110"/>
      <c r="P2726" s="110"/>
      <c r="Q2726" s="110"/>
    </row>
    <row r="2727" spans="1:17" x14ac:dyDescent="0.3">
      <c r="A2727" s="77" t="s">
        <v>5458</v>
      </c>
      <c r="B2727" s="127" t="s">
        <v>5459</v>
      </c>
      <c r="C2727" s="128">
        <v>0</v>
      </c>
      <c r="D2727" s="128">
        <v>0</v>
      </c>
      <c r="E2727" s="128">
        <v>0</v>
      </c>
      <c r="F2727" s="128">
        <v>0</v>
      </c>
      <c r="G2727" s="128">
        <v>0</v>
      </c>
      <c r="H2727" s="128">
        <v>0</v>
      </c>
      <c r="I2727" s="128">
        <v>0</v>
      </c>
      <c r="J2727" s="128">
        <v>0</v>
      </c>
      <c r="K2727" s="128">
        <v>0</v>
      </c>
      <c r="L2727" s="128">
        <v>0</v>
      </c>
      <c r="M2727" s="128">
        <v>0</v>
      </c>
      <c r="N2727" s="128">
        <v>0</v>
      </c>
      <c r="O2727" s="110"/>
      <c r="P2727" s="110"/>
      <c r="Q2727" s="110"/>
    </row>
    <row r="2728" spans="1:17" x14ac:dyDescent="0.3">
      <c r="A2728" s="77" t="s">
        <v>5460</v>
      </c>
      <c r="B2728" s="127" t="s">
        <v>5461</v>
      </c>
      <c r="C2728" s="128">
        <v>0</v>
      </c>
      <c r="D2728" s="128">
        <v>0</v>
      </c>
      <c r="E2728" s="128">
        <v>0</v>
      </c>
      <c r="F2728" s="128">
        <v>0</v>
      </c>
      <c r="G2728" s="128">
        <v>0</v>
      </c>
      <c r="H2728" s="128">
        <v>0</v>
      </c>
      <c r="I2728" s="128">
        <v>0</v>
      </c>
      <c r="J2728" s="128">
        <v>0</v>
      </c>
      <c r="K2728" s="128">
        <v>0</v>
      </c>
      <c r="L2728" s="128">
        <v>0</v>
      </c>
      <c r="M2728" s="128">
        <v>0</v>
      </c>
      <c r="N2728" s="128">
        <v>0</v>
      </c>
      <c r="O2728" s="110"/>
      <c r="P2728" s="110"/>
      <c r="Q2728" s="110"/>
    </row>
    <row r="2729" spans="1:17" x14ac:dyDescent="0.3">
      <c r="A2729" s="77" t="s">
        <v>5462</v>
      </c>
      <c r="B2729" s="127" t="s">
        <v>5463</v>
      </c>
      <c r="C2729" s="128">
        <v>0</v>
      </c>
      <c r="D2729" s="128">
        <v>0</v>
      </c>
      <c r="E2729" s="128">
        <v>0</v>
      </c>
      <c r="F2729" s="128">
        <v>0</v>
      </c>
      <c r="G2729" s="128">
        <v>0</v>
      </c>
      <c r="H2729" s="128">
        <v>0</v>
      </c>
      <c r="I2729" s="128">
        <v>0</v>
      </c>
      <c r="J2729" s="128">
        <v>0</v>
      </c>
      <c r="K2729" s="128">
        <v>0</v>
      </c>
      <c r="L2729" s="128">
        <v>0</v>
      </c>
      <c r="M2729" s="128">
        <v>0</v>
      </c>
      <c r="N2729" s="128">
        <v>0</v>
      </c>
      <c r="O2729" s="110"/>
      <c r="P2729" s="110"/>
      <c r="Q2729" s="110"/>
    </row>
    <row r="2730" spans="1:17" x14ac:dyDescent="0.3">
      <c r="A2730" s="77" t="s">
        <v>5464</v>
      </c>
      <c r="B2730" s="127" t="s">
        <v>5465</v>
      </c>
      <c r="C2730" s="128">
        <v>20351</v>
      </c>
      <c r="D2730" s="128">
        <v>20351</v>
      </c>
      <c r="E2730" s="128">
        <v>20351</v>
      </c>
      <c r="F2730" s="128">
        <v>20351</v>
      </c>
      <c r="G2730" s="128">
        <v>20351</v>
      </c>
      <c r="H2730" s="128">
        <v>20351</v>
      </c>
      <c r="I2730" s="128">
        <v>20351</v>
      </c>
      <c r="J2730" s="128">
        <v>20351</v>
      </c>
      <c r="K2730" s="128">
        <v>20351</v>
      </c>
      <c r="L2730" s="128">
        <v>20351</v>
      </c>
      <c r="M2730" s="128">
        <v>20351</v>
      </c>
      <c r="N2730" s="128">
        <v>20351</v>
      </c>
      <c r="O2730" s="110"/>
      <c r="P2730" s="110"/>
      <c r="Q2730" s="110"/>
    </row>
    <row r="2731" spans="1:17" x14ac:dyDescent="0.3">
      <c r="A2731" s="77" t="s">
        <v>5466</v>
      </c>
      <c r="B2731" s="127" t="s">
        <v>5467</v>
      </c>
      <c r="C2731" s="128">
        <v>0</v>
      </c>
      <c r="D2731" s="128">
        <v>0</v>
      </c>
      <c r="E2731" s="128">
        <v>0</v>
      </c>
      <c r="F2731" s="128">
        <v>0</v>
      </c>
      <c r="G2731" s="128">
        <v>0</v>
      </c>
      <c r="H2731" s="128">
        <v>0</v>
      </c>
      <c r="I2731" s="128">
        <v>0</v>
      </c>
      <c r="J2731" s="128">
        <v>0</v>
      </c>
      <c r="K2731" s="128">
        <v>0</v>
      </c>
      <c r="L2731" s="128">
        <v>0</v>
      </c>
      <c r="M2731" s="128">
        <v>0</v>
      </c>
      <c r="N2731" s="128">
        <v>0</v>
      </c>
      <c r="O2731" s="110"/>
      <c r="P2731" s="110"/>
      <c r="Q2731" s="110"/>
    </row>
    <row r="2732" spans="1:17" x14ac:dyDescent="0.3">
      <c r="A2732" s="77" t="s">
        <v>5468</v>
      </c>
      <c r="B2732" s="127" t="s">
        <v>5469</v>
      </c>
      <c r="C2732" s="128">
        <v>81684.66</v>
      </c>
      <c r="D2732" s="128">
        <v>82376.2</v>
      </c>
      <c r="E2732" s="128">
        <v>83099.44</v>
      </c>
      <c r="F2732" s="128">
        <v>83822.67</v>
      </c>
      <c r="G2732" s="128">
        <v>84545.91</v>
      </c>
      <c r="H2732" s="128">
        <v>84903.82</v>
      </c>
      <c r="I2732" s="128">
        <v>85563.39</v>
      </c>
      <c r="J2732" s="128">
        <v>85963.839999999997</v>
      </c>
      <c r="K2732" s="128">
        <v>86404.47</v>
      </c>
      <c r="L2732" s="128">
        <v>86849.81</v>
      </c>
      <c r="M2732" s="128">
        <v>87269.77</v>
      </c>
      <c r="N2732" s="128">
        <v>87832.58</v>
      </c>
      <c r="O2732" s="110"/>
      <c r="P2732" s="110"/>
      <c r="Q2732" s="110"/>
    </row>
    <row r="2733" spans="1:17" x14ac:dyDescent="0.3">
      <c r="A2733" s="77" t="s">
        <v>5470</v>
      </c>
      <c r="B2733" s="127" t="s">
        <v>5471</v>
      </c>
      <c r="C2733" s="128">
        <v>0</v>
      </c>
      <c r="D2733" s="128">
        <v>0</v>
      </c>
      <c r="E2733" s="128">
        <v>0</v>
      </c>
      <c r="F2733" s="128">
        <v>0</v>
      </c>
      <c r="G2733" s="128">
        <v>0</v>
      </c>
      <c r="H2733" s="128">
        <v>0</v>
      </c>
      <c r="I2733" s="128">
        <v>0</v>
      </c>
      <c r="J2733" s="128">
        <v>0</v>
      </c>
      <c r="K2733" s="128">
        <v>0</v>
      </c>
      <c r="L2733" s="128">
        <v>0</v>
      </c>
      <c r="M2733" s="128">
        <v>0</v>
      </c>
      <c r="N2733" s="128">
        <v>0</v>
      </c>
      <c r="O2733" s="110"/>
      <c r="P2733" s="110"/>
      <c r="Q2733" s="110"/>
    </row>
    <row r="2734" spans="1:17" x14ac:dyDescent="0.3">
      <c r="A2734" s="77" t="s">
        <v>5472</v>
      </c>
      <c r="B2734" s="127" t="s">
        <v>5473</v>
      </c>
      <c r="C2734" s="128">
        <v>0</v>
      </c>
      <c r="D2734" s="128">
        <v>0</v>
      </c>
      <c r="E2734" s="128">
        <v>0</v>
      </c>
      <c r="F2734" s="128">
        <v>0</v>
      </c>
      <c r="G2734" s="128">
        <v>0</v>
      </c>
      <c r="H2734" s="128">
        <v>0</v>
      </c>
      <c r="I2734" s="128">
        <v>0</v>
      </c>
      <c r="J2734" s="128">
        <v>0</v>
      </c>
      <c r="K2734" s="128">
        <v>0</v>
      </c>
      <c r="L2734" s="128">
        <v>0</v>
      </c>
      <c r="M2734" s="128">
        <v>0</v>
      </c>
      <c r="N2734" s="128">
        <v>0</v>
      </c>
      <c r="O2734" s="110"/>
      <c r="P2734" s="110"/>
      <c r="Q2734" s="110"/>
    </row>
    <row r="2735" spans="1:17" x14ac:dyDescent="0.3">
      <c r="A2735" s="77" t="s">
        <v>5474</v>
      </c>
      <c r="B2735" s="127" t="s">
        <v>5475</v>
      </c>
      <c r="C2735" s="128">
        <v>664622</v>
      </c>
      <c r="D2735" s="128">
        <v>668941</v>
      </c>
      <c r="E2735" s="128">
        <v>670983</v>
      </c>
      <c r="F2735" s="128">
        <v>747961</v>
      </c>
      <c r="G2735" s="128">
        <v>750766</v>
      </c>
      <c r="H2735" s="128">
        <v>754650</v>
      </c>
      <c r="I2735" s="128">
        <v>755560</v>
      </c>
      <c r="J2735" s="128">
        <v>755560</v>
      </c>
      <c r="K2735" s="128">
        <v>755560</v>
      </c>
      <c r="L2735" s="128">
        <v>755560</v>
      </c>
      <c r="M2735" s="128">
        <v>755560</v>
      </c>
      <c r="N2735" s="128">
        <v>755560</v>
      </c>
      <c r="O2735" s="110"/>
      <c r="P2735" s="110"/>
      <c r="Q2735" s="110"/>
    </row>
    <row r="2736" spans="1:17" x14ac:dyDescent="0.3">
      <c r="A2736" s="77" t="s">
        <v>5476</v>
      </c>
      <c r="B2736" s="127" t="s">
        <v>5477</v>
      </c>
      <c r="C2736" s="128">
        <v>0</v>
      </c>
      <c r="D2736" s="128">
        <v>0</v>
      </c>
      <c r="E2736" s="128">
        <v>0</v>
      </c>
      <c r="F2736" s="128">
        <v>0</v>
      </c>
      <c r="G2736" s="128">
        <v>0</v>
      </c>
      <c r="H2736" s="128">
        <v>0</v>
      </c>
      <c r="I2736" s="128">
        <v>0</v>
      </c>
      <c r="J2736" s="128">
        <v>0</v>
      </c>
      <c r="K2736" s="128">
        <v>0</v>
      </c>
      <c r="L2736" s="128">
        <v>0</v>
      </c>
      <c r="M2736" s="128">
        <v>0</v>
      </c>
      <c r="N2736" s="128">
        <v>0</v>
      </c>
      <c r="O2736" s="110"/>
      <c r="P2736" s="110"/>
      <c r="Q2736" s="110"/>
    </row>
    <row r="2737" spans="1:17" x14ac:dyDescent="0.3">
      <c r="A2737" s="77" t="s">
        <v>5478</v>
      </c>
      <c r="B2737" s="127" t="s">
        <v>5479</v>
      </c>
      <c r="C2737" s="128">
        <v>0</v>
      </c>
      <c r="D2737" s="128">
        <v>0</v>
      </c>
      <c r="E2737" s="128">
        <v>0</v>
      </c>
      <c r="F2737" s="128">
        <v>0</v>
      </c>
      <c r="G2737" s="128">
        <v>0</v>
      </c>
      <c r="H2737" s="128">
        <v>0</v>
      </c>
      <c r="I2737" s="128">
        <v>0</v>
      </c>
      <c r="J2737" s="128">
        <v>0</v>
      </c>
      <c r="K2737" s="128">
        <v>0</v>
      </c>
      <c r="L2737" s="128">
        <v>0</v>
      </c>
      <c r="M2737" s="128">
        <v>0</v>
      </c>
      <c r="N2737" s="128">
        <v>0</v>
      </c>
      <c r="O2737" s="110"/>
      <c r="P2737" s="110"/>
      <c r="Q2737" s="110"/>
    </row>
    <row r="2738" spans="1:17" x14ac:dyDescent="0.3">
      <c r="A2738" s="77" t="s">
        <v>5480</v>
      </c>
      <c r="B2738" s="127" t="s">
        <v>5481</v>
      </c>
      <c r="C2738" s="128">
        <v>410360.78736680001</v>
      </c>
      <c r="D2738" s="128">
        <v>435800.13858580001</v>
      </c>
      <c r="E2738" s="128">
        <v>481264.01024490001</v>
      </c>
      <c r="F2738" s="128">
        <v>595350.43520319997</v>
      </c>
      <c r="G2738" s="128">
        <v>684709.68003100005</v>
      </c>
      <c r="H2738" s="128">
        <v>732431.15392129996</v>
      </c>
      <c r="I2738" s="128">
        <v>773167.35438599996</v>
      </c>
      <c r="J2738" s="128">
        <v>796385.08686249994</v>
      </c>
      <c r="K2738" s="128">
        <v>846903.03184940002</v>
      </c>
      <c r="L2738" s="128">
        <v>872918.55664930004</v>
      </c>
      <c r="M2738" s="128">
        <v>891028.99421040004</v>
      </c>
      <c r="N2738" s="128">
        <v>918567.60828110005</v>
      </c>
      <c r="O2738" s="110"/>
      <c r="P2738" s="110"/>
      <c r="Q2738" s="110"/>
    </row>
    <row r="2739" spans="1:17" x14ac:dyDescent="0.3">
      <c r="A2739" s="77" t="s">
        <v>5482</v>
      </c>
      <c r="B2739" s="127" t="s">
        <v>5483</v>
      </c>
      <c r="C2739" s="128">
        <v>0</v>
      </c>
      <c r="D2739" s="128">
        <v>0</v>
      </c>
      <c r="E2739" s="128">
        <v>0</v>
      </c>
      <c r="F2739" s="128">
        <v>0</v>
      </c>
      <c r="G2739" s="128">
        <v>0</v>
      </c>
      <c r="H2739" s="128">
        <v>0</v>
      </c>
      <c r="I2739" s="128">
        <v>0</v>
      </c>
      <c r="J2739" s="128">
        <v>0</v>
      </c>
      <c r="K2739" s="128">
        <v>0</v>
      </c>
      <c r="L2739" s="128">
        <v>0</v>
      </c>
      <c r="M2739" s="128">
        <v>0</v>
      </c>
      <c r="N2739" s="128">
        <v>0</v>
      </c>
      <c r="O2739" s="110"/>
      <c r="P2739" s="110"/>
      <c r="Q2739" s="110"/>
    </row>
    <row r="2740" spans="1:17" x14ac:dyDescent="0.3">
      <c r="A2740" s="77" t="s">
        <v>5484</v>
      </c>
      <c r="B2740" s="127" t="s">
        <v>5485</v>
      </c>
      <c r="C2740" s="128">
        <v>69809</v>
      </c>
      <c r="D2740" s="128">
        <v>69809</v>
      </c>
      <c r="E2740" s="128">
        <v>69809</v>
      </c>
      <c r="F2740" s="128">
        <v>69809</v>
      </c>
      <c r="G2740" s="128">
        <v>69809</v>
      </c>
      <c r="H2740" s="128">
        <v>69809</v>
      </c>
      <c r="I2740" s="128">
        <v>69809</v>
      </c>
      <c r="J2740" s="128">
        <v>69809</v>
      </c>
      <c r="K2740" s="128">
        <v>69809</v>
      </c>
      <c r="L2740" s="128">
        <v>69809</v>
      </c>
      <c r="M2740" s="128">
        <v>69809</v>
      </c>
      <c r="N2740" s="128">
        <v>69809</v>
      </c>
      <c r="O2740" s="110"/>
      <c r="P2740" s="110"/>
      <c r="Q2740" s="110"/>
    </row>
    <row r="2741" spans="1:17" x14ac:dyDescent="0.3">
      <c r="A2741" s="77" t="s">
        <v>5486</v>
      </c>
      <c r="B2741" s="127" t="s">
        <v>5487</v>
      </c>
      <c r="C2741" s="128">
        <v>0</v>
      </c>
      <c r="D2741" s="128">
        <v>0</v>
      </c>
      <c r="E2741" s="128">
        <v>0</v>
      </c>
      <c r="F2741" s="128">
        <v>0</v>
      </c>
      <c r="G2741" s="128">
        <v>0</v>
      </c>
      <c r="H2741" s="128">
        <v>0</v>
      </c>
      <c r="I2741" s="128">
        <v>0</v>
      </c>
      <c r="J2741" s="128">
        <v>0</v>
      </c>
      <c r="K2741" s="128">
        <v>0</v>
      </c>
      <c r="L2741" s="128">
        <v>0</v>
      </c>
      <c r="M2741" s="128">
        <v>0</v>
      </c>
      <c r="N2741" s="128">
        <v>0</v>
      </c>
      <c r="O2741" s="110"/>
      <c r="P2741" s="110"/>
      <c r="Q2741" s="110"/>
    </row>
    <row r="2742" spans="1:17" x14ac:dyDescent="0.3">
      <c r="A2742" s="77" t="s">
        <v>5488</v>
      </c>
      <c r="B2742" s="127" t="s">
        <v>5489</v>
      </c>
      <c r="C2742" s="128">
        <v>0</v>
      </c>
      <c r="D2742" s="128">
        <v>0</v>
      </c>
      <c r="E2742" s="128">
        <v>0</v>
      </c>
      <c r="F2742" s="128">
        <v>0</v>
      </c>
      <c r="G2742" s="128">
        <v>0</v>
      </c>
      <c r="H2742" s="128">
        <v>0</v>
      </c>
      <c r="I2742" s="128">
        <v>0</v>
      </c>
      <c r="J2742" s="128">
        <v>0</v>
      </c>
      <c r="K2742" s="128">
        <v>0</v>
      </c>
      <c r="L2742" s="128">
        <v>0</v>
      </c>
      <c r="M2742" s="128">
        <v>0</v>
      </c>
      <c r="N2742" s="128">
        <v>0</v>
      </c>
      <c r="O2742" s="110"/>
      <c r="P2742" s="110"/>
      <c r="Q2742" s="110"/>
    </row>
    <row r="2743" spans="1:17" x14ac:dyDescent="0.3">
      <c r="A2743" s="77" t="s">
        <v>5490</v>
      </c>
      <c r="B2743" s="127" t="s">
        <v>5491</v>
      </c>
      <c r="C2743" s="128">
        <v>0</v>
      </c>
      <c r="D2743" s="128">
        <v>0</v>
      </c>
      <c r="E2743" s="128">
        <v>0</v>
      </c>
      <c r="F2743" s="128">
        <v>0</v>
      </c>
      <c r="G2743" s="128">
        <v>0</v>
      </c>
      <c r="H2743" s="128">
        <v>0</v>
      </c>
      <c r="I2743" s="128">
        <v>0</v>
      </c>
      <c r="J2743" s="128">
        <v>0</v>
      </c>
      <c r="K2743" s="128">
        <v>0</v>
      </c>
      <c r="L2743" s="128">
        <v>0</v>
      </c>
      <c r="M2743" s="128">
        <v>0</v>
      </c>
      <c r="N2743" s="128">
        <v>0</v>
      </c>
      <c r="O2743" s="110"/>
      <c r="P2743" s="110"/>
      <c r="Q2743" s="110"/>
    </row>
    <row r="2744" spans="1:17" x14ac:dyDescent="0.3">
      <c r="A2744" s="77" t="s">
        <v>5492</v>
      </c>
      <c r="B2744" s="127" t="s">
        <v>5493</v>
      </c>
      <c r="C2744" s="128">
        <v>0</v>
      </c>
      <c r="D2744" s="128">
        <v>0</v>
      </c>
      <c r="E2744" s="128">
        <v>0</v>
      </c>
      <c r="F2744" s="128">
        <v>0</v>
      </c>
      <c r="G2744" s="128">
        <v>0</v>
      </c>
      <c r="H2744" s="128">
        <v>0</v>
      </c>
      <c r="I2744" s="128">
        <v>0</v>
      </c>
      <c r="J2744" s="128">
        <v>0</v>
      </c>
      <c r="K2744" s="128">
        <v>0</v>
      </c>
      <c r="L2744" s="128">
        <v>0</v>
      </c>
      <c r="M2744" s="128">
        <v>0</v>
      </c>
      <c r="N2744" s="128">
        <v>0</v>
      </c>
      <c r="O2744" s="110"/>
      <c r="P2744" s="110"/>
      <c r="Q2744" s="110"/>
    </row>
    <row r="2745" spans="1:17" x14ac:dyDescent="0.3">
      <c r="A2745" s="77" t="s">
        <v>5494</v>
      </c>
      <c r="B2745" s="127" t="s">
        <v>5495</v>
      </c>
      <c r="C2745" s="128">
        <v>0</v>
      </c>
      <c r="D2745" s="128">
        <v>0</v>
      </c>
      <c r="E2745" s="128">
        <v>0</v>
      </c>
      <c r="F2745" s="128">
        <v>0</v>
      </c>
      <c r="G2745" s="128">
        <v>0</v>
      </c>
      <c r="H2745" s="128">
        <v>0</v>
      </c>
      <c r="I2745" s="128">
        <v>0</v>
      </c>
      <c r="J2745" s="128">
        <v>0</v>
      </c>
      <c r="K2745" s="128">
        <v>0</v>
      </c>
      <c r="L2745" s="128">
        <v>0</v>
      </c>
      <c r="M2745" s="128">
        <v>0</v>
      </c>
      <c r="N2745" s="128">
        <v>0</v>
      </c>
      <c r="O2745" s="110"/>
      <c r="P2745" s="110"/>
      <c r="Q2745" s="110"/>
    </row>
    <row r="2746" spans="1:17" x14ac:dyDescent="0.3">
      <c r="A2746" s="77" t="s">
        <v>5496</v>
      </c>
      <c r="B2746" s="127" t="s">
        <v>5497</v>
      </c>
      <c r="C2746" s="128">
        <v>0</v>
      </c>
      <c r="D2746" s="128">
        <v>0</v>
      </c>
      <c r="E2746" s="128">
        <v>0</v>
      </c>
      <c r="F2746" s="128">
        <v>0</v>
      </c>
      <c r="G2746" s="128">
        <v>0</v>
      </c>
      <c r="H2746" s="128">
        <v>0</v>
      </c>
      <c r="I2746" s="128">
        <v>0</v>
      </c>
      <c r="J2746" s="128">
        <v>0</v>
      </c>
      <c r="K2746" s="128">
        <v>0</v>
      </c>
      <c r="L2746" s="128">
        <v>0</v>
      </c>
      <c r="M2746" s="128">
        <v>0</v>
      </c>
      <c r="N2746" s="128">
        <v>0</v>
      </c>
      <c r="O2746" s="110"/>
      <c r="P2746" s="110"/>
      <c r="Q2746" s="110"/>
    </row>
    <row r="2747" spans="1:17" x14ac:dyDescent="0.3">
      <c r="A2747" s="77" t="s">
        <v>5498</v>
      </c>
      <c r="B2747" s="127" t="s">
        <v>5499</v>
      </c>
      <c r="C2747" s="128">
        <v>0</v>
      </c>
      <c r="D2747" s="128">
        <v>0</v>
      </c>
      <c r="E2747" s="128">
        <v>0</v>
      </c>
      <c r="F2747" s="128">
        <v>0</v>
      </c>
      <c r="G2747" s="128">
        <v>0</v>
      </c>
      <c r="H2747" s="128">
        <v>0</v>
      </c>
      <c r="I2747" s="128">
        <v>0</v>
      </c>
      <c r="J2747" s="128">
        <v>0</v>
      </c>
      <c r="K2747" s="128">
        <v>0</v>
      </c>
      <c r="L2747" s="128">
        <v>0</v>
      </c>
      <c r="M2747" s="128">
        <v>0</v>
      </c>
      <c r="N2747" s="128">
        <v>0</v>
      </c>
      <c r="O2747" s="110"/>
      <c r="P2747" s="110"/>
      <c r="Q2747" s="110"/>
    </row>
    <row r="2748" spans="1:17" x14ac:dyDescent="0.3">
      <c r="A2748" s="77" t="s">
        <v>5500</v>
      </c>
      <c r="B2748" s="127" t="s">
        <v>5501</v>
      </c>
      <c r="C2748" s="128">
        <v>0</v>
      </c>
      <c r="D2748" s="128">
        <v>0</v>
      </c>
      <c r="E2748" s="128">
        <v>0</v>
      </c>
      <c r="F2748" s="128">
        <v>0</v>
      </c>
      <c r="G2748" s="128">
        <v>0</v>
      </c>
      <c r="H2748" s="128">
        <v>0</v>
      </c>
      <c r="I2748" s="128">
        <v>0</v>
      </c>
      <c r="J2748" s="128">
        <v>0</v>
      </c>
      <c r="K2748" s="128">
        <v>0</v>
      </c>
      <c r="L2748" s="128">
        <v>0</v>
      </c>
      <c r="M2748" s="128">
        <v>0</v>
      </c>
      <c r="N2748" s="128">
        <v>0</v>
      </c>
      <c r="O2748" s="110"/>
      <c r="P2748" s="110"/>
      <c r="Q2748" s="110"/>
    </row>
    <row r="2749" spans="1:17" x14ac:dyDescent="0.3">
      <c r="A2749" s="77" t="s">
        <v>5502</v>
      </c>
      <c r="B2749" s="127" t="s">
        <v>5503</v>
      </c>
      <c r="C2749" s="128">
        <v>4586709.5967768002</v>
      </c>
      <c r="D2749" s="128">
        <v>4298657.5768128</v>
      </c>
      <c r="E2749" s="128">
        <v>4191621.7925351998</v>
      </c>
      <c r="F2749" s="128">
        <v>4405845.8456531996</v>
      </c>
      <c r="G2749" s="128">
        <v>4838743.9173323996</v>
      </c>
      <c r="H2749" s="128">
        <v>5534137.2708408004</v>
      </c>
      <c r="I2749" s="128">
        <v>5802917.2627235996</v>
      </c>
      <c r="J2749" s="128">
        <v>5769435.2731571998</v>
      </c>
      <c r="K2749" s="128">
        <v>5902445.4304344002</v>
      </c>
      <c r="L2749" s="128">
        <v>5334443.3373587998</v>
      </c>
      <c r="M2749" s="128">
        <v>4621611.3851015996</v>
      </c>
      <c r="N2749" s="128">
        <v>4392757.4850468002</v>
      </c>
      <c r="O2749" s="110"/>
      <c r="P2749" s="110"/>
      <c r="Q2749" s="110"/>
    </row>
    <row r="2750" spans="1:17" x14ac:dyDescent="0.3">
      <c r="A2750" s="77" t="s">
        <v>5504</v>
      </c>
      <c r="B2750" s="127" t="s">
        <v>5505</v>
      </c>
      <c r="C2750" s="128">
        <v>0</v>
      </c>
      <c r="D2750" s="128">
        <v>0</v>
      </c>
      <c r="E2750" s="128">
        <v>0</v>
      </c>
      <c r="F2750" s="128">
        <v>0</v>
      </c>
      <c r="G2750" s="128">
        <v>0</v>
      </c>
      <c r="H2750" s="128">
        <v>0</v>
      </c>
      <c r="I2750" s="128">
        <v>0</v>
      </c>
      <c r="J2750" s="128">
        <v>0</v>
      </c>
      <c r="K2750" s="128">
        <v>0</v>
      </c>
      <c r="L2750" s="128">
        <v>0</v>
      </c>
      <c r="M2750" s="128">
        <v>0</v>
      </c>
      <c r="N2750" s="128">
        <v>0</v>
      </c>
      <c r="O2750" s="110"/>
      <c r="P2750" s="110"/>
      <c r="Q2750" s="110"/>
    </row>
    <row r="2751" spans="1:17" x14ac:dyDescent="0.3">
      <c r="A2751" s="77" t="s">
        <v>5506</v>
      </c>
      <c r="B2751" s="127" t="s">
        <v>5507</v>
      </c>
      <c r="C2751" s="128">
        <v>4826387.7215</v>
      </c>
      <c r="D2751" s="128">
        <v>4484584.5439999998</v>
      </c>
      <c r="E2751" s="128">
        <v>4340197.2185000004</v>
      </c>
      <c r="F2751" s="128">
        <v>4571205.3122500004</v>
      </c>
      <c r="G2751" s="128">
        <v>5075410.3257499998</v>
      </c>
      <c r="H2751" s="128">
        <v>5887366.1615000004</v>
      </c>
      <c r="I2751" s="128">
        <v>6208490.9892499996</v>
      </c>
      <c r="J2751" s="128">
        <v>6163536.58225</v>
      </c>
      <c r="K2751" s="128">
        <v>6321808.4694999997</v>
      </c>
      <c r="L2751" s="128">
        <v>5644375.7502499996</v>
      </c>
      <c r="M2751" s="128">
        <v>4811791.2905000001</v>
      </c>
      <c r="N2751" s="128">
        <v>4570155.3652499998</v>
      </c>
      <c r="O2751" s="110"/>
      <c r="P2751" s="110"/>
      <c r="Q2751" s="110"/>
    </row>
    <row r="2752" spans="1:17" x14ac:dyDescent="0.3">
      <c r="A2752" s="77" t="s">
        <v>5508</v>
      </c>
      <c r="B2752" s="127" t="s">
        <v>5509</v>
      </c>
      <c r="C2752" s="128">
        <v>1270108.6194348</v>
      </c>
      <c r="D2752" s="128">
        <v>1157703.5755582</v>
      </c>
      <c r="E2752" s="128">
        <v>1165650.6665211001</v>
      </c>
      <c r="F2752" s="128">
        <v>1240530.8946912</v>
      </c>
      <c r="G2752" s="128">
        <v>1288384.1549561999</v>
      </c>
      <c r="H2752" s="128">
        <v>1124374.3085320001</v>
      </c>
      <c r="I2752" s="128">
        <v>1300344.4364022</v>
      </c>
      <c r="J2752" s="128">
        <v>1243068.9679549001</v>
      </c>
      <c r="K2752" s="128">
        <v>1184204.7755470001</v>
      </c>
      <c r="L2752" s="128">
        <v>1310975.1142168001</v>
      </c>
      <c r="M2752" s="128">
        <v>1192211.9098848</v>
      </c>
      <c r="N2752" s="128">
        <v>1245908.1719136999</v>
      </c>
      <c r="O2752" s="110"/>
      <c r="P2752" s="110"/>
      <c r="Q2752" s="110"/>
    </row>
    <row r="2753" spans="1:17" x14ac:dyDescent="0.3">
      <c r="A2753" s="77" t="s">
        <v>5510</v>
      </c>
      <c r="B2753" s="127" t="s">
        <v>5511</v>
      </c>
      <c r="C2753" s="128">
        <v>0</v>
      </c>
      <c r="D2753" s="128">
        <v>0</v>
      </c>
      <c r="E2753" s="128">
        <v>0</v>
      </c>
      <c r="F2753" s="128">
        <v>0</v>
      </c>
      <c r="G2753" s="128">
        <v>0</v>
      </c>
      <c r="H2753" s="128">
        <v>0</v>
      </c>
      <c r="I2753" s="128">
        <v>0</v>
      </c>
      <c r="J2753" s="128">
        <v>0</v>
      </c>
      <c r="K2753" s="128">
        <v>0</v>
      </c>
      <c r="L2753" s="128">
        <v>0</v>
      </c>
      <c r="M2753" s="128">
        <v>0</v>
      </c>
      <c r="N2753" s="128">
        <v>0</v>
      </c>
      <c r="O2753" s="110"/>
      <c r="P2753" s="110"/>
      <c r="Q2753" s="110"/>
    </row>
    <row r="2754" spans="1:17" x14ac:dyDescent="0.3">
      <c r="A2754" s="77" t="s">
        <v>5512</v>
      </c>
      <c r="B2754" s="127" t="s">
        <v>5513</v>
      </c>
      <c r="C2754" s="128">
        <v>181246</v>
      </c>
      <c r="D2754" s="128">
        <v>181246</v>
      </c>
      <c r="E2754" s="128">
        <v>302636</v>
      </c>
      <c r="F2754" s="128">
        <v>181246</v>
      </c>
      <c r="G2754" s="128">
        <v>181246</v>
      </c>
      <c r="H2754" s="128">
        <v>302636</v>
      </c>
      <c r="I2754" s="128">
        <v>181246</v>
      </c>
      <c r="J2754" s="128">
        <v>181246</v>
      </c>
      <c r="K2754" s="128">
        <v>302636</v>
      </c>
      <c r="L2754" s="128">
        <v>181246</v>
      </c>
      <c r="M2754" s="128">
        <v>181246</v>
      </c>
      <c r="N2754" s="128">
        <v>302636</v>
      </c>
      <c r="O2754" s="110"/>
      <c r="P2754" s="110"/>
      <c r="Q2754" s="110"/>
    </row>
    <row r="2755" spans="1:17" x14ac:dyDescent="0.3">
      <c r="A2755" s="77" t="s">
        <v>5514</v>
      </c>
      <c r="B2755" s="127" t="s">
        <v>5515</v>
      </c>
      <c r="C2755" s="128">
        <v>-113630.17793219999</v>
      </c>
      <c r="D2755" s="128">
        <v>-126404.00739100001</v>
      </c>
      <c r="E2755" s="128">
        <v>-115460.6660154</v>
      </c>
      <c r="F2755" s="128">
        <v>-128162.0598893</v>
      </c>
      <c r="G2755" s="128">
        <v>-160397.26282229999</v>
      </c>
      <c r="H2755" s="128">
        <v>-113835.02529819999</v>
      </c>
      <c r="I2755" s="128">
        <v>-128598.4723679</v>
      </c>
      <c r="J2755" s="128">
        <v>-119612.4338287</v>
      </c>
      <c r="K2755" s="128">
        <v>-67131.049375699993</v>
      </c>
      <c r="L2755" s="128">
        <v>-57459.617641199999</v>
      </c>
      <c r="M2755" s="128">
        <v>-100282.4498632</v>
      </c>
      <c r="N2755" s="128">
        <v>-154095.47175890001</v>
      </c>
      <c r="O2755" s="110"/>
      <c r="P2755" s="110"/>
      <c r="Q2755" s="110"/>
    </row>
    <row r="2756" spans="1:17" x14ac:dyDescent="0.3">
      <c r="A2756" s="77" t="s">
        <v>5516</v>
      </c>
      <c r="B2756" s="127" t="s">
        <v>5517</v>
      </c>
      <c r="C2756" s="128">
        <v>0</v>
      </c>
      <c r="D2756" s="128">
        <v>0</v>
      </c>
      <c r="E2756" s="128">
        <v>0</v>
      </c>
      <c r="F2756" s="128">
        <v>0</v>
      </c>
      <c r="G2756" s="128">
        <v>0</v>
      </c>
      <c r="H2756" s="128">
        <v>0</v>
      </c>
      <c r="I2756" s="128">
        <v>0</v>
      </c>
      <c r="J2756" s="128">
        <v>0</v>
      </c>
      <c r="K2756" s="128">
        <v>0</v>
      </c>
      <c r="L2756" s="128">
        <v>0</v>
      </c>
      <c r="M2756" s="128">
        <v>0</v>
      </c>
      <c r="N2756" s="128">
        <v>0</v>
      </c>
      <c r="O2756" s="110"/>
      <c r="P2756" s="110"/>
      <c r="Q2756" s="110"/>
    </row>
    <row r="2757" spans="1:17" x14ac:dyDescent="0.3">
      <c r="A2757" s="77" t="s">
        <v>5518</v>
      </c>
      <c r="B2757" s="127" t="s">
        <v>5519</v>
      </c>
      <c r="C2757" s="128">
        <v>7365250</v>
      </c>
      <c r="D2757" s="128">
        <v>7365250</v>
      </c>
      <c r="E2757" s="128">
        <v>7365250</v>
      </c>
      <c r="F2757" s="128">
        <v>7365250</v>
      </c>
      <c r="G2757" s="128">
        <v>7365250</v>
      </c>
      <c r="H2757" s="128">
        <v>7365250</v>
      </c>
      <c r="I2757" s="128">
        <v>7365250</v>
      </c>
      <c r="J2757" s="128">
        <v>7365250</v>
      </c>
      <c r="K2757" s="128">
        <v>7365250</v>
      </c>
      <c r="L2757" s="128">
        <v>7365250</v>
      </c>
      <c r="M2757" s="128">
        <v>7365250</v>
      </c>
      <c r="N2757" s="128">
        <v>7365250</v>
      </c>
      <c r="O2757" s="110"/>
      <c r="P2757" s="110"/>
      <c r="Q2757" s="110"/>
    </row>
    <row r="2758" spans="1:17" x14ac:dyDescent="0.3">
      <c r="A2758" s="77" t="s">
        <v>5520</v>
      </c>
      <c r="B2758" s="127" t="s">
        <v>5521</v>
      </c>
      <c r="C2758" s="128">
        <v>0</v>
      </c>
      <c r="D2758" s="128">
        <v>0</v>
      </c>
      <c r="E2758" s="128">
        <v>0</v>
      </c>
      <c r="F2758" s="128">
        <v>0</v>
      </c>
      <c r="G2758" s="128">
        <v>0</v>
      </c>
      <c r="H2758" s="128">
        <v>0</v>
      </c>
      <c r="I2758" s="128">
        <v>0</v>
      </c>
      <c r="J2758" s="128">
        <v>0</v>
      </c>
      <c r="K2758" s="128">
        <v>0</v>
      </c>
      <c r="L2758" s="128">
        <v>0</v>
      </c>
      <c r="M2758" s="128">
        <v>0</v>
      </c>
      <c r="N2758" s="128">
        <v>0</v>
      </c>
      <c r="O2758" s="110"/>
      <c r="P2758" s="110"/>
      <c r="Q2758" s="110"/>
    </row>
    <row r="2759" spans="1:17" x14ac:dyDescent="0.3">
      <c r="A2759" s="77" t="s">
        <v>5522</v>
      </c>
      <c r="B2759" s="127" t="s">
        <v>5523</v>
      </c>
      <c r="C2759" s="128">
        <v>10000</v>
      </c>
      <c r="D2759" s="128">
        <v>10000</v>
      </c>
      <c r="E2759" s="128">
        <v>10000</v>
      </c>
      <c r="F2759" s="128">
        <v>10000</v>
      </c>
      <c r="G2759" s="128">
        <v>10000</v>
      </c>
      <c r="H2759" s="128">
        <v>10000</v>
      </c>
      <c r="I2759" s="128">
        <v>10000</v>
      </c>
      <c r="J2759" s="128">
        <v>10000</v>
      </c>
      <c r="K2759" s="128">
        <v>10000</v>
      </c>
      <c r="L2759" s="128">
        <v>10000</v>
      </c>
      <c r="M2759" s="128">
        <v>10000</v>
      </c>
      <c r="N2759" s="128">
        <v>10000</v>
      </c>
      <c r="O2759" s="110"/>
      <c r="P2759" s="110"/>
      <c r="Q2759" s="110"/>
    </row>
    <row r="2760" spans="1:17" x14ac:dyDescent="0.3">
      <c r="A2760" s="77" t="s">
        <v>5524</v>
      </c>
      <c r="B2760" s="127" t="s">
        <v>5525</v>
      </c>
      <c r="C2760" s="128">
        <v>143662.22387280001</v>
      </c>
      <c r="D2760" s="128">
        <v>133814.1120048</v>
      </c>
      <c r="E2760" s="128">
        <v>129678.83595360001</v>
      </c>
      <c r="F2760" s="128">
        <v>136365.33227760001</v>
      </c>
      <c r="G2760" s="128">
        <v>150873.84827280001</v>
      </c>
      <c r="H2760" s="128">
        <v>174281.44169519999</v>
      </c>
      <c r="I2760" s="128">
        <v>183524.29169760001</v>
      </c>
      <c r="J2760" s="128">
        <v>182230.31589120001</v>
      </c>
      <c r="K2760" s="128">
        <v>186766.2164304</v>
      </c>
      <c r="L2760" s="128">
        <v>167282.2501992</v>
      </c>
      <c r="M2760" s="128">
        <v>143278.98917759999</v>
      </c>
      <c r="N2760" s="128">
        <v>136341.62460720001</v>
      </c>
      <c r="O2760" s="110"/>
      <c r="P2760" s="110"/>
      <c r="Q2760" s="110"/>
    </row>
    <row r="2761" spans="1:17" x14ac:dyDescent="0.3">
      <c r="A2761" s="77" t="s">
        <v>5526</v>
      </c>
      <c r="B2761" s="127" t="s">
        <v>5527</v>
      </c>
      <c r="C2761" s="128">
        <v>17000</v>
      </c>
      <c r="D2761" s="128">
        <v>17000</v>
      </c>
      <c r="E2761" s="128">
        <v>17000</v>
      </c>
      <c r="F2761" s="128">
        <v>17000</v>
      </c>
      <c r="G2761" s="128">
        <v>17000</v>
      </c>
      <c r="H2761" s="128">
        <v>17000</v>
      </c>
      <c r="I2761" s="128">
        <v>17000</v>
      </c>
      <c r="J2761" s="128">
        <v>17000</v>
      </c>
      <c r="K2761" s="128">
        <v>17000</v>
      </c>
      <c r="L2761" s="128">
        <v>17000</v>
      </c>
      <c r="M2761" s="128">
        <v>17000</v>
      </c>
      <c r="N2761" s="128">
        <v>17000</v>
      </c>
      <c r="O2761" s="110"/>
      <c r="P2761" s="110"/>
      <c r="Q2761" s="110"/>
    </row>
    <row r="2762" spans="1:17" x14ac:dyDescent="0.3">
      <c r="A2762" s="77" t="s">
        <v>5528</v>
      </c>
      <c r="B2762" s="127" t="s">
        <v>5529</v>
      </c>
      <c r="C2762" s="128">
        <v>0</v>
      </c>
      <c r="D2762" s="128">
        <v>0</v>
      </c>
      <c r="E2762" s="128">
        <v>0</v>
      </c>
      <c r="F2762" s="128">
        <v>0</v>
      </c>
      <c r="G2762" s="128">
        <v>0</v>
      </c>
      <c r="H2762" s="128">
        <v>0</v>
      </c>
      <c r="I2762" s="128">
        <v>0</v>
      </c>
      <c r="J2762" s="128">
        <v>0</v>
      </c>
      <c r="K2762" s="128">
        <v>0</v>
      </c>
      <c r="L2762" s="128">
        <v>0</v>
      </c>
      <c r="M2762" s="128">
        <v>0</v>
      </c>
      <c r="N2762" s="128">
        <v>0</v>
      </c>
      <c r="O2762" s="110"/>
      <c r="P2762" s="110"/>
      <c r="Q2762" s="110"/>
    </row>
    <row r="2763" spans="1:17" x14ac:dyDescent="0.3">
      <c r="A2763" s="77" t="s">
        <v>5530</v>
      </c>
      <c r="B2763" s="127" t="s">
        <v>5531</v>
      </c>
      <c r="C2763" s="128">
        <v>0</v>
      </c>
      <c r="D2763" s="128">
        <v>2000</v>
      </c>
      <c r="E2763" s="128">
        <v>0</v>
      </c>
      <c r="F2763" s="128">
        <v>0</v>
      </c>
      <c r="G2763" s="128">
        <v>0</v>
      </c>
      <c r="H2763" s="128">
        <v>0</v>
      </c>
      <c r="I2763" s="128">
        <v>0</v>
      </c>
      <c r="J2763" s="128">
        <v>0</v>
      </c>
      <c r="K2763" s="128">
        <v>0</v>
      </c>
      <c r="L2763" s="128">
        <v>0</v>
      </c>
      <c r="M2763" s="128">
        <v>0</v>
      </c>
      <c r="N2763" s="128">
        <v>0</v>
      </c>
      <c r="O2763" s="110"/>
      <c r="P2763" s="110"/>
      <c r="Q2763" s="110"/>
    </row>
    <row r="2764" spans="1:17" x14ac:dyDescent="0.3">
      <c r="A2764" s="77" t="s">
        <v>5532</v>
      </c>
      <c r="B2764" s="127" t="s">
        <v>5533</v>
      </c>
      <c r="C2764" s="128">
        <v>1000</v>
      </c>
      <c r="D2764" s="128">
        <v>0</v>
      </c>
      <c r="E2764" s="128">
        <v>0</v>
      </c>
      <c r="F2764" s="128">
        <v>0</v>
      </c>
      <c r="G2764" s="128">
        <v>0</v>
      </c>
      <c r="H2764" s="128">
        <v>0</v>
      </c>
      <c r="I2764" s="128">
        <v>36000</v>
      </c>
      <c r="J2764" s="128">
        <v>13000</v>
      </c>
      <c r="K2764" s="128">
        <v>0</v>
      </c>
      <c r="L2764" s="128">
        <v>0</v>
      </c>
      <c r="M2764" s="128">
        <v>1000</v>
      </c>
      <c r="N2764" s="128">
        <v>0</v>
      </c>
      <c r="O2764" s="110"/>
      <c r="P2764" s="110"/>
      <c r="Q2764" s="110"/>
    </row>
    <row r="2765" spans="1:17" x14ac:dyDescent="0.3">
      <c r="A2765" s="77" t="s">
        <v>5534</v>
      </c>
      <c r="B2765" s="127" t="s">
        <v>5535</v>
      </c>
      <c r="C2765" s="128">
        <v>0</v>
      </c>
      <c r="D2765" s="128">
        <v>0</v>
      </c>
      <c r="E2765" s="128">
        <v>0</v>
      </c>
      <c r="F2765" s="128">
        <v>0</v>
      </c>
      <c r="G2765" s="128">
        <v>0</v>
      </c>
      <c r="H2765" s="128">
        <v>0</v>
      </c>
      <c r="I2765" s="128">
        <v>0</v>
      </c>
      <c r="J2765" s="128">
        <v>0</v>
      </c>
      <c r="K2765" s="128">
        <v>12000</v>
      </c>
      <c r="L2765" s="128">
        <v>0</v>
      </c>
      <c r="M2765" s="128">
        <v>0</v>
      </c>
      <c r="N2765" s="128">
        <v>0</v>
      </c>
      <c r="O2765" s="110"/>
      <c r="P2765" s="110"/>
      <c r="Q2765" s="110"/>
    </row>
    <row r="2766" spans="1:17" x14ac:dyDescent="0.3">
      <c r="A2766" s="77" t="s">
        <v>5536</v>
      </c>
      <c r="B2766" s="127" t="s">
        <v>5537</v>
      </c>
      <c r="C2766" s="128">
        <v>0</v>
      </c>
      <c r="D2766" s="128">
        <v>0</v>
      </c>
      <c r="E2766" s="128">
        <v>0</v>
      </c>
      <c r="F2766" s="128">
        <v>0</v>
      </c>
      <c r="G2766" s="128">
        <v>0</v>
      </c>
      <c r="H2766" s="128">
        <v>0</v>
      </c>
      <c r="I2766" s="128">
        <v>0</v>
      </c>
      <c r="J2766" s="128">
        <v>0</v>
      </c>
      <c r="K2766" s="128">
        <v>0</v>
      </c>
      <c r="L2766" s="128">
        <v>0</v>
      </c>
      <c r="M2766" s="128">
        <v>0</v>
      </c>
      <c r="N2766" s="128">
        <v>0</v>
      </c>
      <c r="O2766" s="110"/>
      <c r="P2766" s="110"/>
      <c r="Q2766" s="110"/>
    </row>
    <row r="2767" spans="1:17" x14ac:dyDescent="0.3">
      <c r="A2767" s="77" t="s">
        <v>5538</v>
      </c>
      <c r="B2767" s="127" t="s">
        <v>5539</v>
      </c>
      <c r="C2767" s="128">
        <v>0</v>
      </c>
      <c r="D2767" s="128">
        <v>0</v>
      </c>
      <c r="E2767" s="128">
        <v>0</v>
      </c>
      <c r="F2767" s="128">
        <v>0</v>
      </c>
      <c r="G2767" s="128">
        <v>0</v>
      </c>
      <c r="H2767" s="128">
        <v>0</v>
      </c>
      <c r="I2767" s="128">
        <v>0</v>
      </c>
      <c r="J2767" s="128">
        <v>0</v>
      </c>
      <c r="K2767" s="128">
        <v>0</v>
      </c>
      <c r="L2767" s="128">
        <v>0</v>
      </c>
      <c r="M2767" s="128">
        <v>0</v>
      </c>
      <c r="N2767" s="128">
        <v>0</v>
      </c>
      <c r="O2767" s="110"/>
      <c r="P2767" s="110"/>
      <c r="Q2767" s="110"/>
    </row>
    <row r="2768" spans="1:17" x14ac:dyDescent="0.3">
      <c r="A2768" s="77" t="s">
        <v>5540</v>
      </c>
      <c r="B2768" s="127" t="s">
        <v>5541</v>
      </c>
      <c r="C2768" s="128">
        <v>0</v>
      </c>
      <c r="D2768" s="128">
        <v>0</v>
      </c>
      <c r="E2768" s="128">
        <v>0</v>
      </c>
      <c r="F2768" s="128">
        <v>0</v>
      </c>
      <c r="G2768" s="128">
        <v>0</v>
      </c>
      <c r="H2768" s="128">
        <v>0</v>
      </c>
      <c r="I2768" s="128">
        <v>0</v>
      </c>
      <c r="J2768" s="128">
        <v>0</v>
      </c>
      <c r="K2768" s="128">
        <v>0</v>
      </c>
      <c r="L2768" s="128">
        <v>0</v>
      </c>
      <c r="M2768" s="128">
        <v>0</v>
      </c>
      <c r="N2768" s="128">
        <v>0</v>
      </c>
      <c r="O2768" s="110"/>
      <c r="P2768" s="110"/>
      <c r="Q2768" s="110"/>
    </row>
    <row r="2769" spans="1:17" x14ac:dyDescent="0.3">
      <c r="A2769" s="77" t="s">
        <v>5542</v>
      </c>
      <c r="B2769" s="127" t="s">
        <v>5543</v>
      </c>
      <c r="C2769" s="128">
        <v>0</v>
      </c>
      <c r="D2769" s="128">
        <v>0</v>
      </c>
      <c r="E2769" s="128">
        <v>0</v>
      </c>
      <c r="F2769" s="128">
        <v>0</v>
      </c>
      <c r="G2769" s="128">
        <v>0</v>
      </c>
      <c r="H2769" s="128">
        <v>0</v>
      </c>
      <c r="I2769" s="128">
        <v>0</v>
      </c>
      <c r="J2769" s="128">
        <v>0</v>
      </c>
      <c r="K2769" s="128">
        <v>0</v>
      </c>
      <c r="L2769" s="128">
        <v>0</v>
      </c>
      <c r="M2769" s="128">
        <v>0</v>
      </c>
      <c r="N2769" s="128">
        <v>0</v>
      </c>
      <c r="O2769" s="110"/>
      <c r="P2769" s="110"/>
      <c r="Q2769" s="110"/>
    </row>
    <row r="2770" spans="1:17" x14ac:dyDescent="0.3">
      <c r="A2770" s="77" t="s">
        <v>5544</v>
      </c>
      <c r="B2770" s="127" t="s">
        <v>5545</v>
      </c>
      <c r="C2770" s="128">
        <v>0</v>
      </c>
      <c r="D2770" s="128">
        <v>0</v>
      </c>
      <c r="E2770" s="128">
        <v>0</v>
      </c>
      <c r="F2770" s="128">
        <v>0</v>
      </c>
      <c r="G2770" s="128">
        <v>0</v>
      </c>
      <c r="H2770" s="128">
        <v>0</v>
      </c>
      <c r="I2770" s="128">
        <v>0</v>
      </c>
      <c r="J2770" s="128">
        <v>0</v>
      </c>
      <c r="K2770" s="128">
        <v>0</v>
      </c>
      <c r="L2770" s="128">
        <v>0</v>
      </c>
      <c r="M2770" s="128">
        <v>0</v>
      </c>
      <c r="N2770" s="128">
        <v>0</v>
      </c>
      <c r="O2770" s="110"/>
      <c r="P2770" s="110"/>
      <c r="Q2770" s="110"/>
    </row>
    <row r="2771" spans="1:17" x14ac:dyDescent="0.3">
      <c r="A2771" s="77" t="s">
        <v>5546</v>
      </c>
      <c r="B2771" s="127" t="s">
        <v>5547</v>
      </c>
      <c r="C2771" s="128">
        <v>346267</v>
      </c>
      <c r="D2771" s="128">
        <v>311570</v>
      </c>
      <c r="E2771" s="128">
        <v>283937</v>
      </c>
      <c r="F2771" s="128">
        <v>243179</v>
      </c>
      <c r="G2771" s="128">
        <v>199781</v>
      </c>
      <c r="H2771" s="128">
        <v>157760</v>
      </c>
      <c r="I2771" s="128">
        <v>99800</v>
      </c>
      <c r="J2771" s="128">
        <v>46836</v>
      </c>
      <c r="K2771" s="128">
        <v>0</v>
      </c>
      <c r="L2771" s="128">
        <v>0</v>
      </c>
      <c r="M2771" s="128">
        <v>0</v>
      </c>
      <c r="N2771" s="128">
        <v>0</v>
      </c>
      <c r="O2771" s="110"/>
      <c r="P2771" s="110"/>
      <c r="Q2771" s="110"/>
    </row>
    <row r="2772" spans="1:17" x14ac:dyDescent="0.3">
      <c r="A2772" s="77" t="s">
        <v>5548</v>
      </c>
      <c r="B2772" s="127" t="s">
        <v>5549</v>
      </c>
      <c r="C2772" s="128">
        <v>43069</v>
      </c>
      <c r="D2772" s="128">
        <v>47114</v>
      </c>
      <c r="E2772" s="128">
        <v>47936</v>
      </c>
      <c r="F2772" s="128">
        <v>43390</v>
      </c>
      <c r="G2772" s="128">
        <v>38672</v>
      </c>
      <c r="H2772" s="128">
        <v>34850</v>
      </c>
      <c r="I2772" s="128">
        <v>29333</v>
      </c>
      <c r="J2772" s="128">
        <v>24134</v>
      </c>
      <c r="K2772" s="128">
        <v>20121</v>
      </c>
      <c r="L2772" s="128">
        <v>15676</v>
      </c>
      <c r="M2772" s="128">
        <v>11942</v>
      </c>
      <c r="N2772" s="128">
        <v>9051</v>
      </c>
      <c r="O2772" s="110"/>
      <c r="P2772" s="110"/>
      <c r="Q2772" s="110"/>
    </row>
    <row r="2773" spans="1:17" x14ac:dyDescent="0.3">
      <c r="A2773" s="77" t="s">
        <v>5550</v>
      </c>
      <c r="B2773" s="127" t="s">
        <v>5551</v>
      </c>
      <c r="C2773" s="128">
        <v>0</v>
      </c>
      <c r="D2773" s="128">
        <v>0</v>
      </c>
      <c r="E2773" s="128">
        <v>0</v>
      </c>
      <c r="F2773" s="128">
        <v>0</v>
      </c>
      <c r="G2773" s="128">
        <v>0</v>
      </c>
      <c r="H2773" s="128">
        <v>0</v>
      </c>
      <c r="I2773" s="128">
        <v>0</v>
      </c>
      <c r="J2773" s="128">
        <v>0</v>
      </c>
      <c r="K2773" s="128">
        <v>0</v>
      </c>
      <c r="L2773" s="128">
        <v>0</v>
      </c>
      <c r="M2773" s="128">
        <v>0</v>
      </c>
      <c r="N2773" s="128">
        <v>0</v>
      </c>
      <c r="O2773" s="110"/>
      <c r="P2773" s="110"/>
      <c r="Q2773" s="110"/>
    </row>
    <row r="2774" spans="1:17" x14ac:dyDescent="0.3">
      <c r="A2774" s="77" t="s">
        <v>5552</v>
      </c>
      <c r="B2774" s="127" t="s">
        <v>5553</v>
      </c>
      <c r="C2774" s="128">
        <v>0</v>
      </c>
      <c r="D2774" s="128">
        <v>0</v>
      </c>
      <c r="E2774" s="128">
        <v>0</v>
      </c>
      <c r="F2774" s="128">
        <v>0</v>
      </c>
      <c r="G2774" s="128">
        <v>0</v>
      </c>
      <c r="H2774" s="128">
        <v>0</v>
      </c>
      <c r="I2774" s="128">
        <v>0</v>
      </c>
      <c r="J2774" s="128">
        <v>0</v>
      </c>
      <c r="K2774" s="128">
        <v>0</v>
      </c>
      <c r="L2774" s="128">
        <v>0</v>
      </c>
      <c r="M2774" s="128">
        <v>0</v>
      </c>
      <c r="N2774" s="128">
        <v>0</v>
      </c>
      <c r="O2774" s="110"/>
      <c r="P2774" s="110"/>
      <c r="Q2774" s="110"/>
    </row>
    <row r="2775" spans="1:17" x14ac:dyDescent="0.3">
      <c r="A2775" s="77" t="s">
        <v>5554</v>
      </c>
      <c r="B2775" s="127" t="s">
        <v>5555</v>
      </c>
      <c r="C2775" s="128">
        <v>0</v>
      </c>
      <c r="D2775" s="128">
        <v>0</v>
      </c>
      <c r="E2775" s="128">
        <v>0</v>
      </c>
      <c r="F2775" s="128">
        <v>0</v>
      </c>
      <c r="G2775" s="128">
        <v>0</v>
      </c>
      <c r="H2775" s="128">
        <v>0</v>
      </c>
      <c r="I2775" s="128">
        <v>0</v>
      </c>
      <c r="J2775" s="128">
        <v>0</v>
      </c>
      <c r="K2775" s="128">
        <v>0</v>
      </c>
      <c r="L2775" s="128">
        <v>0</v>
      </c>
      <c r="M2775" s="128">
        <v>0</v>
      </c>
      <c r="N2775" s="128">
        <v>0</v>
      </c>
      <c r="O2775" s="110"/>
      <c r="P2775" s="110"/>
      <c r="Q2775" s="110"/>
    </row>
    <row r="2776" spans="1:17" x14ac:dyDescent="0.3">
      <c r="A2776" s="77" t="s">
        <v>5556</v>
      </c>
      <c r="B2776" s="127" t="s">
        <v>5557</v>
      </c>
      <c r="C2776" s="128">
        <v>0</v>
      </c>
      <c r="D2776" s="128">
        <v>0</v>
      </c>
      <c r="E2776" s="128">
        <v>0</v>
      </c>
      <c r="F2776" s="128">
        <v>0</v>
      </c>
      <c r="G2776" s="128">
        <v>0</v>
      </c>
      <c r="H2776" s="128">
        <v>0</v>
      </c>
      <c r="I2776" s="128">
        <v>0</v>
      </c>
      <c r="J2776" s="128">
        <v>0</v>
      </c>
      <c r="K2776" s="128">
        <v>0</v>
      </c>
      <c r="L2776" s="128">
        <v>0</v>
      </c>
      <c r="M2776" s="128">
        <v>0</v>
      </c>
      <c r="N2776" s="128">
        <v>0</v>
      </c>
      <c r="O2776" s="110"/>
      <c r="P2776" s="110"/>
      <c r="Q2776" s="110"/>
    </row>
    <row r="2777" spans="1:17" x14ac:dyDescent="0.3">
      <c r="A2777" s="77" t="s">
        <v>5558</v>
      </c>
      <c r="B2777" s="127" t="s">
        <v>5559</v>
      </c>
      <c r="C2777" s="128">
        <v>0</v>
      </c>
      <c r="D2777" s="128">
        <v>0</v>
      </c>
      <c r="E2777" s="128">
        <v>0</v>
      </c>
      <c r="F2777" s="128">
        <v>0</v>
      </c>
      <c r="G2777" s="128">
        <v>0</v>
      </c>
      <c r="H2777" s="128">
        <v>0</v>
      </c>
      <c r="I2777" s="128">
        <v>0</v>
      </c>
      <c r="J2777" s="128">
        <v>0</v>
      </c>
      <c r="K2777" s="128">
        <v>0</v>
      </c>
      <c r="L2777" s="128">
        <v>0</v>
      </c>
      <c r="M2777" s="128">
        <v>0</v>
      </c>
      <c r="N2777" s="128">
        <v>0</v>
      </c>
      <c r="O2777" s="110"/>
      <c r="P2777" s="110"/>
      <c r="Q2777" s="110"/>
    </row>
    <row r="2778" spans="1:17" x14ac:dyDescent="0.3">
      <c r="A2778" s="77" t="s">
        <v>5560</v>
      </c>
      <c r="B2778" s="127" t="s">
        <v>5561</v>
      </c>
      <c r="C2778" s="128">
        <v>8247</v>
      </c>
      <c r="D2778" s="128">
        <v>7053</v>
      </c>
      <c r="E2778" s="128">
        <v>8436</v>
      </c>
      <c r="F2778" s="128">
        <v>10402</v>
      </c>
      <c r="G2778" s="128">
        <v>10834</v>
      </c>
      <c r="H2778" s="128">
        <v>8080</v>
      </c>
      <c r="I2778" s="128">
        <v>2056</v>
      </c>
      <c r="J2778" s="128">
        <v>0</v>
      </c>
      <c r="K2778" s="128">
        <v>0</v>
      </c>
      <c r="L2778" s="128">
        <v>0</v>
      </c>
      <c r="M2778" s="128">
        <v>0</v>
      </c>
      <c r="N2778" s="128">
        <v>0</v>
      </c>
      <c r="O2778" s="110"/>
      <c r="P2778" s="110"/>
      <c r="Q2778" s="110"/>
    </row>
    <row r="2779" spans="1:17" x14ac:dyDescent="0.3">
      <c r="A2779" s="77" t="s">
        <v>5562</v>
      </c>
      <c r="B2779" s="127" t="s">
        <v>5563</v>
      </c>
      <c r="C2779" s="128">
        <v>396813.28</v>
      </c>
      <c r="D2779" s="128">
        <v>396813.28</v>
      </c>
      <c r="E2779" s="128">
        <v>396813.28</v>
      </c>
      <c r="F2779" s="128">
        <v>396813.28</v>
      </c>
      <c r="G2779" s="128">
        <v>396813.28</v>
      </c>
      <c r="H2779" s="128">
        <v>396813.28</v>
      </c>
      <c r="I2779" s="128">
        <v>396813.28</v>
      </c>
      <c r="J2779" s="128">
        <v>396813.28</v>
      </c>
      <c r="K2779" s="128">
        <v>396813.28</v>
      </c>
      <c r="L2779" s="128">
        <v>396813.28</v>
      </c>
      <c r="M2779" s="128">
        <v>396813.28</v>
      </c>
      <c r="N2779" s="128">
        <v>396813.29</v>
      </c>
      <c r="O2779" s="110"/>
      <c r="P2779" s="110"/>
      <c r="Q2779" s="110"/>
    </row>
    <row r="2780" spans="1:17" x14ac:dyDescent="0.3">
      <c r="A2780" s="77" t="s">
        <v>5564</v>
      </c>
      <c r="B2780" s="127" t="s">
        <v>5565</v>
      </c>
      <c r="C2780" s="128">
        <v>0</v>
      </c>
      <c r="D2780" s="128">
        <v>0</v>
      </c>
      <c r="E2780" s="128">
        <v>0</v>
      </c>
      <c r="F2780" s="128">
        <v>0</v>
      </c>
      <c r="G2780" s="128">
        <v>0</v>
      </c>
      <c r="H2780" s="128">
        <v>0</v>
      </c>
      <c r="I2780" s="128">
        <v>0</v>
      </c>
      <c r="J2780" s="128">
        <v>0</v>
      </c>
      <c r="K2780" s="128">
        <v>0</v>
      </c>
      <c r="L2780" s="128">
        <v>0</v>
      </c>
      <c r="M2780" s="128">
        <v>0</v>
      </c>
      <c r="N2780" s="128">
        <v>0</v>
      </c>
      <c r="O2780" s="110"/>
      <c r="P2780" s="110"/>
      <c r="Q2780" s="110"/>
    </row>
    <row r="2781" spans="1:17" x14ac:dyDescent="0.3">
      <c r="A2781" s="77" t="s">
        <v>5566</v>
      </c>
      <c r="B2781" s="127" t="s">
        <v>5567</v>
      </c>
      <c r="C2781" s="128">
        <v>160333.33333329999</v>
      </c>
      <c r="D2781" s="128">
        <v>160333.33333329999</v>
      </c>
      <c r="E2781" s="128">
        <v>160333.33333329999</v>
      </c>
      <c r="F2781" s="128">
        <v>151083.33333329999</v>
      </c>
      <c r="G2781" s="128">
        <v>151083.33333329999</v>
      </c>
      <c r="H2781" s="128">
        <v>151083.33333329999</v>
      </c>
      <c r="I2781" s="128">
        <v>138750</v>
      </c>
      <c r="J2781" s="128">
        <v>138750</v>
      </c>
      <c r="K2781" s="128">
        <v>0</v>
      </c>
      <c r="L2781" s="128">
        <v>0</v>
      </c>
      <c r="M2781" s="128">
        <v>0</v>
      </c>
      <c r="N2781" s="128">
        <v>0</v>
      </c>
      <c r="O2781" s="110"/>
      <c r="P2781" s="110"/>
      <c r="Q2781" s="110"/>
    </row>
    <row r="2782" spans="1:17" x14ac:dyDescent="0.3">
      <c r="A2782" s="77" t="s">
        <v>5568</v>
      </c>
      <c r="B2782" s="127" t="s">
        <v>5569</v>
      </c>
      <c r="C2782" s="128">
        <v>0</v>
      </c>
      <c r="D2782" s="128">
        <v>0</v>
      </c>
      <c r="E2782" s="128">
        <v>0</v>
      </c>
      <c r="F2782" s="128">
        <v>0</v>
      </c>
      <c r="G2782" s="128">
        <v>0</v>
      </c>
      <c r="H2782" s="128">
        <v>0</v>
      </c>
      <c r="I2782" s="128">
        <v>0</v>
      </c>
      <c r="J2782" s="128">
        <v>0</v>
      </c>
      <c r="K2782" s="128">
        <v>0</v>
      </c>
      <c r="L2782" s="128">
        <v>0</v>
      </c>
      <c r="M2782" s="128">
        <v>0</v>
      </c>
      <c r="N2782" s="128">
        <v>0</v>
      </c>
      <c r="O2782" s="110"/>
      <c r="P2782" s="110"/>
      <c r="Q2782" s="110"/>
    </row>
    <row r="2783" spans="1:17" x14ac:dyDescent="0.3">
      <c r="A2783" s="77" t="s">
        <v>5570</v>
      </c>
      <c r="B2783" s="127" t="s">
        <v>5571</v>
      </c>
      <c r="C2783" s="128">
        <v>0</v>
      </c>
      <c r="D2783" s="128">
        <v>0</v>
      </c>
      <c r="E2783" s="128">
        <v>0</v>
      </c>
      <c r="F2783" s="128">
        <v>0</v>
      </c>
      <c r="G2783" s="128">
        <v>0</v>
      </c>
      <c r="H2783" s="128">
        <v>0</v>
      </c>
      <c r="I2783" s="128">
        <v>0</v>
      </c>
      <c r="J2783" s="128">
        <v>0</v>
      </c>
      <c r="K2783" s="128">
        <v>0</v>
      </c>
      <c r="L2783" s="128">
        <v>0</v>
      </c>
      <c r="M2783" s="128">
        <v>0</v>
      </c>
      <c r="N2783" s="128">
        <v>0</v>
      </c>
      <c r="O2783" s="110"/>
      <c r="P2783" s="110"/>
      <c r="Q2783" s="110"/>
    </row>
    <row r="2784" spans="1:17" x14ac:dyDescent="0.3">
      <c r="A2784" s="77" t="s">
        <v>5572</v>
      </c>
      <c r="B2784" s="127" t="s">
        <v>5573</v>
      </c>
      <c r="C2784" s="128">
        <v>0</v>
      </c>
      <c r="D2784" s="128">
        <v>0</v>
      </c>
      <c r="E2784" s="128">
        <v>0</v>
      </c>
      <c r="F2784" s="128">
        <v>0</v>
      </c>
      <c r="G2784" s="128">
        <v>0</v>
      </c>
      <c r="H2784" s="128">
        <v>0</v>
      </c>
      <c r="I2784" s="128">
        <v>0</v>
      </c>
      <c r="J2784" s="128">
        <v>0</v>
      </c>
      <c r="K2784" s="128">
        <v>0</v>
      </c>
      <c r="L2784" s="128">
        <v>0</v>
      </c>
      <c r="M2784" s="128">
        <v>0</v>
      </c>
      <c r="N2784" s="128">
        <v>0</v>
      </c>
      <c r="O2784" s="110"/>
      <c r="P2784" s="110"/>
      <c r="Q2784" s="110"/>
    </row>
    <row r="2785" spans="1:17" x14ac:dyDescent="0.3">
      <c r="A2785" s="77" t="s">
        <v>5574</v>
      </c>
      <c r="B2785" s="127" t="s">
        <v>5575</v>
      </c>
      <c r="C2785" s="128">
        <v>0</v>
      </c>
      <c r="D2785" s="128">
        <v>0</v>
      </c>
      <c r="E2785" s="128">
        <v>0</v>
      </c>
      <c r="F2785" s="128">
        <v>0</v>
      </c>
      <c r="G2785" s="128">
        <v>0</v>
      </c>
      <c r="H2785" s="128">
        <v>0</v>
      </c>
      <c r="I2785" s="128">
        <v>0</v>
      </c>
      <c r="J2785" s="128">
        <v>0</v>
      </c>
      <c r="K2785" s="128">
        <v>0</v>
      </c>
      <c r="L2785" s="128">
        <v>0</v>
      </c>
      <c r="M2785" s="128">
        <v>0</v>
      </c>
      <c r="N2785" s="128">
        <v>0</v>
      </c>
      <c r="O2785" s="110"/>
      <c r="P2785" s="110"/>
      <c r="Q2785" s="110"/>
    </row>
    <row r="2786" spans="1:17" x14ac:dyDescent="0.3">
      <c r="A2786" s="77" t="s">
        <v>5576</v>
      </c>
      <c r="B2786" s="127" t="s">
        <v>5577</v>
      </c>
      <c r="C2786" s="128">
        <v>0</v>
      </c>
      <c r="D2786" s="128">
        <v>0</v>
      </c>
      <c r="E2786" s="128">
        <v>0</v>
      </c>
      <c r="F2786" s="128">
        <v>0</v>
      </c>
      <c r="G2786" s="128">
        <v>0</v>
      </c>
      <c r="H2786" s="128">
        <v>0</v>
      </c>
      <c r="I2786" s="128">
        <v>0</v>
      </c>
      <c r="J2786" s="128">
        <v>0</v>
      </c>
      <c r="K2786" s="128">
        <v>0</v>
      </c>
      <c r="L2786" s="128">
        <v>0</v>
      </c>
      <c r="M2786" s="128">
        <v>0</v>
      </c>
      <c r="N2786" s="128">
        <v>0</v>
      </c>
      <c r="O2786" s="110"/>
      <c r="P2786" s="110"/>
      <c r="Q2786" s="110"/>
    </row>
    <row r="2787" spans="1:17" x14ac:dyDescent="0.3">
      <c r="A2787" s="77" t="s">
        <v>5578</v>
      </c>
      <c r="B2787" s="127" t="s">
        <v>5579</v>
      </c>
      <c r="C2787" s="128">
        <v>585.72</v>
      </c>
      <c r="D2787" s="128">
        <v>585.72</v>
      </c>
      <c r="E2787" s="128">
        <v>2000295.86</v>
      </c>
      <c r="F2787" s="128">
        <v>295.86</v>
      </c>
      <c r="G2787" s="128">
        <v>295.86</v>
      </c>
      <c r="H2787" s="128">
        <v>295.86</v>
      </c>
      <c r="I2787" s="128">
        <v>295.86</v>
      </c>
      <c r="J2787" s="128">
        <v>295.86</v>
      </c>
      <c r="K2787" s="128">
        <v>0</v>
      </c>
      <c r="L2787" s="128">
        <v>0</v>
      </c>
      <c r="M2787" s="128">
        <v>0</v>
      </c>
      <c r="N2787" s="128">
        <v>0</v>
      </c>
      <c r="O2787" s="110"/>
      <c r="P2787" s="110"/>
      <c r="Q2787" s="110"/>
    </row>
    <row r="2788" spans="1:17" x14ac:dyDescent="0.3">
      <c r="A2788" s="77" t="s">
        <v>5580</v>
      </c>
      <c r="B2788" s="127" t="s">
        <v>5581</v>
      </c>
      <c r="C2788" s="128">
        <v>0</v>
      </c>
      <c r="D2788" s="128">
        <v>0</v>
      </c>
      <c r="E2788" s="128">
        <v>0</v>
      </c>
      <c r="F2788" s="128">
        <v>0</v>
      </c>
      <c r="G2788" s="128">
        <v>0</v>
      </c>
      <c r="H2788" s="128">
        <v>0</v>
      </c>
      <c r="I2788" s="128">
        <v>0</v>
      </c>
      <c r="J2788" s="128">
        <v>0</v>
      </c>
      <c r="K2788" s="128">
        <v>0</v>
      </c>
      <c r="L2788" s="128">
        <v>0</v>
      </c>
      <c r="M2788" s="128">
        <v>0</v>
      </c>
      <c r="N2788" s="128">
        <v>0</v>
      </c>
      <c r="O2788" s="110"/>
      <c r="P2788" s="110"/>
      <c r="Q2788" s="110"/>
    </row>
    <row r="2789" spans="1:17" x14ac:dyDescent="0.3">
      <c r="A2789" s="77" t="s">
        <v>5582</v>
      </c>
      <c r="B2789" s="127" t="s">
        <v>5583</v>
      </c>
      <c r="C2789" s="128">
        <v>0</v>
      </c>
      <c r="D2789" s="128">
        <v>0</v>
      </c>
      <c r="E2789" s="128">
        <v>0</v>
      </c>
      <c r="F2789" s="128">
        <v>0</v>
      </c>
      <c r="G2789" s="128">
        <v>0</v>
      </c>
      <c r="H2789" s="128">
        <v>0</v>
      </c>
      <c r="I2789" s="128">
        <v>0</v>
      </c>
      <c r="J2789" s="128">
        <v>0</v>
      </c>
      <c r="K2789" s="128">
        <v>0</v>
      </c>
      <c r="L2789" s="128">
        <v>0</v>
      </c>
      <c r="M2789" s="128">
        <v>0</v>
      </c>
      <c r="N2789" s="128">
        <v>0</v>
      </c>
      <c r="O2789" s="110"/>
      <c r="P2789" s="110"/>
      <c r="Q2789" s="110"/>
    </row>
    <row r="2790" spans="1:17" x14ac:dyDescent="0.3">
      <c r="A2790" s="77" t="s">
        <v>5584</v>
      </c>
      <c r="B2790" s="127" t="s">
        <v>5585</v>
      </c>
      <c r="C2790" s="128">
        <v>0</v>
      </c>
      <c r="D2790" s="128">
        <v>0</v>
      </c>
      <c r="E2790" s="128">
        <v>0</v>
      </c>
      <c r="F2790" s="128">
        <v>0</v>
      </c>
      <c r="G2790" s="128">
        <v>0</v>
      </c>
      <c r="H2790" s="128">
        <v>0</v>
      </c>
      <c r="I2790" s="128">
        <v>0</v>
      </c>
      <c r="J2790" s="128">
        <v>0</v>
      </c>
      <c r="K2790" s="128">
        <v>0</v>
      </c>
      <c r="L2790" s="128">
        <v>0</v>
      </c>
      <c r="M2790" s="128">
        <v>0</v>
      </c>
      <c r="N2790" s="128">
        <v>0</v>
      </c>
      <c r="O2790" s="110"/>
      <c r="P2790" s="110"/>
      <c r="Q2790" s="110"/>
    </row>
    <row r="2791" spans="1:17" x14ac:dyDescent="0.3">
      <c r="A2791" s="77" t="s">
        <v>5586</v>
      </c>
      <c r="B2791" s="127" t="s">
        <v>5587</v>
      </c>
      <c r="C2791" s="128">
        <v>0</v>
      </c>
      <c r="D2791" s="128">
        <v>0</v>
      </c>
      <c r="E2791" s="128">
        <v>0</v>
      </c>
      <c r="F2791" s="128">
        <v>0</v>
      </c>
      <c r="G2791" s="128">
        <v>0</v>
      </c>
      <c r="H2791" s="128">
        <v>0</v>
      </c>
      <c r="I2791" s="128">
        <v>0</v>
      </c>
      <c r="J2791" s="128">
        <v>0</v>
      </c>
      <c r="K2791" s="128">
        <v>0</v>
      </c>
      <c r="L2791" s="128">
        <v>0</v>
      </c>
      <c r="M2791" s="128">
        <v>0</v>
      </c>
      <c r="N2791" s="128">
        <v>0</v>
      </c>
      <c r="O2791" s="110"/>
      <c r="P2791" s="110"/>
      <c r="Q2791" s="110"/>
    </row>
    <row r="2792" spans="1:17" x14ac:dyDescent="0.3">
      <c r="A2792" s="77" t="s">
        <v>5588</v>
      </c>
      <c r="B2792" s="127" t="s">
        <v>5589</v>
      </c>
      <c r="C2792" s="128">
        <v>0</v>
      </c>
      <c r="D2792" s="128">
        <v>0</v>
      </c>
      <c r="E2792" s="128">
        <v>0</v>
      </c>
      <c r="F2792" s="128">
        <v>0</v>
      </c>
      <c r="G2792" s="128">
        <v>0</v>
      </c>
      <c r="H2792" s="128">
        <v>0</v>
      </c>
      <c r="I2792" s="128">
        <v>0</v>
      </c>
      <c r="J2792" s="128">
        <v>0</v>
      </c>
      <c r="K2792" s="128">
        <v>0</v>
      </c>
      <c r="L2792" s="128">
        <v>0</v>
      </c>
      <c r="M2792" s="128">
        <v>0</v>
      </c>
      <c r="N2792" s="128">
        <v>0</v>
      </c>
      <c r="O2792" s="110"/>
      <c r="P2792" s="110"/>
      <c r="Q2792" s="110"/>
    </row>
    <row r="2793" spans="1:17" x14ac:dyDescent="0.3">
      <c r="A2793" s="77" t="s">
        <v>5590</v>
      </c>
      <c r="B2793" s="127" t="s">
        <v>5591</v>
      </c>
      <c r="C2793" s="128">
        <v>0</v>
      </c>
      <c r="D2793" s="128">
        <v>0</v>
      </c>
      <c r="E2793" s="128">
        <v>0</v>
      </c>
      <c r="F2793" s="128">
        <v>0</v>
      </c>
      <c r="G2793" s="128">
        <v>0</v>
      </c>
      <c r="H2793" s="128">
        <v>0</v>
      </c>
      <c r="I2793" s="128">
        <v>0</v>
      </c>
      <c r="J2793" s="128">
        <v>0</v>
      </c>
      <c r="K2793" s="128">
        <v>0</v>
      </c>
      <c r="L2793" s="128">
        <v>0</v>
      </c>
      <c r="M2793" s="128">
        <v>0</v>
      </c>
      <c r="N2793" s="128">
        <v>0</v>
      </c>
      <c r="O2793" s="110"/>
      <c r="P2793" s="110"/>
      <c r="Q2793" s="110"/>
    </row>
    <row r="2794" spans="1:17" x14ac:dyDescent="0.3">
      <c r="A2794" s="77" t="s">
        <v>5592</v>
      </c>
      <c r="B2794" s="127" t="s">
        <v>5593</v>
      </c>
      <c r="C2794" s="128">
        <v>0</v>
      </c>
      <c r="D2794" s="128">
        <v>0</v>
      </c>
      <c r="E2794" s="128">
        <v>0</v>
      </c>
      <c r="F2794" s="128">
        <v>0</v>
      </c>
      <c r="G2794" s="128">
        <v>0</v>
      </c>
      <c r="H2794" s="128">
        <v>0</v>
      </c>
      <c r="I2794" s="128">
        <v>0</v>
      </c>
      <c r="J2794" s="128">
        <v>0</v>
      </c>
      <c r="K2794" s="128">
        <v>0</v>
      </c>
      <c r="L2794" s="128">
        <v>0</v>
      </c>
      <c r="M2794" s="128">
        <v>0</v>
      </c>
      <c r="N2794" s="128">
        <v>0</v>
      </c>
      <c r="O2794" s="110"/>
      <c r="P2794" s="110"/>
      <c r="Q2794" s="110"/>
    </row>
    <row r="2795" spans="1:17" x14ac:dyDescent="0.3">
      <c r="A2795" s="77" t="s">
        <v>5594</v>
      </c>
      <c r="B2795" s="127" t="s">
        <v>5595</v>
      </c>
      <c r="C2795" s="128">
        <v>0</v>
      </c>
      <c r="D2795" s="128">
        <v>0</v>
      </c>
      <c r="E2795" s="128">
        <v>0</v>
      </c>
      <c r="F2795" s="128">
        <v>0</v>
      </c>
      <c r="G2795" s="128">
        <v>0</v>
      </c>
      <c r="H2795" s="128">
        <v>0</v>
      </c>
      <c r="I2795" s="128">
        <v>0</v>
      </c>
      <c r="J2795" s="128">
        <v>0</v>
      </c>
      <c r="K2795" s="128">
        <v>0</v>
      </c>
      <c r="L2795" s="128">
        <v>0</v>
      </c>
      <c r="M2795" s="128">
        <v>0</v>
      </c>
      <c r="N2795" s="128">
        <v>0</v>
      </c>
      <c r="O2795" s="110"/>
      <c r="P2795" s="110"/>
      <c r="Q2795" s="110"/>
    </row>
    <row r="2796" spans="1:17" x14ac:dyDescent="0.3">
      <c r="A2796" s="77" t="s">
        <v>5596</v>
      </c>
      <c r="B2796" s="127" t="s">
        <v>5597</v>
      </c>
      <c r="C2796" s="128">
        <v>0</v>
      </c>
      <c r="D2796" s="128">
        <v>0</v>
      </c>
      <c r="E2796" s="128">
        <v>0</v>
      </c>
      <c r="F2796" s="128">
        <v>0</v>
      </c>
      <c r="G2796" s="128">
        <v>0</v>
      </c>
      <c r="H2796" s="128">
        <v>0</v>
      </c>
      <c r="I2796" s="128">
        <v>0</v>
      </c>
      <c r="J2796" s="128">
        <v>0</v>
      </c>
      <c r="K2796" s="128">
        <v>0</v>
      </c>
      <c r="L2796" s="128">
        <v>0</v>
      </c>
      <c r="M2796" s="128">
        <v>0</v>
      </c>
      <c r="N2796" s="128">
        <v>0</v>
      </c>
      <c r="O2796" s="110"/>
      <c r="P2796" s="110"/>
      <c r="Q2796" s="110"/>
    </row>
    <row r="2797" spans="1:17" x14ac:dyDescent="0.3">
      <c r="A2797" s="77" t="s">
        <v>5598</v>
      </c>
      <c r="B2797" s="127" t="s">
        <v>5599</v>
      </c>
      <c r="C2797" s="128">
        <v>0</v>
      </c>
      <c r="D2797" s="128">
        <v>0</v>
      </c>
      <c r="E2797" s="128">
        <v>0</v>
      </c>
      <c r="F2797" s="128">
        <v>0</v>
      </c>
      <c r="G2797" s="128">
        <v>0</v>
      </c>
      <c r="H2797" s="128">
        <v>0</v>
      </c>
      <c r="I2797" s="128">
        <v>0</v>
      </c>
      <c r="J2797" s="128">
        <v>0</v>
      </c>
      <c r="K2797" s="128">
        <v>0</v>
      </c>
      <c r="L2797" s="128">
        <v>0</v>
      </c>
      <c r="M2797" s="128">
        <v>0</v>
      </c>
      <c r="N2797" s="128">
        <v>0</v>
      </c>
      <c r="O2797" s="110"/>
      <c r="P2797" s="110"/>
      <c r="Q2797" s="110"/>
    </row>
    <row r="2798" spans="1:17" x14ac:dyDescent="0.3">
      <c r="A2798" s="77" t="s">
        <v>5600</v>
      </c>
      <c r="B2798" s="127" t="s">
        <v>5601</v>
      </c>
      <c r="C2798" s="128">
        <v>0</v>
      </c>
      <c r="D2798" s="128">
        <v>0</v>
      </c>
      <c r="E2798" s="128">
        <v>0</v>
      </c>
      <c r="F2798" s="128">
        <v>0</v>
      </c>
      <c r="G2798" s="128">
        <v>0</v>
      </c>
      <c r="H2798" s="128">
        <v>0</v>
      </c>
      <c r="I2798" s="128">
        <v>0</v>
      </c>
      <c r="J2798" s="128">
        <v>0</v>
      </c>
      <c r="K2798" s="128">
        <v>0</v>
      </c>
      <c r="L2798" s="128">
        <v>0</v>
      </c>
      <c r="M2798" s="128">
        <v>0</v>
      </c>
      <c r="N2798" s="128">
        <v>0</v>
      </c>
      <c r="O2798" s="110"/>
      <c r="P2798" s="110"/>
      <c r="Q2798" s="110"/>
    </row>
    <row r="2799" spans="1:17" x14ac:dyDescent="0.3">
      <c r="A2799" s="77" t="s">
        <v>5602</v>
      </c>
      <c r="B2799" s="127" t="s">
        <v>5603</v>
      </c>
      <c r="C2799" s="128">
        <v>0</v>
      </c>
      <c r="D2799" s="128">
        <v>0</v>
      </c>
      <c r="E2799" s="128">
        <v>0</v>
      </c>
      <c r="F2799" s="128">
        <v>0</v>
      </c>
      <c r="G2799" s="128">
        <v>0</v>
      </c>
      <c r="H2799" s="128">
        <v>0</v>
      </c>
      <c r="I2799" s="128">
        <v>0</v>
      </c>
      <c r="J2799" s="128">
        <v>0</v>
      </c>
      <c r="K2799" s="128">
        <v>0</v>
      </c>
      <c r="L2799" s="128">
        <v>0</v>
      </c>
      <c r="M2799" s="128">
        <v>0</v>
      </c>
      <c r="N2799" s="128">
        <v>0</v>
      </c>
      <c r="O2799" s="110"/>
      <c r="P2799" s="110"/>
      <c r="Q2799" s="110"/>
    </row>
    <row r="2800" spans="1:17" x14ac:dyDescent="0.3">
      <c r="A2800" s="77" t="s">
        <v>5604</v>
      </c>
      <c r="B2800" s="127" t="s">
        <v>5605</v>
      </c>
      <c r="C2800" s="128">
        <v>60773.734943199997</v>
      </c>
      <c r="D2800" s="128">
        <v>60836.517727300001</v>
      </c>
      <c r="E2800" s="128">
        <v>60899.300511300004</v>
      </c>
      <c r="F2800" s="128">
        <v>59831.993182799997</v>
      </c>
      <c r="G2800" s="128">
        <v>60020.341534899999</v>
      </c>
      <c r="H2800" s="128">
        <v>60271.472671000003</v>
      </c>
      <c r="I2800" s="128">
        <v>60899.300511300004</v>
      </c>
      <c r="J2800" s="128">
        <v>61527.128351599997</v>
      </c>
      <c r="K2800" s="128">
        <v>62154.956191999998</v>
      </c>
      <c r="L2800" s="128">
        <v>61527.128351599997</v>
      </c>
      <c r="M2800" s="128">
        <v>62154.956191999998</v>
      </c>
      <c r="N2800" s="128">
        <v>62154.956191999998</v>
      </c>
      <c r="O2800" s="110"/>
      <c r="P2800" s="110"/>
      <c r="Q2800" s="110"/>
    </row>
    <row r="2801" spans="1:17" x14ac:dyDescent="0.3">
      <c r="A2801" s="77" t="s">
        <v>5606</v>
      </c>
      <c r="B2801" s="127" t="s">
        <v>5607</v>
      </c>
      <c r="C2801" s="128">
        <v>0</v>
      </c>
      <c r="D2801" s="128">
        <v>0</v>
      </c>
      <c r="E2801" s="128">
        <v>0</v>
      </c>
      <c r="F2801" s="128">
        <v>0</v>
      </c>
      <c r="G2801" s="128">
        <v>0</v>
      </c>
      <c r="H2801" s="128">
        <v>0</v>
      </c>
      <c r="I2801" s="128">
        <v>2724037</v>
      </c>
      <c r="J2801" s="128">
        <v>1775963</v>
      </c>
      <c r="K2801" s="128">
        <v>0</v>
      </c>
      <c r="L2801" s="128">
        <v>0</v>
      </c>
      <c r="M2801" s="128">
        <v>0</v>
      </c>
      <c r="N2801" s="128">
        <v>0</v>
      </c>
      <c r="O2801" s="110"/>
      <c r="P2801" s="110"/>
      <c r="Q2801" s="110"/>
    </row>
    <row r="2802" spans="1:17" x14ac:dyDescent="0.3">
      <c r="A2802" s="77" t="s">
        <v>5608</v>
      </c>
      <c r="B2802" s="127" t="s">
        <v>5609</v>
      </c>
      <c r="C2802" s="128">
        <v>436226.26505679998</v>
      </c>
      <c r="D2802" s="128">
        <v>461763.4822727</v>
      </c>
      <c r="E2802" s="128">
        <v>437300.69948870002</v>
      </c>
      <c r="F2802" s="128">
        <v>464968.00681719999</v>
      </c>
      <c r="G2802" s="128">
        <v>431479.65846509999</v>
      </c>
      <c r="H2802" s="128">
        <v>433328.527329</v>
      </c>
      <c r="I2802" s="128">
        <v>497800.69948870002</v>
      </c>
      <c r="J2802" s="128">
        <v>442272.87164839997</v>
      </c>
      <c r="K2802" s="128">
        <v>446745.04380799999</v>
      </c>
      <c r="L2802" s="128">
        <v>497472.87164839997</v>
      </c>
      <c r="M2802" s="128">
        <v>446945.04380799999</v>
      </c>
      <c r="N2802" s="128">
        <v>482045.04380799999</v>
      </c>
      <c r="O2802" s="110"/>
      <c r="P2802" s="110"/>
      <c r="Q2802" s="110"/>
    </row>
    <row r="2803" spans="1:17" x14ac:dyDescent="0.3">
      <c r="A2803" s="77" t="s">
        <v>5610</v>
      </c>
      <c r="B2803" s="127" t="s">
        <v>5611</v>
      </c>
      <c r="C2803" s="128">
        <v>0</v>
      </c>
      <c r="D2803" s="128">
        <v>0</v>
      </c>
      <c r="E2803" s="128">
        <v>0</v>
      </c>
      <c r="F2803" s="128">
        <v>0</v>
      </c>
      <c r="G2803" s="128">
        <v>0</v>
      </c>
      <c r="H2803" s="128">
        <v>0</v>
      </c>
      <c r="I2803" s="128">
        <v>0</v>
      </c>
      <c r="J2803" s="128">
        <v>0</v>
      </c>
      <c r="K2803" s="128">
        <v>0</v>
      </c>
      <c r="L2803" s="128">
        <v>0</v>
      </c>
      <c r="M2803" s="128">
        <v>0</v>
      </c>
      <c r="N2803" s="128">
        <v>0</v>
      </c>
      <c r="O2803" s="110"/>
      <c r="P2803" s="110"/>
      <c r="Q2803" s="110"/>
    </row>
    <row r="2804" spans="1:17" x14ac:dyDescent="0.3">
      <c r="A2804" s="77" t="s">
        <v>5612</v>
      </c>
      <c r="B2804" s="127" t="s">
        <v>5613</v>
      </c>
      <c r="C2804" s="128">
        <v>0</v>
      </c>
      <c r="D2804" s="128">
        <v>0</v>
      </c>
      <c r="E2804" s="128">
        <v>0</v>
      </c>
      <c r="F2804" s="128">
        <v>0</v>
      </c>
      <c r="G2804" s="128">
        <v>0</v>
      </c>
      <c r="H2804" s="128">
        <v>0</v>
      </c>
      <c r="I2804" s="128">
        <v>0</v>
      </c>
      <c r="J2804" s="128">
        <v>0</v>
      </c>
      <c r="K2804" s="128">
        <v>0</v>
      </c>
      <c r="L2804" s="128">
        <v>0</v>
      </c>
      <c r="M2804" s="128">
        <v>0</v>
      </c>
      <c r="N2804" s="128">
        <v>0</v>
      </c>
      <c r="O2804" s="110"/>
      <c r="P2804" s="110"/>
      <c r="Q2804" s="110"/>
    </row>
    <row r="2805" spans="1:17" x14ac:dyDescent="0.3">
      <c r="A2805" s="77" t="s">
        <v>5614</v>
      </c>
      <c r="B2805" s="127" t="s">
        <v>5615</v>
      </c>
      <c r="C2805" s="128">
        <v>0</v>
      </c>
      <c r="D2805" s="128">
        <v>0</v>
      </c>
      <c r="E2805" s="128">
        <v>0</v>
      </c>
      <c r="F2805" s="128">
        <v>0</v>
      </c>
      <c r="G2805" s="128">
        <v>0</v>
      </c>
      <c r="H2805" s="128">
        <v>0</v>
      </c>
      <c r="I2805" s="128">
        <v>0</v>
      </c>
      <c r="J2805" s="128">
        <v>0</v>
      </c>
      <c r="K2805" s="128">
        <v>0</v>
      </c>
      <c r="L2805" s="128">
        <v>0</v>
      </c>
      <c r="M2805" s="128">
        <v>0</v>
      </c>
      <c r="N2805" s="128">
        <v>0</v>
      </c>
      <c r="O2805" s="110"/>
      <c r="P2805" s="110"/>
      <c r="Q2805" s="110"/>
    </row>
    <row r="2806" spans="1:17" x14ac:dyDescent="0.3">
      <c r="A2806" s="77" t="s">
        <v>5616</v>
      </c>
      <c r="B2806" s="127" t="s">
        <v>5617</v>
      </c>
      <c r="C2806" s="128">
        <v>0</v>
      </c>
      <c r="D2806" s="128">
        <v>0</v>
      </c>
      <c r="E2806" s="128">
        <v>0</v>
      </c>
      <c r="F2806" s="128">
        <v>0</v>
      </c>
      <c r="G2806" s="128">
        <v>0</v>
      </c>
      <c r="H2806" s="128">
        <v>0</v>
      </c>
      <c r="I2806" s="128">
        <v>0</v>
      </c>
      <c r="J2806" s="128">
        <v>0</v>
      </c>
      <c r="K2806" s="128">
        <v>0</v>
      </c>
      <c r="L2806" s="128">
        <v>0</v>
      </c>
      <c r="M2806" s="128">
        <v>0</v>
      </c>
      <c r="N2806" s="128">
        <v>0</v>
      </c>
      <c r="O2806" s="110"/>
      <c r="P2806" s="110"/>
      <c r="Q2806" s="110"/>
    </row>
    <row r="2807" spans="1:17" x14ac:dyDescent="0.3">
      <c r="A2807" s="77" t="s">
        <v>5618</v>
      </c>
      <c r="B2807" s="127" t="s">
        <v>5619</v>
      </c>
      <c r="C2807" s="128">
        <v>0</v>
      </c>
      <c r="D2807" s="128">
        <v>0</v>
      </c>
      <c r="E2807" s="128">
        <v>0</v>
      </c>
      <c r="F2807" s="128">
        <v>0</v>
      </c>
      <c r="G2807" s="128">
        <v>0</v>
      </c>
      <c r="H2807" s="128">
        <v>0</v>
      </c>
      <c r="I2807" s="128">
        <v>0</v>
      </c>
      <c r="J2807" s="128">
        <v>0</v>
      </c>
      <c r="K2807" s="128">
        <v>0</v>
      </c>
      <c r="L2807" s="128">
        <v>0</v>
      </c>
      <c r="M2807" s="128">
        <v>0</v>
      </c>
      <c r="N2807" s="128">
        <v>0</v>
      </c>
      <c r="O2807" s="110"/>
      <c r="P2807" s="110"/>
      <c r="Q2807" s="110"/>
    </row>
    <row r="2808" spans="1:17" x14ac:dyDescent="0.3">
      <c r="A2808" s="77" t="s">
        <v>5620</v>
      </c>
      <c r="B2808" s="127" t="s">
        <v>5621</v>
      </c>
      <c r="C2808" s="128">
        <v>0</v>
      </c>
      <c r="D2808" s="128">
        <v>0</v>
      </c>
      <c r="E2808" s="128">
        <v>0</v>
      </c>
      <c r="F2808" s="128">
        <v>0</v>
      </c>
      <c r="G2808" s="128">
        <v>0</v>
      </c>
      <c r="H2808" s="128">
        <v>0</v>
      </c>
      <c r="I2808" s="128">
        <v>0</v>
      </c>
      <c r="J2808" s="128">
        <v>0</v>
      </c>
      <c r="K2808" s="128">
        <v>0</v>
      </c>
      <c r="L2808" s="128">
        <v>0</v>
      </c>
      <c r="M2808" s="128">
        <v>0</v>
      </c>
      <c r="N2808" s="128">
        <v>0</v>
      </c>
      <c r="O2808" s="110"/>
      <c r="P2808" s="110"/>
      <c r="Q2808" s="110"/>
    </row>
    <row r="2809" spans="1:17" x14ac:dyDescent="0.3">
      <c r="A2809" s="77" t="s">
        <v>5622</v>
      </c>
      <c r="B2809" s="127" t="s">
        <v>5623</v>
      </c>
      <c r="C2809" s="128">
        <v>0</v>
      </c>
      <c r="D2809" s="128">
        <v>0</v>
      </c>
      <c r="E2809" s="128">
        <v>0</v>
      </c>
      <c r="F2809" s="128">
        <v>0</v>
      </c>
      <c r="G2809" s="128">
        <v>0</v>
      </c>
      <c r="H2809" s="128">
        <v>0</v>
      </c>
      <c r="I2809" s="128">
        <v>0</v>
      </c>
      <c r="J2809" s="128">
        <v>0</v>
      </c>
      <c r="K2809" s="128">
        <v>0</v>
      </c>
      <c r="L2809" s="128">
        <v>0</v>
      </c>
      <c r="M2809" s="128">
        <v>0</v>
      </c>
      <c r="N2809" s="128">
        <v>0</v>
      </c>
      <c r="O2809" s="110"/>
      <c r="P2809" s="110"/>
      <c r="Q2809" s="110"/>
    </row>
    <row r="2810" spans="1:17" x14ac:dyDescent="0.3">
      <c r="A2810" s="77" t="s">
        <v>5624</v>
      </c>
      <c r="B2810" s="127" t="s">
        <v>5625</v>
      </c>
      <c r="C2810" s="128">
        <v>0</v>
      </c>
      <c r="D2810" s="128">
        <v>0</v>
      </c>
      <c r="E2810" s="128">
        <v>0</v>
      </c>
      <c r="F2810" s="128">
        <v>0</v>
      </c>
      <c r="G2810" s="128">
        <v>0</v>
      </c>
      <c r="H2810" s="128">
        <v>0</v>
      </c>
      <c r="I2810" s="128">
        <v>0</v>
      </c>
      <c r="J2810" s="128">
        <v>0</v>
      </c>
      <c r="K2810" s="128">
        <v>0</v>
      </c>
      <c r="L2810" s="128">
        <v>0</v>
      </c>
      <c r="M2810" s="128">
        <v>0</v>
      </c>
      <c r="N2810" s="128">
        <v>0</v>
      </c>
      <c r="O2810" s="110"/>
      <c r="P2810" s="110"/>
      <c r="Q2810" s="110"/>
    </row>
    <row r="2811" spans="1:17" x14ac:dyDescent="0.3">
      <c r="A2811" s="77" t="s">
        <v>5626</v>
      </c>
      <c r="B2811" s="127" t="s">
        <v>5627</v>
      </c>
      <c r="C2811" s="128">
        <v>0</v>
      </c>
      <c r="D2811" s="128">
        <v>0</v>
      </c>
      <c r="E2811" s="128">
        <v>0</v>
      </c>
      <c r="F2811" s="128">
        <v>0</v>
      </c>
      <c r="G2811" s="128">
        <v>0</v>
      </c>
      <c r="H2811" s="128">
        <v>0</v>
      </c>
      <c r="I2811" s="128">
        <v>0</v>
      </c>
      <c r="J2811" s="128">
        <v>0</v>
      </c>
      <c r="K2811" s="128">
        <v>0</v>
      </c>
      <c r="L2811" s="128">
        <v>0</v>
      </c>
      <c r="M2811" s="128">
        <v>0</v>
      </c>
      <c r="N2811" s="128">
        <v>0</v>
      </c>
      <c r="O2811" s="110"/>
      <c r="P2811" s="110"/>
      <c r="Q2811" s="110"/>
    </row>
    <row r="2812" spans="1:17" x14ac:dyDescent="0.3">
      <c r="A2812" s="77" t="s">
        <v>5628</v>
      </c>
      <c r="B2812" s="127" t="s">
        <v>5629</v>
      </c>
      <c r="C2812" s="128">
        <v>0</v>
      </c>
      <c r="D2812" s="128">
        <v>0</v>
      </c>
      <c r="E2812" s="128">
        <v>0</v>
      </c>
      <c r="F2812" s="128">
        <v>0</v>
      </c>
      <c r="G2812" s="128">
        <v>0</v>
      </c>
      <c r="H2812" s="128">
        <v>0</v>
      </c>
      <c r="I2812" s="128">
        <v>0</v>
      </c>
      <c r="J2812" s="128">
        <v>0</v>
      </c>
      <c r="K2812" s="128">
        <v>0</v>
      </c>
      <c r="L2812" s="128">
        <v>0</v>
      </c>
      <c r="M2812" s="128">
        <v>0</v>
      </c>
      <c r="N2812" s="128">
        <v>0</v>
      </c>
      <c r="O2812" s="110"/>
      <c r="P2812" s="110"/>
      <c r="Q2812" s="110"/>
    </row>
    <row r="2813" spans="1:17" x14ac:dyDescent="0.3">
      <c r="A2813" s="77" t="s">
        <v>5630</v>
      </c>
      <c r="B2813" s="127" t="s">
        <v>5631</v>
      </c>
      <c r="C2813" s="128">
        <v>0</v>
      </c>
      <c r="D2813" s="128">
        <v>0</v>
      </c>
      <c r="E2813" s="128">
        <v>0</v>
      </c>
      <c r="F2813" s="128">
        <v>0</v>
      </c>
      <c r="G2813" s="128">
        <v>0</v>
      </c>
      <c r="H2813" s="128">
        <v>0</v>
      </c>
      <c r="I2813" s="128">
        <v>0</v>
      </c>
      <c r="J2813" s="128">
        <v>0</v>
      </c>
      <c r="K2813" s="128">
        <v>0</v>
      </c>
      <c r="L2813" s="128">
        <v>0</v>
      </c>
      <c r="M2813" s="128">
        <v>0</v>
      </c>
      <c r="N2813" s="128">
        <v>0</v>
      </c>
      <c r="O2813" s="110"/>
      <c r="P2813" s="110"/>
      <c r="Q2813" s="110"/>
    </row>
    <row r="2814" spans="1:17" x14ac:dyDescent="0.3">
      <c r="A2814" s="77" t="s">
        <v>5632</v>
      </c>
      <c r="B2814" s="127" t="s">
        <v>5633</v>
      </c>
      <c r="C2814" s="128">
        <v>0</v>
      </c>
      <c r="D2814" s="128">
        <v>0</v>
      </c>
      <c r="E2814" s="128">
        <v>0</v>
      </c>
      <c r="F2814" s="128">
        <v>0</v>
      </c>
      <c r="G2814" s="128">
        <v>0</v>
      </c>
      <c r="H2814" s="128">
        <v>0</v>
      </c>
      <c r="I2814" s="128">
        <v>0</v>
      </c>
      <c r="J2814" s="128">
        <v>0</v>
      </c>
      <c r="K2814" s="128">
        <v>0</v>
      </c>
      <c r="L2814" s="128">
        <v>0</v>
      </c>
      <c r="M2814" s="128">
        <v>0</v>
      </c>
      <c r="N2814" s="128">
        <v>0</v>
      </c>
      <c r="O2814" s="110"/>
      <c r="P2814" s="110"/>
      <c r="Q2814" s="110"/>
    </row>
    <row r="2815" spans="1:17" x14ac:dyDescent="0.3">
      <c r="A2815" s="77" t="s">
        <v>5634</v>
      </c>
      <c r="B2815" s="127" t="s">
        <v>5635</v>
      </c>
      <c r="C2815" s="128">
        <v>31846.57</v>
      </c>
      <c r="D2815" s="128">
        <v>31846.57</v>
      </c>
      <c r="E2815" s="128">
        <v>31846.57</v>
      </c>
      <c r="F2815" s="128">
        <v>31846.57</v>
      </c>
      <c r="G2815" s="128">
        <v>31846.57</v>
      </c>
      <c r="H2815" s="128">
        <v>31846.57</v>
      </c>
      <c r="I2815" s="128">
        <v>31846.57</v>
      </c>
      <c r="J2815" s="128">
        <v>31846.57</v>
      </c>
      <c r="K2815" s="128">
        <v>31846.57</v>
      </c>
      <c r="L2815" s="128">
        <v>31846.57</v>
      </c>
      <c r="M2815" s="128">
        <v>31846.57</v>
      </c>
      <c r="N2815" s="128">
        <v>31846.57</v>
      </c>
      <c r="O2815" s="110"/>
      <c r="P2815" s="110"/>
      <c r="Q2815" s="110"/>
    </row>
    <row r="2816" spans="1:17" x14ac:dyDescent="0.3">
      <c r="A2816" s="77" t="s">
        <v>5636</v>
      </c>
      <c r="B2816" s="127" t="s">
        <v>5637</v>
      </c>
      <c r="C2816" s="128">
        <v>0</v>
      </c>
      <c r="D2816" s="128">
        <v>0</v>
      </c>
      <c r="E2816" s="128">
        <v>0</v>
      </c>
      <c r="F2816" s="128">
        <v>0</v>
      </c>
      <c r="G2816" s="128">
        <v>0</v>
      </c>
      <c r="H2816" s="128">
        <v>0</v>
      </c>
      <c r="I2816" s="128">
        <v>0</v>
      </c>
      <c r="J2816" s="128">
        <v>0</v>
      </c>
      <c r="K2816" s="128">
        <v>0</v>
      </c>
      <c r="L2816" s="128">
        <v>0</v>
      </c>
      <c r="M2816" s="128">
        <v>0</v>
      </c>
      <c r="N2816" s="128">
        <v>0</v>
      </c>
      <c r="O2816" s="110"/>
      <c r="P2816" s="110"/>
      <c r="Q2816" s="110"/>
    </row>
    <row r="2817" spans="1:17" x14ac:dyDescent="0.3">
      <c r="A2817" s="77" t="s">
        <v>5638</v>
      </c>
      <c r="B2817" s="127" t="s">
        <v>5639</v>
      </c>
      <c r="C2817" s="128">
        <v>0</v>
      </c>
      <c r="D2817" s="128">
        <v>0</v>
      </c>
      <c r="E2817" s="128">
        <v>0</v>
      </c>
      <c r="F2817" s="128">
        <v>0</v>
      </c>
      <c r="G2817" s="128">
        <v>0</v>
      </c>
      <c r="H2817" s="128">
        <v>0</v>
      </c>
      <c r="I2817" s="128">
        <v>0</v>
      </c>
      <c r="J2817" s="128">
        <v>0</v>
      </c>
      <c r="K2817" s="128">
        <v>0</v>
      </c>
      <c r="L2817" s="128">
        <v>0</v>
      </c>
      <c r="M2817" s="128">
        <v>0</v>
      </c>
      <c r="N2817" s="128">
        <v>0</v>
      </c>
      <c r="O2817" s="110"/>
      <c r="P2817" s="110"/>
      <c r="Q2817" s="110"/>
    </row>
    <row r="2818" spans="1:17" x14ac:dyDescent="0.3">
      <c r="A2818" s="77" t="s">
        <v>5640</v>
      </c>
      <c r="B2818" s="127" t="s">
        <v>5641</v>
      </c>
      <c r="C2818" s="128">
        <v>0</v>
      </c>
      <c r="D2818" s="128">
        <v>0</v>
      </c>
      <c r="E2818" s="128">
        <v>0</v>
      </c>
      <c r="F2818" s="128">
        <v>0</v>
      </c>
      <c r="G2818" s="128">
        <v>0</v>
      </c>
      <c r="H2818" s="128">
        <v>0</v>
      </c>
      <c r="I2818" s="128">
        <v>0</v>
      </c>
      <c r="J2818" s="128">
        <v>0</v>
      </c>
      <c r="K2818" s="128">
        <v>0</v>
      </c>
      <c r="L2818" s="128">
        <v>0</v>
      </c>
      <c r="M2818" s="128">
        <v>0</v>
      </c>
      <c r="N2818" s="128">
        <v>0</v>
      </c>
      <c r="O2818" s="110"/>
      <c r="P2818" s="110"/>
      <c r="Q2818" s="110"/>
    </row>
    <row r="2819" spans="1:17" x14ac:dyDescent="0.3">
      <c r="A2819" s="77" t="s">
        <v>5642</v>
      </c>
      <c r="B2819" s="127" t="s">
        <v>5643</v>
      </c>
      <c r="C2819" s="128">
        <v>0</v>
      </c>
      <c r="D2819" s="128">
        <v>0</v>
      </c>
      <c r="E2819" s="128">
        <v>0</v>
      </c>
      <c r="F2819" s="128">
        <v>0</v>
      </c>
      <c r="G2819" s="128">
        <v>0</v>
      </c>
      <c r="H2819" s="128">
        <v>0</v>
      </c>
      <c r="I2819" s="128">
        <v>0</v>
      </c>
      <c r="J2819" s="128">
        <v>0</v>
      </c>
      <c r="K2819" s="128">
        <v>0</v>
      </c>
      <c r="L2819" s="128">
        <v>0</v>
      </c>
      <c r="M2819" s="128">
        <v>0</v>
      </c>
      <c r="N2819" s="128">
        <v>0</v>
      </c>
      <c r="O2819" s="110"/>
      <c r="P2819" s="110"/>
      <c r="Q2819" s="110"/>
    </row>
    <row r="2820" spans="1:17" x14ac:dyDescent="0.3">
      <c r="A2820" s="77" t="s">
        <v>5644</v>
      </c>
      <c r="B2820" s="127" t="s">
        <v>5645</v>
      </c>
      <c r="C2820" s="128">
        <v>0</v>
      </c>
      <c r="D2820" s="128">
        <v>0</v>
      </c>
      <c r="E2820" s="128">
        <v>0</v>
      </c>
      <c r="F2820" s="128">
        <v>0</v>
      </c>
      <c r="G2820" s="128">
        <v>0</v>
      </c>
      <c r="H2820" s="128">
        <v>0</v>
      </c>
      <c r="I2820" s="128">
        <v>0</v>
      </c>
      <c r="J2820" s="128">
        <v>0</v>
      </c>
      <c r="K2820" s="128">
        <v>0</v>
      </c>
      <c r="L2820" s="128">
        <v>0</v>
      </c>
      <c r="M2820" s="128">
        <v>0</v>
      </c>
      <c r="N2820" s="128">
        <v>0</v>
      </c>
      <c r="O2820" s="110"/>
      <c r="P2820" s="110"/>
      <c r="Q2820" s="110"/>
    </row>
    <row r="2821" spans="1:17" x14ac:dyDescent="0.3">
      <c r="A2821" s="77" t="s">
        <v>5646</v>
      </c>
      <c r="B2821" s="127" t="s">
        <v>5647</v>
      </c>
      <c r="C2821" s="128">
        <v>0</v>
      </c>
      <c r="D2821" s="128">
        <v>0</v>
      </c>
      <c r="E2821" s="128">
        <v>0</v>
      </c>
      <c r="F2821" s="128">
        <v>0</v>
      </c>
      <c r="G2821" s="128">
        <v>0</v>
      </c>
      <c r="H2821" s="128">
        <v>0</v>
      </c>
      <c r="I2821" s="128">
        <v>0</v>
      </c>
      <c r="J2821" s="128">
        <v>0</v>
      </c>
      <c r="K2821" s="128">
        <v>0</v>
      </c>
      <c r="L2821" s="128">
        <v>0</v>
      </c>
      <c r="M2821" s="128">
        <v>0</v>
      </c>
      <c r="N2821" s="128">
        <v>0</v>
      </c>
      <c r="O2821" s="110"/>
      <c r="P2821" s="110"/>
      <c r="Q2821" s="110"/>
    </row>
    <row r="2822" spans="1:17" x14ac:dyDescent="0.3">
      <c r="A2822" s="77" t="s">
        <v>5648</v>
      </c>
      <c r="B2822" s="127" t="s">
        <v>5649</v>
      </c>
      <c r="C2822" s="128">
        <v>0</v>
      </c>
      <c r="D2822" s="128">
        <v>0</v>
      </c>
      <c r="E2822" s="128">
        <v>0</v>
      </c>
      <c r="F2822" s="128">
        <v>0</v>
      </c>
      <c r="G2822" s="128">
        <v>0</v>
      </c>
      <c r="H2822" s="128">
        <v>0</v>
      </c>
      <c r="I2822" s="128">
        <v>0</v>
      </c>
      <c r="J2822" s="128">
        <v>0</v>
      </c>
      <c r="K2822" s="128">
        <v>0</v>
      </c>
      <c r="L2822" s="128">
        <v>0</v>
      </c>
      <c r="M2822" s="128">
        <v>0</v>
      </c>
      <c r="N2822" s="128">
        <v>0</v>
      </c>
      <c r="O2822" s="110"/>
      <c r="P2822" s="110"/>
      <c r="Q2822" s="110"/>
    </row>
    <row r="2823" spans="1:17" x14ac:dyDescent="0.3">
      <c r="A2823" s="77" t="s">
        <v>5650</v>
      </c>
      <c r="B2823" s="127" t="s">
        <v>5651</v>
      </c>
      <c r="C2823" s="128">
        <v>0</v>
      </c>
      <c r="D2823" s="128">
        <v>0</v>
      </c>
      <c r="E2823" s="128">
        <v>0</v>
      </c>
      <c r="F2823" s="128">
        <v>0</v>
      </c>
      <c r="G2823" s="128">
        <v>0</v>
      </c>
      <c r="H2823" s="128">
        <v>0</v>
      </c>
      <c r="I2823" s="128">
        <v>0</v>
      </c>
      <c r="J2823" s="128">
        <v>0</v>
      </c>
      <c r="K2823" s="128">
        <v>0</v>
      </c>
      <c r="L2823" s="128">
        <v>0</v>
      </c>
      <c r="M2823" s="128">
        <v>0</v>
      </c>
      <c r="N2823" s="128">
        <v>0</v>
      </c>
      <c r="O2823" s="110"/>
      <c r="P2823" s="110"/>
      <c r="Q2823" s="110"/>
    </row>
    <row r="2824" spans="1:17" x14ac:dyDescent="0.3">
      <c r="A2824" s="77" t="s">
        <v>5652</v>
      </c>
      <c r="B2824" s="127" t="s">
        <v>5653</v>
      </c>
      <c r="C2824" s="128">
        <v>0</v>
      </c>
      <c r="D2824" s="128">
        <v>0</v>
      </c>
      <c r="E2824" s="128">
        <v>0</v>
      </c>
      <c r="F2824" s="128">
        <v>0</v>
      </c>
      <c r="G2824" s="128">
        <v>0</v>
      </c>
      <c r="H2824" s="128">
        <v>0</v>
      </c>
      <c r="I2824" s="128">
        <v>0</v>
      </c>
      <c r="J2824" s="128">
        <v>0</v>
      </c>
      <c r="K2824" s="128">
        <v>0</v>
      </c>
      <c r="L2824" s="128">
        <v>0</v>
      </c>
      <c r="M2824" s="128">
        <v>0</v>
      </c>
      <c r="N2824" s="128">
        <v>0</v>
      </c>
      <c r="O2824" s="110"/>
      <c r="P2824" s="110"/>
      <c r="Q2824" s="110"/>
    </row>
    <row r="2825" spans="1:17" x14ac:dyDescent="0.3">
      <c r="A2825" s="77" t="s">
        <v>5654</v>
      </c>
      <c r="B2825" s="127" t="s">
        <v>5655</v>
      </c>
      <c r="C2825" s="128">
        <v>0</v>
      </c>
      <c r="D2825" s="128">
        <v>0</v>
      </c>
      <c r="E2825" s="128">
        <v>0</v>
      </c>
      <c r="F2825" s="128">
        <v>0</v>
      </c>
      <c r="G2825" s="128">
        <v>0</v>
      </c>
      <c r="H2825" s="128">
        <v>0</v>
      </c>
      <c r="I2825" s="128">
        <v>0</v>
      </c>
      <c r="J2825" s="128">
        <v>0</v>
      </c>
      <c r="K2825" s="128">
        <v>0</v>
      </c>
      <c r="L2825" s="128">
        <v>0</v>
      </c>
      <c r="M2825" s="128">
        <v>0</v>
      </c>
      <c r="N2825" s="128">
        <v>0</v>
      </c>
      <c r="O2825" s="110"/>
      <c r="P2825" s="110"/>
      <c r="Q2825" s="110"/>
    </row>
    <row r="2826" spans="1:17" x14ac:dyDescent="0.3">
      <c r="A2826" s="77" t="s">
        <v>5656</v>
      </c>
      <c r="B2826" s="127" t="s">
        <v>5657</v>
      </c>
      <c r="C2826" s="128">
        <v>0</v>
      </c>
      <c r="D2826" s="128">
        <v>0</v>
      </c>
      <c r="E2826" s="128">
        <v>0</v>
      </c>
      <c r="F2826" s="128">
        <v>0</v>
      </c>
      <c r="G2826" s="128">
        <v>0</v>
      </c>
      <c r="H2826" s="128">
        <v>0</v>
      </c>
      <c r="I2826" s="128">
        <v>0</v>
      </c>
      <c r="J2826" s="128">
        <v>0</v>
      </c>
      <c r="K2826" s="128">
        <v>0</v>
      </c>
      <c r="L2826" s="128">
        <v>0</v>
      </c>
      <c r="M2826" s="128">
        <v>0</v>
      </c>
      <c r="N2826" s="128">
        <v>0</v>
      </c>
      <c r="O2826" s="110"/>
      <c r="P2826" s="110"/>
      <c r="Q2826" s="110"/>
    </row>
    <row r="2827" spans="1:17" x14ac:dyDescent="0.3">
      <c r="A2827" s="77" t="s">
        <v>5658</v>
      </c>
      <c r="B2827" s="127" t="s">
        <v>5659</v>
      </c>
      <c r="C2827" s="128">
        <v>0</v>
      </c>
      <c r="D2827" s="128">
        <v>0</v>
      </c>
      <c r="E2827" s="128">
        <v>0</v>
      </c>
      <c r="F2827" s="128">
        <v>0</v>
      </c>
      <c r="G2827" s="128">
        <v>0</v>
      </c>
      <c r="H2827" s="128">
        <v>0</v>
      </c>
      <c r="I2827" s="128">
        <v>0</v>
      </c>
      <c r="J2827" s="128">
        <v>0</v>
      </c>
      <c r="K2827" s="128">
        <v>0</v>
      </c>
      <c r="L2827" s="128">
        <v>0</v>
      </c>
      <c r="M2827" s="128">
        <v>0</v>
      </c>
      <c r="N2827" s="128">
        <v>0</v>
      </c>
      <c r="O2827" s="110"/>
      <c r="P2827" s="110"/>
      <c r="Q2827" s="110"/>
    </row>
    <row r="2828" spans="1:17" x14ac:dyDescent="0.3">
      <c r="A2828" s="77" t="s">
        <v>5660</v>
      </c>
      <c r="B2828" s="127" t="s">
        <v>5661</v>
      </c>
      <c r="C2828" s="128">
        <v>0</v>
      </c>
      <c r="D2828" s="128">
        <v>0</v>
      </c>
      <c r="E2828" s="128">
        <v>0</v>
      </c>
      <c r="F2828" s="128">
        <v>0</v>
      </c>
      <c r="G2828" s="128">
        <v>0</v>
      </c>
      <c r="H2828" s="128">
        <v>0</v>
      </c>
      <c r="I2828" s="128">
        <v>0</v>
      </c>
      <c r="J2828" s="128">
        <v>0</v>
      </c>
      <c r="K2828" s="128">
        <v>0</v>
      </c>
      <c r="L2828" s="128">
        <v>0</v>
      </c>
      <c r="M2828" s="128">
        <v>0</v>
      </c>
      <c r="N2828" s="128">
        <v>0</v>
      </c>
      <c r="O2828" s="110"/>
      <c r="P2828" s="110"/>
      <c r="Q2828" s="110"/>
    </row>
    <row r="2829" spans="1:17" x14ac:dyDescent="0.3">
      <c r="A2829" s="77" t="s">
        <v>5662</v>
      </c>
      <c r="B2829" s="127" t="s">
        <v>5663</v>
      </c>
      <c r="C2829" s="128">
        <v>0</v>
      </c>
      <c r="D2829" s="128">
        <v>0</v>
      </c>
      <c r="E2829" s="128">
        <v>0</v>
      </c>
      <c r="F2829" s="128">
        <v>0</v>
      </c>
      <c r="G2829" s="128">
        <v>0</v>
      </c>
      <c r="H2829" s="128">
        <v>0</v>
      </c>
      <c r="I2829" s="128">
        <v>0</v>
      </c>
      <c r="J2829" s="128">
        <v>0</v>
      </c>
      <c r="K2829" s="128">
        <v>0</v>
      </c>
      <c r="L2829" s="128">
        <v>0</v>
      </c>
      <c r="M2829" s="128">
        <v>0</v>
      </c>
      <c r="N2829" s="128">
        <v>0</v>
      </c>
      <c r="O2829" s="110"/>
      <c r="P2829" s="110"/>
      <c r="Q2829" s="110"/>
    </row>
    <row r="2830" spans="1:17" x14ac:dyDescent="0.3">
      <c r="A2830" s="77" t="s">
        <v>5664</v>
      </c>
      <c r="B2830" s="127" t="s">
        <v>5665</v>
      </c>
      <c r="C2830" s="128">
        <v>0</v>
      </c>
      <c r="D2830" s="128">
        <v>0</v>
      </c>
      <c r="E2830" s="128">
        <v>0</v>
      </c>
      <c r="F2830" s="128">
        <v>0</v>
      </c>
      <c r="G2830" s="128">
        <v>0</v>
      </c>
      <c r="H2830" s="128">
        <v>0</v>
      </c>
      <c r="I2830" s="128">
        <v>0</v>
      </c>
      <c r="J2830" s="128">
        <v>0</v>
      </c>
      <c r="K2830" s="128">
        <v>0</v>
      </c>
      <c r="L2830" s="128">
        <v>0</v>
      </c>
      <c r="M2830" s="128">
        <v>0</v>
      </c>
      <c r="N2830" s="128">
        <v>0</v>
      </c>
      <c r="O2830" s="110"/>
      <c r="P2830" s="110"/>
      <c r="Q2830" s="110"/>
    </row>
    <row r="2831" spans="1:17" x14ac:dyDescent="0.3">
      <c r="A2831" s="77" t="s">
        <v>5666</v>
      </c>
      <c r="B2831" s="127" t="s">
        <v>5667</v>
      </c>
      <c r="C2831" s="128">
        <v>0</v>
      </c>
      <c r="D2831" s="128">
        <v>0</v>
      </c>
      <c r="E2831" s="128">
        <v>0</v>
      </c>
      <c r="F2831" s="128">
        <v>0</v>
      </c>
      <c r="G2831" s="128">
        <v>0</v>
      </c>
      <c r="H2831" s="128">
        <v>0</v>
      </c>
      <c r="I2831" s="128">
        <v>0</v>
      </c>
      <c r="J2831" s="128">
        <v>0</v>
      </c>
      <c r="K2831" s="128">
        <v>0</v>
      </c>
      <c r="L2831" s="128">
        <v>0</v>
      </c>
      <c r="M2831" s="128">
        <v>0</v>
      </c>
      <c r="N2831" s="128">
        <v>0</v>
      </c>
      <c r="O2831" s="110"/>
      <c r="P2831" s="110"/>
      <c r="Q2831" s="110"/>
    </row>
    <row r="2832" spans="1:17" x14ac:dyDescent="0.3">
      <c r="A2832" s="77" t="s">
        <v>5668</v>
      </c>
      <c r="B2832" s="127" t="s">
        <v>5669</v>
      </c>
      <c r="C2832" s="128">
        <v>0</v>
      </c>
      <c r="D2832" s="128">
        <v>0</v>
      </c>
      <c r="E2832" s="128">
        <v>0</v>
      </c>
      <c r="F2832" s="128">
        <v>0</v>
      </c>
      <c r="G2832" s="128">
        <v>0</v>
      </c>
      <c r="H2832" s="128">
        <v>0</v>
      </c>
      <c r="I2832" s="128">
        <v>0</v>
      </c>
      <c r="J2832" s="128">
        <v>0</v>
      </c>
      <c r="K2832" s="128">
        <v>0</v>
      </c>
      <c r="L2832" s="128">
        <v>0</v>
      </c>
      <c r="M2832" s="128">
        <v>0</v>
      </c>
      <c r="N2832" s="128">
        <v>0</v>
      </c>
      <c r="O2832" s="110"/>
      <c r="P2832" s="110"/>
      <c r="Q2832" s="110"/>
    </row>
    <row r="2833" spans="1:17" x14ac:dyDescent="0.3">
      <c r="A2833" s="77" t="s">
        <v>5670</v>
      </c>
      <c r="B2833" s="127" t="s">
        <v>5671</v>
      </c>
      <c r="C2833" s="128">
        <v>0</v>
      </c>
      <c r="D2833" s="128">
        <v>0</v>
      </c>
      <c r="E2833" s="128">
        <v>0</v>
      </c>
      <c r="F2833" s="128">
        <v>0</v>
      </c>
      <c r="G2833" s="128">
        <v>0</v>
      </c>
      <c r="H2833" s="128">
        <v>0</v>
      </c>
      <c r="I2833" s="128">
        <v>0</v>
      </c>
      <c r="J2833" s="128">
        <v>0</v>
      </c>
      <c r="K2833" s="128">
        <v>0</v>
      </c>
      <c r="L2833" s="128">
        <v>0</v>
      </c>
      <c r="M2833" s="128">
        <v>0</v>
      </c>
      <c r="N2833" s="128">
        <v>0</v>
      </c>
      <c r="O2833" s="110"/>
      <c r="P2833" s="110"/>
      <c r="Q2833" s="110"/>
    </row>
    <row r="2834" spans="1:17" x14ac:dyDescent="0.3">
      <c r="A2834" s="77" t="s">
        <v>5672</v>
      </c>
      <c r="B2834" s="127" t="s">
        <v>5673</v>
      </c>
      <c r="C2834" s="128">
        <v>0</v>
      </c>
      <c r="D2834" s="128">
        <v>0</v>
      </c>
      <c r="E2834" s="128">
        <v>0</v>
      </c>
      <c r="F2834" s="128">
        <v>0</v>
      </c>
      <c r="G2834" s="128">
        <v>0</v>
      </c>
      <c r="H2834" s="128">
        <v>0</v>
      </c>
      <c r="I2834" s="128">
        <v>0</v>
      </c>
      <c r="J2834" s="128">
        <v>0</v>
      </c>
      <c r="K2834" s="128">
        <v>0</v>
      </c>
      <c r="L2834" s="128">
        <v>0</v>
      </c>
      <c r="M2834" s="128">
        <v>0</v>
      </c>
      <c r="N2834" s="128">
        <v>0</v>
      </c>
      <c r="O2834" s="110"/>
      <c r="P2834" s="110"/>
      <c r="Q2834" s="110"/>
    </row>
    <row r="2835" spans="1:17" x14ac:dyDescent="0.3">
      <c r="A2835" s="77" t="s">
        <v>5674</v>
      </c>
      <c r="B2835" s="127" t="s">
        <v>5675</v>
      </c>
      <c r="C2835" s="128">
        <v>0</v>
      </c>
      <c r="D2835" s="128">
        <v>0</v>
      </c>
      <c r="E2835" s="128">
        <v>0</v>
      </c>
      <c r="F2835" s="128">
        <v>0</v>
      </c>
      <c r="G2835" s="128">
        <v>0</v>
      </c>
      <c r="H2835" s="128">
        <v>0</v>
      </c>
      <c r="I2835" s="128">
        <v>0</v>
      </c>
      <c r="J2835" s="128">
        <v>0</v>
      </c>
      <c r="K2835" s="128">
        <v>0</v>
      </c>
      <c r="L2835" s="128">
        <v>0</v>
      </c>
      <c r="M2835" s="128">
        <v>0</v>
      </c>
      <c r="N2835" s="128">
        <v>0</v>
      </c>
      <c r="O2835" s="110"/>
      <c r="P2835" s="110"/>
      <c r="Q2835" s="110"/>
    </row>
    <row r="2836" spans="1:17" x14ac:dyDescent="0.3">
      <c r="A2836" s="77" t="s">
        <v>5676</v>
      </c>
      <c r="B2836" s="127" t="s">
        <v>5677</v>
      </c>
      <c r="C2836" s="128">
        <v>0</v>
      </c>
      <c r="D2836" s="128">
        <v>0</v>
      </c>
      <c r="E2836" s="128">
        <v>0</v>
      </c>
      <c r="F2836" s="128">
        <v>0</v>
      </c>
      <c r="G2836" s="128">
        <v>0</v>
      </c>
      <c r="H2836" s="128">
        <v>0</v>
      </c>
      <c r="I2836" s="128">
        <v>0</v>
      </c>
      <c r="J2836" s="128">
        <v>0</v>
      </c>
      <c r="K2836" s="128">
        <v>0</v>
      </c>
      <c r="L2836" s="128">
        <v>0</v>
      </c>
      <c r="M2836" s="128">
        <v>0</v>
      </c>
      <c r="N2836" s="128">
        <v>0</v>
      </c>
      <c r="O2836" s="110"/>
      <c r="P2836" s="110"/>
      <c r="Q2836" s="110"/>
    </row>
    <row r="2837" spans="1:17" x14ac:dyDescent="0.3">
      <c r="A2837" s="77" t="s">
        <v>5678</v>
      </c>
      <c r="B2837" s="127" t="s">
        <v>5679</v>
      </c>
      <c r="C2837" s="128">
        <v>0</v>
      </c>
      <c r="D2837" s="128">
        <v>0</v>
      </c>
      <c r="E2837" s="128">
        <v>0</v>
      </c>
      <c r="F2837" s="128">
        <v>0</v>
      </c>
      <c r="G2837" s="128">
        <v>0</v>
      </c>
      <c r="H2837" s="128">
        <v>0</v>
      </c>
      <c r="I2837" s="128">
        <v>0</v>
      </c>
      <c r="J2837" s="128">
        <v>0</v>
      </c>
      <c r="K2837" s="128">
        <v>0</v>
      </c>
      <c r="L2837" s="128">
        <v>0</v>
      </c>
      <c r="M2837" s="128">
        <v>0</v>
      </c>
      <c r="N2837" s="128">
        <v>0</v>
      </c>
      <c r="O2837" s="110"/>
      <c r="P2837" s="110"/>
      <c r="Q2837" s="110"/>
    </row>
    <row r="2838" spans="1:17" x14ac:dyDescent="0.3">
      <c r="A2838" s="77" t="s">
        <v>5680</v>
      </c>
      <c r="B2838" s="127" t="s">
        <v>5681</v>
      </c>
      <c r="C2838" s="128">
        <v>242385.0439201</v>
      </c>
      <c r="D2838" s="128">
        <v>242486.03768840001</v>
      </c>
      <c r="E2838" s="128">
        <v>242587.07353749999</v>
      </c>
      <c r="F2838" s="128">
        <v>242688.15148480001</v>
      </c>
      <c r="G2838" s="128">
        <v>242789.27154789999</v>
      </c>
      <c r="H2838" s="128">
        <v>242890.43374440001</v>
      </c>
      <c r="I2838" s="128">
        <v>242991.63809180001</v>
      </c>
      <c r="J2838" s="128">
        <v>243092.88460759999</v>
      </c>
      <c r="K2838" s="128">
        <v>243194.17330960001</v>
      </c>
      <c r="L2838" s="128">
        <v>243295.50421509999</v>
      </c>
      <c r="M2838" s="128">
        <v>243396.87734189999</v>
      </c>
      <c r="N2838" s="128">
        <v>243498.29270739999</v>
      </c>
      <c r="O2838" s="110"/>
      <c r="P2838" s="110"/>
      <c r="Q2838" s="110"/>
    </row>
    <row r="2839" spans="1:17" x14ac:dyDescent="0.3">
      <c r="A2839" s="77" t="s">
        <v>5682</v>
      </c>
      <c r="B2839" s="127" t="s">
        <v>5683</v>
      </c>
      <c r="C2839" s="128">
        <v>0</v>
      </c>
      <c r="D2839" s="128">
        <v>0</v>
      </c>
      <c r="E2839" s="128">
        <v>0</v>
      </c>
      <c r="F2839" s="128">
        <v>0</v>
      </c>
      <c r="G2839" s="128">
        <v>0</v>
      </c>
      <c r="H2839" s="128">
        <v>0</v>
      </c>
      <c r="I2839" s="128">
        <v>0</v>
      </c>
      <c r="J2839" s="128">
        <v>0</v>
      </c>
      <c r="K2839" s="128">
        <v>0</v>
      </c>
      <c r="L2839" s="128">
        <v>0</v>
      </c>
      <c r="M2839" s="128">
        <v>0</v>
      </c>
      <c r="N2839" s="128">
        <v>0</v>
      </c>
      <c r="O2839" s="110"/>
      <c r="P2839" s="110"/>
      <c r="Q2839" s="110"/>
    </row>
    <row r="2840" spans="1:17" x14ac:dyDescent="0.3">
      <c r="A2840" s="77" t="s">
        <v>5684</v>
      </c>
      <c r="B2840" s="127" t="s">
        <v>5685</v>
      </c>
      <c r="C2840" s="128">
        <v>0</v>
      </c>
      <c r="D2840" s="128">
        <v>0</v>
      </c>
      <c r="E2840" s="128">
        <v>0</v>
      </c>
      <c r="F2840" s="128">
        <v>0</v>
      </c>
      <c r="G2840" s="128">
        <v>0</v>
      </c>
      <c r="H2840" s="128">
        <v>0</v>
      </c>
      <c r="I2840" s="128">
        <v>0</v>
      </c>
      <c r="J2840" s="128">
        <v>0</v>
      </c>
      <c r="K2840" s="128">
        <v>0</v>
      </c>
      <c r="L2840" s="128">
        <v>0</v>
      </c>
      <c r="M2840" s="128">
        <v>0</v>
      </c>
      <c r="N2840" s="128">
        <v>0</v>
      </c>
      <c r="O2840" s="110"/>
      <c r="P2840" s="110"/>
      <c r="Q2840" s="110"/>
    </row>
    <row r="2841" spans="1:17" x14ac:dyDescent="0.3">
      <c r="A2841" s="77" t="s">
        <v>5686</v>
      </c>
      <c r="B2841" s="127" t="s">
        <v>5687</v>
      </c>
      <c r="C2841" s="128">
        <v>5071.1792503999995</v>
      </c>
      <c r="D2841" s="128">
        <v>5013.1647732000001</v>
      </c>
      <c r="E2841" s="128">
        <v>4954.0896333000001</v>
      </c>
      <c r="F2841" s="128">
        <v>4894.9326853000002</v>
      </c>
      <c r="G2841" s="128">
        <v>4835.6924336000002</v>
      </c>
      <c r="H2841" s="128">
        <v>4775.6204543000003</v>
      </c>
      <c r="I2841" s="128">
        <v>4715.4649384000004</v>
      </c>
      <c r="J2841" s="128">
        <v>4655.2247132000002</v>
      </c>
      <c r="K2841" s="128">
        <v>4594.8996606999999</v>
      </c>
      <c r="L2841" s="128">
        <v>4534.4896615999996</v>
      </c>
      <c r="M2841" s="128">
        <v>4473.9945963</v>
      </c>
      <c r="N2841" s="128">
        <v>4413.4143449000003</v>
      </c>
      <c r="O2841" s="110"/>
      <c r="P2841" s="110"/>
      <c r="Q2841" s="110"/>
    </row>
    <row r="2842" spans="1:17" x14ac:dyDescent="0.3">
      <c r="A2842" s="77" t="s">
        <v>5688</v>
      </c>
      <c r="B2842" s="127" t="s">
        <v>5689</v>
      </c>
      <c r="C2842" s="128">
        <v>58762.37</v>
      </c>
      <c r="D2842" s="128">
        <v>58762.37</v>
      </c>
      <c r="E2842" s="128">
        <v>58762.37</v>
      </c>
      <c r="F2842" s="128">
        <v>58762.37</v>
      </c>
      <c r="G2842" s="128">
        <v>58762.37</v>
      </c>
      <c r="H2842" s="128">
        <v>58762.37</v>
      </c>
      <c r="I2842" s="128">
        <v>58762.37</v>
      </c>
      <c r="J2842" s="128">
        <v>58762.37</v>
      </c>
      <c r="K2842" s="128">
        <v>58762.37</v>
      </c>
      <c r="L2842" s="128">
        <v>58762.37</v>
      </c>
      <c r="M2842" s="128">
        <v>58762.37</v>
      </c>
      <c r="N2842" s="128">
        <v>58762.37</v>
      </c>
      <c r="O2842" s="110"/>
      <c r="P2842" s="110"/>
      <c r="Q2842" s="110"/>
    </row>
    <row r="2843" spans="1:17" x14ac:dyDescent="0.3">
      <c r="A2843" s="77" t="s">
        <v>5690</v>
      </c>
      <c r="B2843" s="127" t="s">
        <v>5691</v>
      </c>
      <c r="C2843" s="128">
        <v>0</v>
      </c>
      <c r="D2843" s="128">
        <v>0</v>
      </c>
      <c r="E2843" s="128">
        <v>0</v>
      </c>
      <c r="F2843" s="128">
        <v>0</v>
      </c>
      <c r="G2843" s="128">
        <v>0</v>
      </c>
      <c r="H2843" s="128">
        <v>0</v>
      </c>
      <c r="I2843" s="128">
        <v>0</v>
      </c>
      <c r="J2843" s="128">
        <v>0</v>
      </c>
      <c r="K2843" s="128">
        <v>0</v>
      </c>
      <c r="L2843" s="128">
        <v>0</v>
      </c>
      <c r="M2843" s="128">
        <v>0</v>
      </c>
      <c r="N2843" s="128">
        <v>0</v>
      </c>
      <c r="O2843" s="110"/>
      <c r="P2843" s="110"/>
      <c r="Q2843" s="110"/>
    </row>
    <row r="2844" spans="1:17" x14ac:dyDescent="0.3">
      <c r="A2844" s="77" t="s">
        <v>5692</v>
      </c>
      <c r="B2844" s="127" t="s">
        <v>5693</v>
      </c>
      <c r="C2844" s="128">
        <v>46192.88</v>
      </c>
      <c r="D2844" s="128">
        <v>46192.87</v>
      </c>
      <c r="E2844" s="128">
        <v>37871.9</v>
      </c>
      <c r="F2844" s="128">
        <v>0</v>
      </c>
      <c r="G2844" s="128">
        <v>0</v>
      </c>
      <c r="H2844" s="128">
        <v>0</v>
      </c>
      <c r="I2844" s="128">
        <v>0</v>
      </c>
      <c r="J2844" s="128">
        <v>0</v>
      </c>
      <c r="K2844" s="128">
        <v>0</v>
      </c>
      <c r="L2844" s="128">
        <v>0</v>
      </c>
      <c r="M2844" s="128">
        <v>0</v>
      </c>
      <c r="N2844" s="128">
        <v>0</v>
      </c>
      <c r="O2844" s="110"/>
      <c r="P2844" s="110"/>
      <c r="Q2844" s="110"/>
    </row>
    <row r="2845" spans="1:17" x14ac:dyDescent="0.3">
      <c r="A2845" s="77" t="s">
        <v>5694</v>
      </c>
      <c r="B2845" s="127" t="s">
        <v>5695</v>
      </c>
      <c r="C2845" s="128">
        <v>0</v>
      </c>
      <c r="D2845" s="128">
        <v>0</v>
      </c>
      <c r="E2845" s="128">
        <v>0</v>
      </c>
      <c r="F2845" s="128">
        <v>0</v>
      </c>
      <c r="G2845" s="128">
        <v>0</v>
      </c>
      <c r="H2845" s="128">
        <v>0</v>
      </c>
      <c r="I2845" s="128">
        <v>0</v>
      </c>
      <c r="J2845" s="128">
        <v>0</v>
      </c>
      <c r="K2845" s="128">
        <v>0</v>
      </c>
      <c r="L2845" s="128">
        <v>0</v>
      </c>
      <c r="M2845" s="128">
        <v>0</v>
      </c>
      <c r="N2845" s="128">
        <v>0</v>
      </c>
      <c r="O2845" s="110"/>
      <c r="P2845" s="110"/>
      <c r="Q2845" s="110"/>
    </row>
    <row r="2846" spans="1:17" x14ac:dyDescent="0.3">
      <c r="A2846" s="77" t="s">
        <v>5696</v>
      </c>
      <c r="B2846" s="127" t="s">
        <v>5697</v>
      </c>
      <c r="C2846" s="128">
        <v>13489236</v>
      </c>
      <c r="D2846" s="128">
        <v>15394791.6666667</v>
      </c>
      <c r="E2846" s="128">
        <v>15394791.6666667</v>
      </c>
      <c r="F2846" s="128">
        <v>15394791.6666667</v>
      </c>
      <c r="G2846" s="128">
        <v>15394791.6666667</v>
      </c>
      <c r="H2846" s="128">
        <v>15394791.6666667</v>
      </c>
      <c r="I2846" s="128">
        <v>14813541.6666667</v>
      </c>
      <c r="J2846" s="128">
        <v>14426041.6666667</v>
      </c>
      <c r="K2846" s="128">
        <v>14426041.6666667</v>
      </c>
      <c r="L2846" s="128">
        <v>14426041.6666667</v>
      </c>
      <c r="M2846" s="128">
        <v>14426041.6666667</v>
      </c>
      <c r="N2846" s="128">
        <v>14426041.6666667</v>
      </c>
      <c r="O2846" s="110"/>
      <c r="P2846" s="110"/>
      <c r="Q2846" s="110"/>
    </row>
    <row r="2847" spans="1:17" x14ac:dyDescent="0.3">
      <c r="A2847" s="77" t="s">
        <v>5698</v>
      </c>
      <c r="B2847" s="127" t="s">
        <v>5699</v>
      </c>
      <c r="C2847" s="128">
        <v>0</v>
      </c>
      <c r="D2847" s="128">
        <v>0</v>
      </c>
      <c r="E2847" s="128">
        <v>0</v>
      </c>
      <c r="F2847" s="128">
        <v>0</v>
      </c>
      <c r="G2847" s="128">
        <v>0</v>
      </c>
      <c r="H2847" s="128">
        <v>0</v>
      </c>
      <c r="I2847" s="128">
        <v>0</v>
      </c>
      <c r="J2847" s="128">
        <v>0</v>
      </c>
      <c r="K2847" s="128">
        <v>0</v>
      </c>
      <c r="L2847" s="128">
        <v>0</v>
      </c>
      <c r="M2847" s="128">
        <v>0</v>
      </c>
      <c r="N2847" s="128">
        <v>0</v>
      </c>
      <c r="O2847" s="110"/>
      <c r="P2847" s="110"/>
      <c r="Q2847" s="110"/>
    </row>
    <row r="2848" spans="1:17" x14ac:dyDescent="0.3">
      <c r="A2848" s="77" t="s">
        <v>5700</v>
      </c>
      <c r="B2848" s="127" t="s">
        <v>5701</v>
      </c>
      <c r="C2848" s="128">
        <v>51905.03</v>
      </c>
      <c r="D2848" s="128">
        <v>101905.03</v>
      </c>
      <c r="E2848" s="128">
        <v>101905.03</v>
      </c>
      <c r="F2848" s="128">
        <v>101905.03</v>
      </c>
      <c r="G2848" s="128">
        <v>101905.03</v>
      </c>
      <c r="H2848" s="128">
        <v>101905.03</v>
      </c>
      <c r="I2848" s="128">
        <v>97139.28</v>
      </c>
      <c r="J2848" s="128">
        <v>97139.28</v>
      </c>
      <c r="K2848" s="128">
        <v>97139.28</v>
      </c>
      <c r="L2848" s="128">
        <v>97139.28</v>
      </c>
      <c r="M2848" s="128">
        <v>97139.28</v>
      </c>
      <c r="N2848" s="128">
        <v>97139.28</v>
      </c>
      <c r="O2848" s="110"/>
      <c r="P2848" s="110"/>
      <c r="Q2848" s="110"/>
    </row>
    <row r="2849" spans="1:17" x14ac:dyDescent="0.3">
      <c r="A2849" s="77" t="s">
        <v>5702</v>
      </c>
      <c r="B2849" s="127" t="s">
        <v>5703</v>
      </c>
      <c r="C2849" s="128">
        <v>0</v>
      </c>
      <c r="D2849" s="128">
        <v>0</v>
      </c>
      <c r="E2849" s="128">
        <v>0</v>
      </c>
      <c r="F2849" s="128">
        <v>0</v>
      </c>
      <c r="G2849" s="128">
        <v>0</v>
      </c>
      <c r="H2849" s="128">
        <v>0</v>
      </c>
      <c r="I2849" s="128">
        <v>0</v>
      </c>
      <c r="J2849" s="128">
        <v>0</v>
      </c>
      <c r="K2849" s="128">
        <v>0</v>
      </c>
      <c r="L2849" s="128">
        <v>0</v>
      </c>
      <c r="M2849" s="128">
        <v>0</v>
      </c>
      <c r="N2849" s="128">
        <v>0</v>
      </c>
      <c r="O2849" s="110"/>
      <c r="P2849" s="110"/>
      <c r="Q2849" s="110"/>
    </row>
    <row r="2850" spans="1:17" x14ac:dyDescent="0.3">
      <c r="A2850" s="77" t="s">
        <v>5704</v>
      </c>
      <c r="B2850" s="127" t="s">
        <v>5705</v>
      </c>
      <c r="C2850" s="128">
        <v>197775.1</v>
      </c>
      <c r="D2850" s="128">
        <v>231108.43</v>
      </c>
      <c r="E2850" s="128">
        <v>231108.43</v>
      </c>
      <c r="F2850" s="128">
        <v>231108.43</v>
      </c>
      <c r="G2850" s="128">
        <v>231108.43</v>
      </c>
      <c r="H2850" s="128">
        <v>231108.43</v>
      </c>
      <c r="I2850" s="128">
        <v>231108.43</v>
      </c>
      <c r="J2850" s="128">
        <v>167828.47</v>
      </c>
      <c r="K2850" s="128">
        <v>167828.47</v>
      </c>
      <c r="L2850" s="128">
        <v>167828.47</v>
      </c>
      <c r="M2850" s="128">
        <v>167828.47</v>
      </c>
      <c r="N2850" s="128">
        <v>167828.47</v>
      </c>
      <c r="O2850" s="110"/>
      <c r="P2850" s="110"/>
      <c r="Q2850" s="110"/>
    </row>
    <row r="2851" spans="1:17" x14ac:dyDescent="0.3">
      <c r="A2851" s="77" t="s">
        <v>5706</v>
      </c>
      <c r="B2851" s="127" t="s">
        <v>5707</v>
      </c>
      <c r="C2851" s="128">
        <v>0</v>
      </c>
      <c r="D2851" s="128">
        <v>0</v>
      </c>
      <c r="E2851" s="128">
        <v>0</v>
      </c>
      <c r="F2851" s="128">
        <v>0</v>
      </c>
      <c r="G2851" s="128">
        <v>0</v>
      </c>
      <c r="H2851" s="128">
        <v>0</v>
      </c>
      <c r="I2851" s="128">
        <v>0</v>
      </c>
      <c r="J2851" s="128">
        <v>0</v>
      </c>
      <c r="K2851" s="128">
        <v>0</v>
      </c>
      <c r="L2851" s="128">
        <v>0</v>
      </c>
      <c r="M2851" s="128">
        <v>0</v>
      </c>
      <c r="N2851" s="128">
        <v>0</v>
      </c>
      <c r="O2851" s="110"/>
      <c r="P2851" s="110"/>
      <c r="Q2851" s="110"/>
    </row>
    <row r="2852" spans="1:17" x14ac:dyDescent="0.3">
      <c r="A2852" s="77" t="s">
        <v>5708</v>
      </c>
      <c r="B2852" s="127" t="s">
        <v>5709</v>
      </c>
      <c r="C2852" s="128">
        <v>0</v>
      </c>
      <c r="D2852" s="128">
        <v>0</v>
      </c>
      <c r="E2852" s="128">
        <v>0</v>
      </c>
      <c r="F2852" s="128">
        <v>0</v>
      </c>
      <c r="G2852" s="128">
        <v>0</v>
      </c>
      <c r="H2852" s="128">
        <v>0</v>
      </c>
      <c r="I2852" s="128">
        <v>0</v>
      </c>
      <c r="J2852" s="128">
        <v>0</v>
      </c>
      <c r="K2852" s="128">
        <v>0</v>
      </c>
      <c r="L2852" s="128">
        <v>0</v>
      </c>
      <c r="M2852" s="128">
        <v>0</v>
      </c>
      <c r="N2852" s="128">
        <v>0</v>
      </c>
      <c r="O2852" s="110"/>
      <c r="P2852" s="110"/>
      <c r="Q2852" s="110"/>
    </row>
    <row r="2853" spans="1:17" x14ac:dyDescent="0.3">
      <c r="A2853" s="77" t="s">
        <v>5710</v>
      </c>
      <c r="B2853" s="127" t="s">
        <v>5711</v>
      </c>
      <c r="C2853" s="128">
        <v>0</v>
      </c>
      <c r="D2853" s="128">
        <v>0</v>
      </c>
      <c r="E2853" s="128">
        <v>0</v>
      </c>
      <c r="F2853" s="128">
        <v>0</v>
      </c>
      <c r="G2853" s="128">
        <v>0</v>
      </c>
      <c r="H2853" s="128">
        <v>0</v>
      </c>
      <c r="I2853" s="128">
        <v>0</v>
      </c>
      <c r="J2853" s="128">
        <v>0</v>
      </c>
      <c r="K2853" s="128">
        <v>-9915</v>
      </c>
      <c r="L2853" s="128">
        <v>-63372</v>
      </c>
      <c r="M2853" s="128">
        <v>-98729</v>
      </c>
      <c r="N2853" s="128">
        <v>-111609</v>
      </c>
      <c r="O2853" s="110"/>
      <c r="P2853" s="110"/>
      <c r="Q2853" s="110"/>
    </row>
    <row r="2854" spans="1:17" x14ac:dyDescent="0.3">
      <c r="A2854" s="77" t="s">
        <v>5712</v>
      </c>
      <c r="B2854" s="127" t="s">
        <v>5713</v>
      </c>
      <c r="C2854" s="128">
        <v>0</v>
      </c>
      <c r="D2854" s="128">
        <v>0</v>
      </c>
      <c r="E2854" s="128">
        <v>0</v>
      </c>
      <c r="F2854" s="128">
        <v>0</v>
      </c>
      <c r="G2854" s="128">
        <v>0</v>
      </c>
      <c r="H2854" s="128">
        <v>0</v>
      </c>
      <c r="I2854" s="128">
        <v>0</v>
      </c>
      <c r="J2854" s="128">
        <v>0</v>
      </c>
      <c r="K2854" s="128">
        <v>0</v>
      </c>
      <c r="L2854" s="128">
        <v>0</v>
      </c>
      <c r="M2854" s="128">
        <v>0</v>
      </c>
      <c r="N2854" s="128">
        <v>0</v>
      </c>
      <c r="O2854" s="110"/>
      <c r="P2854" s="110"/>
      <c r="Q2854" s="110"/>
    </row>
    <row r="2855" spans="1:17" x14ac:dyDescent="0.3">
      <c r="A2855" s="77" t="s">
        <v>5714</v>
      </c>
      <c r="B2855" s="127" t="s">
        <v>5715</v>
      </c>
      <c r="C2855" s="128">
        <v>-34190</v>
      </c>
      <c r="D2855" s="128">
        <v>-30129</v>
      </c>
      <c r="E2855" s="128">
        <v>-25827</v>
      </c>
      <c r="F2855" s="128">
        <v>-20459</v>
      </c>
      <c r="G2855" s="128">
        <v>-16354</v>
      </c>
      <c r="H2855" s="128">
        <v>-14982</v>
      </c>
      <c r="I2855" s="128">
        <v>-13245</v>
      </c>
      <c r="J2855" s="128">
        <v>-11451</v>
      </c>
      <c r="K2855" s="128">
        <v>-10975</v>
      </c>
      <c r="L2855" s="128">
        <v>-9916</v>
      </c>
      <c r="M2855" s="128">
        <v>-7831</v>
      </c>
      <c r="N2855" s="128">
        <v>-5009</v>
      </c>
      <c r="O2855" s="110"/>
      <c r="P2855" s="110"/>
      <c r="Q2855" s="110"/>
    </row>
    <row r="2856" spans="1:17" x14ac:dyDescent="0.3">
      <c r="A2856" s="77" t="s">
        <v>5716</v>
      </c>
      <c r="B2856" s="127" t="s">
        <v>5717</v>
      </c>
      <c r="C2856" s="128">
        <v>-45739</v>
      </c>
      <c r="D2856" s="128">
        <v>-43208</v>
      </c>
      <c r="E2856" s="128">
        <v>-41518</v>
      </c>
      <c r="F2856" s="128">
        <v>-38600</v>
      </c>
      <c r="G2856" s="128">
        <v>-35915</v>
      </c>
      <c r="H2856" s="128">
        <v>-35166</v>
      </c>
      <c r="I2856" s="128">
        <v>-33552</v>
      </c>
      <c r="J2856" s="128">
        <v>-32218</v>
      </c>
      <c r="K2856" s="128">
        <v>-32351</v>
      </c>
      <c r="L2856" s="128">
        <v>-31078</v>
      </c>
      <c r="M2856" s="128">
        <v>-29217</v>
      </c>
      <c r="N2856" s="128">
        <v>-27907</v>
      </c>
      <c r="O2856" s="110"/>
      <c r="P2856" s="110"/>
      <c r="Q2856" s="110"/>
    </row>
    <row r="2857" spans="1:17" x14ac:dyDescent="0.3">
      <c r="A2857" s="77" t="s">
        <v>5718</v>
      </c>
      <c r="B2857" s="127" t="s">
        <v>5719</v>
      </c>
      <c r="C2857" s="128">
        <v>0</v>
      </c>
      <c r="D2857" s="128">
        <v>0</v>
      </c>
      <c r="E2857" s="128">
        <v>0</v>
      </c>
      <c r="F2857" s="128">
        <v>0</v>
      </c>
      <c r="G2857" s="128">
        <v>0</v>
      </c>
      <c r="H2857" s="128">
        <v>0</v>
      </c>
      <c r="I2857" s="128">
        <v>0</v>
      </c>
      <c r="J2857" s="128">
        <v>0</v>
      </c>
      <c r="K2857" s="128">
        <v>0</v>
      </c>
      <c r="L2857" s="128">
        <v>0</v>
      </c>
      <c r="M2857" s="128">
        <v>0</v>
      </c>
      <c r="N2857" s="128">
        <v>0</v>
      </c>
      <c r="O2857" s="110"/>
      <c r="P2857" s="110"/>
      <c r="Q2857" s="110"/>
    </row>
    <row r="2858" spans="1:17" x14ac:dyDescent="0.3">
      <c r="A2858" s="77" t="s">
        <v>5720</v>
      </c>
      <c r="B2858" s="127" t="s">
        <v>5721</v>
      </c>
      <c r="C2858" s="128">
        <v>0</v>
      </c>
      <c r="D2858" s="128">
        <v>0</v>
      </c>
      <c r="E2858" s="128">
        <v>0</v>
      </c>
      <c r="F2858" s="128">
        <v>0</v>
      </c>
      <c r="G2858" s="128">
        <v>0</v>
      </c>
      <c r="H2858" s="128">
        <v>0</v>
      </c>
      <c r="I2858" s="128">
        <v>0</v>
      </c>
      <c r="J2858" s="128">
        <v>0</v>
      </c>
      <c r="K2858" s="128">
        <v>0</v>
      </c>
      <c r="L2858" s="128">
        <v>0</v>
      </c>
      <c r="M2858" s="128">
        <v>0</v>
      </c>
      <c r="N2858" s="128">
        <v>0</v>
      </c>
      <c r="O2858" s="110"/>
      <c r="P2858" s="110"/>
      <c r="Q2858" s="110"/>
    </row>
    <row r="2859" spans="1:17" x14ac:dyDescent="0.3">
      <c r="A2859" s="77" t="s">
        <v>5722</v>
      </c>
      <c r="B2859" s="127" t="s">
        <v>5723</v>
      </c>
      <c r="C2859" s="128">
        <v>0</v>
      </c>
      <c r="D2859" s="128">
        <v>0</v>
      </c>
      <c r="E2859" s="128">
        <v>0</v>
      </c>
      <c r="F2859" s="128">
        <v>0</v>
      </c>
      <c r="G2859" s="128">
        <v>0</v>
      </c>
      <c r="H2859" s="128">
        <v>0</v>
      </c>
      <c r="I2859" s="128">
        <v>0</v>
      </c>
      <c r="J2859" s="128">
        <v>-4092</v>
      </c>
      <c r="K2859" s="128">
        <v>-10049</v>
      </c>
      <c r="L2859" s="128">
        <v>-13527</v>
      </c>
      <c r="M2859" s="128">
        <v>-12308</v>
      </c>
      <c r="N2859" s="128">
        <v>-8231</v>
      </c>
      <c r="O2859" s="110"/>
      <c r="P2859" s="110"/>
      <c r="Q2859" s="110"/>
    </row>
    <row r="2860" spans="1:17" x14ac:dyDescent="0.3">
      <c r="A2860" s="77" t="s">
        <v>5724</v>
      </c>
      <c r="B2860" s="127" t="s">
        <v>5725</v>
      </c>
      <c r="C2860" s="128">
        <v>-18664.28</v>
      </c>
      <c r="D2860" s="128">
        <v>-18570.77</v>
      </c>
      <c r="E2860" s="128">
        <v>-18893.12</v>
      </c>
      <c r="F2860" s="128">
        <v>-18674.580000000002</v>
      </c>
      <c r="G2860" s="128">
        <v>-18410.22</v>
      </c>
      <c r="H2860" s="128">
        <v>-18767.96</v>
      </c>
      <c r="I2860" s="128">
        <v>-18342.66</v>
      </c>
      <c r="J2860" s="128">
        <v>-17938.650000000001</v>
      </c>
      <c r="K2860" s="128">
        <v>-18301.2</v>
      </c>
      <c r="L2860" s="128">
        <v>-17991.830000000002</v>
      </c>
      <c r="M2860" s="128">
        <v>-17675.28</v>
      </c>
      <c r="N2860" s="128">
        <v>-17942.21</v>
      </c>
      <c r="O2860" s="110"/>
      <c r="P2860" s="110"/>
      <c r="Q2860" s="110"/>
    </row>
    <row r="2861" spans="1:17" x14ac:dyDescent="0.3">
      <c r="A2861" s="77" t="s">
        <v>5726</v>
      </c>
      <c r="B2861" s="127" t="s">
        <v>5727</v>
      </c>
      <c r="C2861" s="128">
        <v>0</v>
      </c>
      <c r="D2861" s="128">
        <v>0</v>
      </c>
      <c r="E2861" s="128">
        <v>0</v>
      </c>
      <c r="F2861" s="128">
        <v>0</v>
      </c>
      <c r="G2861" s="128">
        <v>0</v>
      </c>
      <c r="H2861" s="128">
        <v>0</v>
      </c>
      <c r="I2861" s="128">
        <v>0</v>
      </c>
      <c r="J2861" s="128">
        <v>0</v>
      </c>
      <c r="K2861" s="128">
        <v>0</v>
      </c>
      <c r="L2861" s="128">
        <v>0</v>
      </c>
      <c r="M2861" s="128">
        <v>0</v>
      </c>
      <c r="N2861" s="128">
        <v>0</v>
      </c>
      <c r="O2861" s="110"/>
      <c r="P2861" s="110"/>
      <c r="Q2861" s="110"/>
    </row>
    <row r="2862" spans="1:17" x14ac:dyDescent="0.3">
      <c r="A2862" s="77" t="s">
        <v>5728</v>
      </c>
      <c r="B2862" s="127" t="s">
        <v>5729</v>
      </c>
      <c r="C2862" s="128">
        <v>0</v>
      </c>
      <c r="D2862" s="128">
        <v>0</v>
      </c>
      <c r="E2862" s="128">
        <v>100000</v>
      </c>
      <c r="F2862" s="128">
        <v>0</v>
      </c>
      <c r="G2862" s="128">
        <v>0</v>
      </c>
      <c r="H2862" s="128">
        <v>0</v>
      </c>
      <c r="I2862" s="128">
        <v>0</v>
      </c>
      <c r="J2862" s="128">
        <v>0</v>
      </c>
      <c r="K2862" s="128">
        <v>0</v>
      </c>
      <c r="L2862" s="128">
        <v>0</v>
      </c>
      <c r="M2862" s="128">
        <v>0</v>
      </c>
      <c r="N2862" s="128">
        <v>0</v>
      </c>
      <c r="O2862" s="110"/>
      <c r="P2862" s="110"/>
      <c r="Q2862" s="110"/>
    </row>
    <row r="2863" spans="1:17" x14ac:dyDescent="0.3">
      <c r="A2863" s="77" t="s">
        <v>5730</v>
      </c>
      <c r="B2863" s="127" t="s">
        <v>5731</v>
      </c>
      <c r="C2863" s="128">
        <v>0</v>
      </c>
      <c r="D2863" s="128">
        <v>0</v>
      </c>
      <c r="E2863" s="128">
        <v>0</v>
      </c>
      <c r="F2863" s="128">
        <v>0</v>
      </c>
      <c r="G2863" s="128">
        <v>0</v>
      </c>
      <c r="H2863" s="128">
        <v>0</v>
      </c>
      <c r="I2863" s="128">
        <v>0</v>
      </c>
      <c r="J2863" s="128">
        <v>0</v>
      </c>
      <c r="K2863" s="128">
        <v>0</v>
      </c>
      <c r="L2863" s="128">
        <v>0</v>
      </c>
      <c r="M2863" s="128">
        <v>0</v>
      </c>
      <c r="N2863" s="128">
        <v>0</v>
      </c>
      <c r="O2863" s="110"/>
      <c r="P2863" s="110"/>
      <c r="Q2863" s="110"/>
    </row>
    <row r="2864" spans="1:17" x14ac:dyDescent="0.3">
      <c r="A2864" s="77" t="s">
        <v>5732</v>
      </c>
      <c r="B2864" s="127" t="s">
        <v>5733</v>
      </c>
      <c r="C2864" s="128">
        <v>0</v>
      </c>
      <c r="D2864" s="128">
        <v>0</v>
      </c>
      <c r="E2864" s="128">
        <v>0</v>
      </c>
      <c r="F2864" s="128">
        <v>0</v>
      </c>
      <c r="G2864" s="128">
        <v>0</v>
      </c>
      <c r="H2864" s="128">
        <v>0</v>
      </c>
      <c r="I2864" s="128">
        <v>0</v>
      </c>
      <c r="J2864" s="128">
        <v>0</v>
      </c>
      <c r="K2864" s="128">
        <v>0</v>
      </c>
      <c r="L2864" s="128">
        <v>0</v>
      </c>
      <c r="M2864" s="128">
        <v>0</v>
      </c>
      <c r="N2864" s="128">
        <v>0</v>
      </c>
      <c r="O2864" s="110"/>
      <c r="P2864" s="110"/>
      <c r="Q2864" s="110"/>
    </row>
    <row r="2865" spans="1:17" x14ac:dyDescent="0.3">
      <c r="A2865" s="77" t="s">
        <v>5734</v>
      </c>
      <c r="B2865" s="127" t="s">
        <v>5735</v>
      </c>
      <c r="C2865" s="128">
        <v>0</v>
      </c>
      <c r="D2865" s="128">
        <v>0</v>
      </c>
      <c r="E2865" s="128">
        <v>0</v>
      </c>
      <c r="F2865" s="128">
        <v>0</v>
      </c>
      <c r="G2865" s="128">
        <v>0</v>
      </c>
      <c r="H2865" s="128">
        <v>0</v>
      </c>
      <c r="I2865" s="128">
        <v>0</v>
      </c>
      <c r="J2865" s="128">
        <v>0</v>
      </c>
      <c r="K2865" s="128">
        <v>0</v>
      </c>
      <c r="L2865" s="128">
        <v>0</v>
      </c>
      <c r="M2865" s="128">
        <v>0</v>
      </c>
      <c r="N2865" s="128">
        <v>0</v>
      </c>
      <c r="O2865" s="110"/>
      <c r="P2865" s="110"/>
      <c r="Q2865" s="110"/>
    </row>
    <row r="2866" spans="1:17" x14ac:dyDescent="0.3">
      <c r="A2866" s="77" t="s">
        <v>5736</v>
      </c>
      <c r="B2866" s="127" t="s">
        <v>5737</v>
      </c>
      <c r="C2866" s="128">
        <v>0</v>
      </c>
      <c r="D2866" s="128">
        <v>0</v>
      </c>
      <c r="E2866" s="128">
        <v>0</v>
      </c>
      <c r="F2866" s="128">
        <v>0</v>
      </c>
      <c r="G2866" s="128">
        <v>0</v>
      </c>
      <c r="H2866" s="128">
        <v>0</v>
      </c>
      <c r="I2866" s="128">
        <v>0</v>
      </c>
      <c r="J2866" s="128">
        <v>0</v>
      </c>
      <c r="K2866" s="128">
        <v>0</v>
      </c>
      <c r="L2866" s="128">
        <v>0</v>
      </c>
      <c r="M2866" s="128">
        <v>0</v>
      </c>
      <c r="N2866" s="128">
        <v>0</v>
      </c>
      <c r="O2866" s="110"/>
      <c r="P2866" s="110"/>
      <c r="Q2866" s="110"/>
    </row>
    <row r="2867" spans="1:17" x14ac:dyDescent="0.3">
      <c r="A2867" s="77" t="s">
        <v>5738</v>
      </c>
      <c r="B2867" s="127" t="s">
        <v>5739</v>
      </c>
      <c r="C2867" s="128">
        <v>0</v>
      </c>
      <c r="D2867" s="128">
        <v>0</v>
      </c>
      <c r="E2867" s="128">
        <v>0</v>
      </c>
      <c r="F2867" s="128">
        <v>0</v>
      </c>
      <c r="G2867" s="128">
        <v>0</v>
      </c>
      <c r="H2867" s="128">
        <v>0</v>
      </c>
      <c r="I2867" s="128">
        <v>0</v>
      </c>
      <c r="J2867" s="128">
        <v>0</v>
      </c>
      <c r="K2867" s="128">
        <v>0</v>
      </c>
      <c r="L2867" s="128">
        <v>0</v>
      </c>
      <c r="M2867" s="128">
        <v>0</v>
      </c>
      <c r="N2867" s="128">
        <v>0</v>
      </c>
      <c r="O2867" s="110"/>
      <c r="P2867" s="110"/>
      <c r="Q2867" s="110"/>
    </row>
    <row r="2868" spans="1:17" x14ac:dyDescent="0.3">
      <c r="A2868" s="77" t="s">
        <v>5740</v>
      </c>
      <c r="B2868" s="127" t="s">
        <v>5741</v>
      </c>
      <c r="C2868" s="128">
        <v>0</v>
      </c>
      <c r="D2868" s="128">
        <v>0</v>
      </c>
      <c r="E2868" s="128">
        <v>0</v>
      </c>
      <c r="F2868" s="128">
        <v>0</v>
      </c>
      <c r="G2868" s="128">
        <v>0</v>
      </c>
      <c r="H2868" s="128">
        <v>0</v>
      </c>
      <c r="I2868" s="128">
        <v>0</v>
      </c>
      <c r="J2868" s="128">
        <v>0</v>
      </c>
      <c r="K2868" s="128">
        <v>0</v>
      </c>
      <c r="L2868" s="128">
        <v>0</v>
      </c>
      <c r="M2868" s="128">
        <v>0</v>
      </c>
      <c r="N2868" s="128">
        <v>0</v>
      </c>
      <c r="O2868" s="110"/>
      <c r="P2868" s="110"/>
      <c r="Q2868" s="110"/>
    </row>
    <row r="2869" spans="1:17" x14ac:dyDescent="0.3">
      <c r="A2869" s="77" t="s">
        <v>5742</v>
      </c>
      <c r="B2869" s="127" t="s">
        <v>5743</v>
      </c>
      <c r="C2869" s="128">
        <v>0</v>
      </c>
      <c r="D2869" s="128">
        <v>0</v>
      </c>
      <c r="E2869" s="128">
        <v>0</v>
      </c>
      <c r="F2869" s="128">
        <v>0</v>
      </c>
      <c r="G2869" s="128">
        <v>0</v>
      </c>
      <c r="H2869" s="128">
        <v>0</v>
      </c>
      <c r="I2869" s="128">
        <v>0</v>
      </c>
      <c r="J2869" s="128">
        <v>0</v>
      </c>
      <c r="K2869" s="128">
        <v>0</v>
      </c>
      <c r="L2869" s="128">
        <v>0</v>
      </c>
      <c r="M2869" s="128">
        <v>0</v>
      </c>
      <c r="N2869" s="128">
        <v>0</v>
      </c>
      <c r="O2869" s="110"/>
      <c r="P2869" s="110"/>
      <c r="Q2869" s="110"/>
    </row>
    <row r="2870" spans="1:17" x14ac:dyDescent="0.3">
      <c r="A2870" s="77" t="s">
        <v>5744</v>
      </c>
      <c r="B2870" s="127" t="s">
        <v>5745</v>
      </c>
      <c r="C2870" s="128">
        <v>0</v>
      </c>
      <c r="D2870" s="128">
        <v>0</v>
      </c>
      <c r="E2870" s="128">
        <v>0</v>
      </c>
      <c r="F2870" s="128">
        <v>0</v>
      </c>
      <c r="G2870" s="128">
        <v>0</v>
      </c>
      <c r="H2870" s="128">
        <v>0</v>
      </c>
      <c r="I2870" s="128">
        <v>0</v>
      </c>
      <c r="J2870" s="128">
        <v>0</v>
      </c>
      <c r="K2870" s="128">
        <v>0</v>
      </c>
      <c r="L2870" s="128">
        <v>0</v>
      </c>
      <c r="M2870" s="128">
        <v>0</v>
      </c>
      <c r="N2870" s="128">
        <v>0</v>
      </c>
      <c r="O2870" s="110"/>
      <c r="P2870" s="110"/>
      <c r="Q2870" s="110"/>
    </row>
    <row r="2871" spans="1:17" x14ac:dyDescent="0.3">
      <c r="A2871" s="77" t="s">
        <v>5746</v>
      </c>
      <c r="B2871" s="127" t="s">
        <v>5747</v>
      </c>
      <c r="C2871" s="128">
        <v>0</v>
      </c>
      <c r="D2871" s="128">
        <v>0</v>
      </c>
      <c r="E2871" s="128">
        <v>0</v>
      </c>
      <c r="F2871" s="128">
        <v>0</v>
      </c>
      <c r="G2871" s="128">
        <v>0</v>
      </c>
      <c r="H2871" s="128">
        <v>0</v>
      </c>
      <c r="I2871" s="128">
        <v>0</v>
      </c>
      <c r="J2871" s="128">
        <v>0</v>
      </c>
      <c r="K2871" s="128">
        <v>0</v>
      </c>
      <c r="L2871" s="128">
        <v>0</v>
      </c>
      <c r="M2871" s="128">
        <v>0</v>
      </c>
      <c r="N2871" s="128">
        <v>0</v>
      </c>
      <c r="O2871" s="110"/>
      <c r="P2871" s="110"/>
      <c r="Q2871" s="110"/>
    </row>
    <row r="2872" spans="1:17" x14ac:dyDescent="0.3">
      <c r="A2872" s="77" t="s">
        <v>5748</v>
      </c>
      <c r="B2872" s="127" t="s">
        <v>5749</v>
      </c>
      <c r="C2872" s="128">
        <v>0</v>
      </c>
      <c r="D2872" s="128">
        <v>0</v>
      </c>
      <c r="E2872" s="128">
        <v>0</v>
      </c>
      <c r="F2872" s="128">
        <v>0</v>
      </c>
      <c r="G2872" s="128">
        <v>0</v>
      </c>
      <c r="H2872" s="128">
        <v>0</v>
      </c>
      <c r="I2872" s="128">
        <v>0</v>
      </c>
      <c r="J2872" s="128">
        <v>0</v>
      </c>
      <c r="K2872" s="128">
        <v>0</v>
      </c>
      <c r="L2872" s="128">
        <v>0</v>
      </c>
      <c r="M2872" s="128">
        <v>0</v>
      </c>
      <c r="N2872" s="128">
        <v>0</v>
      </c>
      <c r="O2872" s="110"/>
      <c r="P2872" s="110"/>
      <c r="Q2872" s="110"/>
    </row>
    <row r="2873" spans="1:17" x14ac:dyDescent="0.3">
      <c r="A2873" s="77" t="s">
        <v>5750</v>
      </c>
      <c r="B2873" s="127" t="s">
        <v>5751</v>
      </c>
      <c r="C2873" s="128">
        <v>0</v>
      </c>
      <c r="D2873" s="128">
        <v>0</v>
      </c>
      <c r="E2873" s="128">
        <v>0</v>
      </c>
      <c r="F2873" s="128">
        <v>0</v>
      </c>
      <c r="G2873" s="128">
        <v>0</v>
      </c>
      <c r="H2873" s="128">
        <v>0</v>
      </c>
      <c r="I2873" s="128">
        <v>0</v>
      </c>
      <c r="J2873" s="128">
        <v>0</v>
      </c>
      <c r="K2873" s="128">
        <v>0</v>
      </c>
      <c r="L2873" s="128">
        <v>0</v>
      </c>
      <c r="M2873" s="128">
        <v>0</v>
      </c>
      <c r="N2873" s="128">
        <v>0</v>
      </c>
      <c r="O2873" s="110"/>
      <c r="P2873" s="110"/>
      <c r="Q2873" s="110"/>
    </row>
    <row r="2874" spans="1:17" x14ac:dyDescent="0.3">
      <c r="A2874" s="77" t="s">
        <v>5752</v>
      </c>
      <c r="B2874" s="127" t="s">
        <v>5753</v>
      </c>
      <c r="C2874" s="128">
        <v>0</v>
      </c>
      <c r="D2874" s="128">
        <v>0</v>
      </c>
      <c r="E2874" s="128">
        <v>0</v>
      </c>
      <c r="F2874" s="128">
        <v>0</v>
      </c>
      <c r="G2874" s="128">
        <v>0</v>
      </c>
      <c r="H2874" s="128">
        <v>0</v>
      </c>
      <c r="I2874" s="128">
        <v>0</v>
      </c>
      <c r="J2874" s="128">
        <v>0</v>
      </c>
      <c r="K2874" s="128">
        <v>0</v>
      </c>
      <c r="L2874" s="128">
        <v>0</v>
      </c>
      <c r="M2874" s="128">
        <v>0</v>
      </c>
      <c r="N2874" s="128">
        <v>0</v>
      </c>
      <c r="O2874" s="110"/>
      <c r="P2874" s="110"/>
      <c r="Q2874" s="110"/>
    </row>
    <row r="2875" spans="1:17" x14ac:dyDescent="0.3">
      <c r="A2875" s="77" t="s">
        <v>5754</v>
      </c>
      <c r="B2875" s="127" t="s">
        <v>5755</v>
      </c>
      <c r="C2875" s="128">
        <v>0</v>
      </c>
      <c r="D2875" s="128">
        <v>0</v>
      </c>
      <c r="E2875" s="128">
        <v>0</v>
      </c>
      <c r="F2875" s="128">
        <v>0</v>
      </c>
      <c r="G2875" s="128">
        <v>0</v>
      </c>
      <c r="H2875" s="128">
        <v>0</v>
      </c>
      <c r="I2875" s="128">
        <v>0</v>
      </c>
      <c r="J2875" s="128">
        <v>0</v>
      </c>
      <c r="K2875" s="128">
        <v>0</v>
      </c>
      <c r="L2875" s="128">
        <v>0</v>
      </c>
      <c r="M2875" s="128">
        <v>0</v>
      </c>
      <c r="N2875" s="128">
        <v>0</v>
      </c>
      <c r="O2875" s="110"/>
      <c r="P2875" s="110"/>
      <c r="Q2875" s="110"/>
    </row>
    <row r="2876" spans="1:17" x14ac:dyDescent="0.3">
      <c r="A2876" s="77" t="s">
        <v>5756</v>
      </c>
      <c r="B2876" s="127" t="s">
        <v>5757</v>
      </c>
      <c r="C2876" s="128">
        <v>0</v>
      </c>
      <c r="D2876" s="128">
        <v>0</v>
      </c>
      <c r="E2876" s="128">
        <v>0</v>
      </c>
      <c r="F2876" s="128">
        <v>0</v>
      </c>
      <c r="G2876" s="128">
        <v>0</v>
      </c>
      <c r="H2876" s="128">
        <v>0</v>
      </c>
      <c r="I2876" s="128">
        <v>0</v>
      </c>
      <c r="J2876" s="128">
        <v>0</v>
      </c>
      <c r="K2876" s="128">
        <v>0</v>
      </c>
      <c r="L2876" s="128">
        <v>0</v>
      </c>
      <c r="M2876" s="128">
        <v>0</v>
      </c>
      <c r="N2876" s="128">
        <v>0</v>
      </c>
      <c r="O2876" s="110"/>
      <c r="P2876" s="110"/>
      <c r="Q2876" s="110"/>
    </row>
    <row r="2877" spans="1:17" x14ac:dyDescent="0.3">
      <c r="A2877" s="77" t="s">
        <v>5758</v>
      </c>
      <c r="B2877" s="127" t="s">
        <v>5757</v>
      </c>
      <c r="C2877" s="128">
        <v>0</v>
      </c>
      <c r="D2877" s="128">
        <v>0</v>
      </c>
      <c r="E2877" s="128">
        <v>0</v>
      </c>
      <c r="F2877" s="128">
        <v>0</v>
      </c>
      <c r="G2877" s="128">
        <v>0</v>
      </c>
      <c r="H2877" s="128">
        <v>0</v>
      </c>
      <c r="I2877" s="128">
        <v>0</v>
      </c>
      <c r="J2877" s="128">
        <v>0</v>
      </c>
      <c r="K2877" s="128">
        <v>0</v>
      </c>
      <c r="L2877" s="128">
        <v>0</v>
      </c>
      <c r="M2877" s="128">
        <v>0</v>
      </c>
      <c r="N2877" s="128">
        <v>0</v>
      </c>
      <c r="O2877" s="110"/>
      <c r="P2877" s="110"/>
      <c r="Q2877" s="110"/>
    </row>
    <row r="2878" spans="1:17" x14ac:dyDescent="0.3">
      <c r="A2878" s="77" t="s">
        <v>5759</v>
      </c>
      <c r="B2878" s="127" t="s">
        <v>5760</v>
      </c>
      <c r="C2878" s="128">
        <v>0</v>
      </c>
      <c r="D2878" s="128">
        <v>0</v>
      </c>
      <c r="E2878" s="128">
        <v>0</v>
      </c>
      <c r="F2878" s="128">
        <v>0</v>
      </c>
      <c r="G2878" s="128">
        <v>0</v>
      </c>
      <c r="H2878" s="128">
        <v>0</v>
      </c>
      <c r="I2878" s="128">
        <v>0</v>
      </c>
      <c r="J2878" s="128">
        <v>0</v>
      </c>
      <c r="K2878" s="128">
        <v>0</v>
      </c>
      <c r="L2878" s="128">
        <v>0</v>
      </c>
      <c r="M2878" s="128">
        <v>0</v>
      </c>
      <c r="N2878" s="128">
        <v>0</v>
      </c>
      <c r="O2878" s="110"/>
      <c r="P2878" s="110"/>
      <c r="Q2878" s="110"/>
    </row>
    <row r="2879" spans="1:17" x14ac:dyDescent="0.3">
      <c r="A2879" s="77" t="s">
        <v>5761</v>
      </c>
      <c r="B2879" s="127" t="s">
        <v>5762</v>
      </c>
      <c r="C2879" s="128">
        <v>0</v>
      </c>
      <c r="D2879" s="128">
        <v>0</v>
      </c>
      <c r="E2879" s="128">
        <v>0</v>
      </c>
      <c r="F2879" s="128">
        <v>0</v>
      </c>
      <c r="G2879" s="128">
        <v>0</v>
      </c>
      <c r="H2879" s="128">
        <v>0</v>
      </c>
      <c r="I2879" s="128">
        <v>0</v>
      </c>
      <c r="J2879" s="128">
        <v>0</v>
      </c>
      <c r="K2879" s="128">
        <v>0</v>
      </c>
      <c r="L2879" s="128">
        <v>0</v>
      </c>
      <c r="M2879" s="128">
        <v>0</v>
      </c>
      <c r="N2879" s="128">
        <v>0</v>
      </c>
      <c r="O2879" s="110"/>
      <c r="P2879" s="110"/>
      <c r="Q2879" s="110"/>
    </row>
    <row r="2880" spans="1:17" x14ac:dyDescent="0.3">
      <c r="A2880" s="77" t="s">
        <v>5763</v>
      </c>
      <c r="B2880" s="127" t="s">
        <v>5764</v>
      </c>
      <c r="C2880" s="128">
        <v>0</v>
      </c>
      <c r="D2880" s="128">
        <v>0</v>
      </c>
      <c r="E2880" s="128">
        <v>0</v>
      </c>
      <c r="F2880" s="128">
        <v>0</v>
      </c>
      <c r="G2880" s="128">
        <v>0</v>
      </c>
      <c r="H2880" s="128">
        <v>0</v>
      </c>
      <c r="I2880" s="128">
        <v>0</v>
      </c>
      <c r="J2880" s="128">
        <v>0</v>
      </c>
      <c r="K2880" s="128">
        <v>0</v>
      </c>
      <c r="L2880" s="128">
        <v>0</v>
      </c>
      <c r="M2880" s="128">
        <v>0</v>
      </c>
      <c r="N2880" s="128">
        <v>0</v>
      </c>
      <c r="O2880" s="110"/>
      <c r="P2880" s="110"/>
      <c r="Q2880" s="110"/>
    </row>
    <row r="2881" spans="1:17" x14ac:dyDescent="0.3">
      <c r="A2881" s="77" t="s">
        <v>5765</v>
      </c>
      <c r="B2881" s="127" t="s">
        <v>5766</v>
      </c>
      <c r="C2881" s="128">
        <v>0</v>
      </c>
      <c r="D2881" s="128">
        <v>0</v>
      </c>
      <c r="E2881" s="128">
        <v>0</v>
      </c>
      <c r="F2881" s="128">
        <v>0</v>
      </c>
      <c r="G2881" s="128">
        <v>0</v>
      </c>
      <c r="H2881" s="128">
        <v>0</v>
      </c>
      <c r="I2881" s="128">
        <v>0</v>
      </c>
      <c r="J2881" s="128">
        <v>0</v>
      </c>
      <c r="K2881" s="128">
        <v>0</v>
      </c>
      <c r="L2881" s="128">
        <v>0</v>
      </c>
      <c r="M2881" s="128">
        <v>0</v>
      </c>
      <c r="N2881" s="128">
        <v>0</v>
      </c>
      <c r="O2881" s="110"/>
      <c r="P2881" s="110"/>
      <c r="Q2881" s="110"/>
    </row>
    <row r="2882" spans="1:17" x14ac:dyDescent="0.3">
      <c r="A2882" s="77" t="s">
        <v>5767</v>
      </c>
      <c r="B2882" s="127" t="s">
        <v>5768</v>
      </c>
      <c r="C2882" s="128">
        <v>0</v>
      </c>
      <c r="D2882" s="128">
        <v>0</v>
      </c>
      <c r="E2882" s="128">
        <v>0</v>
      </c>
      <c r="F2882" s="128">
        <v>0</v>
      </c>
      <c r="G2882" s="128">
        <v>0</v>
      </c>
      <c r="H2882" s="128">
        <v>0</v>
      </c>
      <c r="I2882" s="128">
        <v>0</v>
      </c>
      <c r="J2882" s="128">
        <v>0</v>
      </c>
      <c r="K2882" s="128">
        <v>0</v>
      </c>
      <c r="L2882" s="128">
        <v>0</v>
      </c>
      <c r="M2882" s="128">
        <v>0</v>
      </c>
      <c r="N2882" s="128">
        <v>0</v>
      </c>
      <c r="O2882" s="110"/>
      <c r="P2882" s="110"/>
      <c r="Q2882" s="110"/>
    </row>
    <row r="2883" spans="1:17" x14ac:dyDescent="0.3">
      <c r="A2883" s="77" t="s">
        <v>5769</v>
      </c>
      <c r="B2883" s="127" t="s">
        <v>5770</v>
      </c>
      <c r="C2883" s="128">
        <v>0</v>
      </c>
      <c r="D2883" s="128">
        <v>0</v>
      </c>
      <c r="E2883" s="128">
        <v>0</v>
      </c>
      <c r="F2883" s="128">
        <v>0</v>
      </c>
      <c r="G2883" s="128">
        <v>0</v>
      </c>
      <c r="H2883" s="128">
        <v>0</v>
      </c>
      <c r="I2883" s="128">
        <v>0</v>
      </c>
      <c r="J2883" s="128">
        <v>0</v>
      </c>
      <c r="K2883" s="128">
        <v>0</v>
      </c>
      <c r="L2883" s="128">
        <v>0</v>
      </c>
      <c r="M2883" s="128">
        <v>0</v>
      </c>
      <c r="N2883" s="128">
        <v>0</v>
      </c>
      <c r="O2883" s="110"/>
      <c r="P2883" s="110"/>
      <c r="Q2883" s="110"/>
    </row>
    <row r="2884" spans="1:17" x14ac:dyDescent="0.3">
      <c r="A2884" s="77" t="s">
        <v>5771</v>
      </c>
      <c r="B2884" s="127" t="s">
        <v>5772</v>
      </c>
      <c r="C2884" s="128">
        <v>0</v>
      </c>
      <c r="D2884" s="128">
        <v>0</v>
      </c>
      <c r="E2884" s="128">
        <v>0</v>
      </c>
      <c r="F2884" s="128">
        <v>0</v>
      </c>
      <c r="G2884" s="128">
        <v>0</v>
      </c>
      <c r="H2884" s="128">
        <v>0</v>
      </c>
      <c r="I2884" s="128">
        <v>0</v>
      </c>
      <c r="J2884" s="128">
        <v>0</v>
      </c>
      <c r="K2884" s="128">
        <v>0</v>
      </c>
      <c r="L2884" s="128">
        <v>0</v>
      </c>
      <c r="M2884" s="128">
        <v>0</v>
      </c>
      <c r="N2884" s="128">
        <v>0</v>
      </c>
      <c r="O2884" s="110"/>
      <c r="P2884" s="110"/>
      <c r="Q2884" s="110"/>
    </row>
    <row r="2885" spans="1:17" x14ac:dyDescent="0.3">
      <c r="A2885" s="77" t="s">
        <v>5773</v>
      </c>
      <c r="B2885" s="127" t="s">
        <v>5774</v>
      </c>
      <c r="C2885" s="128">
        <v>0</v>
      </c>
      <c r="D2885" s="128">
        <v>0</v>
      </c>
      <c r="E2885" s="128">
        <v>0</v>
      </c>
      <c r="F2885" s="128">
        <v>0</v>
      </c>
      <c r="G2885" s="128">
        <v>0</v>
      </c>
      <c r="H2885" s="128">
        <v>0</v>
      </c>
      <c r="I2885" s="128">
        <v>0</v>
      </c>
      <c r="J2885" s="128">
        <v>0</v>
      </c>
      <c r="K2885" s="128">
        <v>0</v>
      </c>
      <c r="L2885" s="128">
        <v>0</v>
      </c>
      <c r="M2885" s="128">
        <v>0</v>
      </c>
      <c r="N2885" s="128">
        <v>0</v>
      </c>
      <c r="O2885" s="110"/>
      <c r="P2885" s="110"/>
      <c r="Q2885" s="110"/>
    </row>
    <row r="2886" spans="1:17" x14ac:dyDescent="0.3">
      <c r="A2886" s="77" t="s">
        <v>5775</v>
      </c>
      <c r="B2886" s="127" t="s">
        <v>5774</v>
      </c>
      <c r="C2886" s="128">
        <v>0</v>
      </c>
      <c r="D2886" s="128">
        <v>0</v>
      </c>
      <c r="E2886" s="128">
        <v>0</v>
      </c>
      <c r="F2886" s="128">
        <v>0</v>
      </c>
      <c r="G2886" s="128">
        <v>0</v>
      </c>
      <c r="H2886" s="128">
        <v>0</v>
      </c>
      <c r="I2886" s="128">
        <v>0</v>
      </c>
      <c r="J2886" s="128">
        <v>0</v>
      </c>
      <c r="K2886" s="128">
        <v>0</v>
      </c>
      <c r="L2886" s="128">
        <v>0</v>
      </c>
      <c r="M2886" s="128">
        <v>0</v>
      </c>
      <c r="N2886" s="128">
        <v>0</v>
      </c>
      <c r="O2886" s="110"/>
      <c r="P2886" s="110"/>
      <c r="Q2886" s="110"/>
    </row>
    <row r="2887" spans="1:17" x14ac:dyDescent="0.3">
      <c r="A2887" s="77" t="s">
        <v>5776</v>
      </c>
      <c r="B2887" s="127" t="s">
        <v>5777</v>
      </c>
      <c r="C2887" s="128">
        <v>0</v>
      </c>
      <c r="D2887" s="128">
        <v>0</v>
      </c>
      <c r="E2887" s="128">
        <v>0</v>
      </c>
      <c r="F2887" s="128">
        <v>0</v>
      </c>
      <c r="G2887" s="128">
        <v>0</v>
      </c>
      <c r="H2887" s="128">
        <v>0</v>
      </c>
      <c r="I2887" s="128">
        <v>0</v>
      </c>
      <c r="J2887" s="128">
        <v>0</v>
      </c>
      <c r="K2887" s="128">
        <v>0</v>
      </c>
      <c r="L2887" s="128">
        <v>0</v>
      </c>
      <c r="M2887" s="128">
        <v>0</v>
      </c>
      <c r="N2887" s="128">
        <v>0</v>
      </c>
      <c r="O2887" s="110"/>
      <c r="P2887" s="110"/>
      <c r="Q2887" s="110"/>
    </row>
    <row r="2888" spans="1:17" x14ac:dyDescent="0.3">
      <c r="A2888" s="77" t="s">
        <v>5778</v>
      </c>
      <c r="B2888" s="127" t="s">
        <v>5779</v>
      </c>
      <c r="C2888" s="128">
        <v>0</v>
      </c>
      <c r="D2888" s="128">
        <v>0</v>
      </c>
      <c r="E2888" s="128">
        <v>0</v>
      </c>
      <c r="F2888" s="128">
        <v>0</v>
      </c>
      <c r="G2888" s="128">
        <v>0</v>
      </c>
      <c r="H2888" s="128">
        <v>0</v>
      </c>
      <c r="I2888" s="128">
        <v>0</v>
      </c>
      <c r="J2888" s="128">
        <v>0</v>
      </c>
      <c r="K2888" s="128">
        <v>0</v>
      </c>
      <c r="L2888" s="128">
        <v>0</v>
      </c>
      <c r="M2888" s="128">
        <v>0</v>
      </c>
      <c r="N2888" s="128">
        <v>0</v>
      </c>
      <c r="O2888" s="110"/>
      <c r="P2888" s="110"/>
      <c r="Q2888" s="110"/>
    </row>
    <row r="2889" spans="1:17" x14ac:dyDescent="0.3">
      <c r="A2889" s="77" t="s">
        <v>5780</v>
      </c>
      <c r="B2889" s="127" t="s">
        <v>5781</v>
      </c>
      <c r="C2889" s="128">
        <v>0</v>
      </c>
      <c r="D2889" s="128">
        <v>0</v>
      </c>
      <c r="E2889" s="128">
        <v>0</v>
      </c>
      <c r="F2889" s="128">
        <v>0</v>
      </c>
      <c r="G2889" s="128">
        <v>0</v>
      </c>
      <c r="H2889" s="128">
        <v>0</v>
      </c>
      <c r="I2889" s="128">
        <v>0</v>
      </c>
      <c r="J2889" s="128">
        <v>0</v>
      </c>
      <c r="K2889" s="128">
        <v>0</v>
      </c>
      <c r="L2889" s="128">
        <v>0</v>
      </c>
      <c r="M2889" s="128">
        <v>0</v>
      </c>
      <c r="N2889" s="128">
        <v>0</v>
      </c>
      <c r="O2889" s="110"/>
      <c r="P2889" s="110"/>
      <c r="Q2889" s="110"/>
    </row>
    <row r="2890" spans="1:17" x14ac:dyDescent="0.3">
      <c r="A2890" s="77" t="s">
        <v>5782</v>
      </c>
      <c r="B2890" s="127" t="s">
        <v>5783</v>
      </c>
      <c r="C2890" s="128">
        <v>0</v>
      </c>
      <c r="D2890" s="128">
        <v>0</v>
      </c>
      <c r="E2890" s="128">
        <v>0</v>
      </c>
      <c r="F2890" s="128">
        <v>0</v>
      </c>
      <c r="G2890" s="128">
        <v>0</v>
      </c>
      <c r="H2890" s="128">
        <v>0</v>
      </c>
      <c r="I2890" s="128">
        <v>0</v>
      </c>
      <c r="J2890" s="128">
        <v>0</v>
      </c>
      <c r="K2890" s="128">
        <v>0</v>
      </c>
      <c r="L2890" s="128">
        <v>0</v>
      </c>
      <c r="M2890" s="128">
        <v>0</v>
      </c>
      <c r="N2890" s="128">
        <v>0</v>
      </c>
      <c r="O2890" s="110"/>
      <c r="P2890" s="110"/>
      <c r="Q2890" s="110"/>
    </row>
    <row r="2891" spans="1:17" x14ac:dyDescent="0.3">
      <c r="A2891" s="77" t="s">
        <v>5784</v>
      </c>
      <c r="B2891" s="127" t="s">
        <v>5785</v>
      </c>
      <c r="C2891" s="128">
        <v>0</v>
      </c>
      <c r="D2891" s="128">
        <v>0</v>
      </c>
      <c r="E2891" s="128">
        <v>0</v>
      </c>
      <c r="F2891" s="128">
        <v>0</v>
      </c>
      <c r="G2891" s="128">
        <v>0</v>
      </c>
      <c r="H2891" s="128">
        <v>0</v>
      </c>
      <c r="I2891" s="128">
        <v>0</v>
      </c>
      <c r="J2891" s="128">
        <v>0</v>
      </c>
      <c r="K2891" s="128">
        <v>0</v>
      </c>
      <c r="L2891" s="128">
        <v>0</v>
      </c>
      <c r="M2891" s="128">
        <v>0</v>
      </c>
      <c r="N2891" s="128">
        <v>0</v>
      </c>
      <c r="O2891" s="110"/>
      <c r="P2891" s="110"/>
      <c r="Q2891" s="110"/>
    </row>
    <row r="2892" spans="1:17" x14ac:dyDescent="0.3">
      <c r="A2892" s="77" t="s">
        <v>5786</v>
      </c>
      <c r="B2892" s="127" t="s">
        <v>5787</v>
      </c>
      <c r="C2892" s="128">
        <v>0</v>
      </c>
      <c r="D2892" s="128">
        <v>0</v>
      </c>
      <c r="E2892" s="128">
        <v>0</v>
      </c>
      <c r="F2892" s="128">
        <v>0</v>
      </c>
      <c r="G2892" s="128">
        <v>0</v>
      </c>
      <c r="H2892" s="128">
        <v>0</v>
      </c>
      <c r="I2892" s="128">
        <v>0</v>
      </c>
      <c r="J2892" s="128">
        <v>0</v>
      </c>
      <c r="K2892" s="128">
        <v>0</v>
      </c>
      <c r="L2892" s="128">
        <v>0</v>
      </c>
      <c r="M2892" s="128">
        <v>0</v>
      </c>
      <c r="N2892" s="128">
        <v>0</v>
      </c>
      <c r="O2892" s="110"/>
      <c r="P2892" s="110"/>
      <c r="Q2892" s="110"/>
    </row>
    <row r="2893" spans="1:17" x14ac:dyDescent="0.3">
      <c r="A2893" s="77" t="s">
        <v>5788</v>
      </c>
      <c r="B2893" s="127" t="s">
        <v>5789</v>
      </c>
      <c r="C2893" s="128">
        <v>0</v>
      </c>
      <c r="D2893" s="128">
        <v>0</v>
      </c>
      <c r="E2893" s="128">
        <v>0</v>
      </c>
      <c r="F2893" s="128">
        <v>0</v>
      </c>
      <c r="G2893" s="128">
        <v>0</v>
      </c>
      <c r="H2893" s="128">
        <v>0</v>
      </c>
      <c r="I2893" s="128">
        <v>0</v>
      </c>
      <c r="J2893" s="128">
        <v>0</v>
      </c>
      <c r="K2893" s="128">
        <v>0</v>
      </c>
      <c r="L2893" s="128">
        <v>0</v>
      </c>
      <c r="M2893" s="128">
        <v>0</v>
      </c>
      <c r="N2893" s="128">
        <v>0</v>
      </c>
      <c r="O2893" s="110"/>
      <c r="P2893" s="110"/>
      <c r="Q2893" s="110"/>
    </row>
    <row r="2894" spans="1:17" x14ac:dyDescent="0.3">
      <c r="A2894" s="77" t="s">
        <v>5790</v>
      </c>
      <c r="B2894" s="127" t="s">
        <v>5791</v>
      </c>
      <c r="C2894" s="128">
        <v>0</v>
      </c>
      <c r="D2894" s="128">
        <v>0</v>
      </c>
      <c r="E2894" s="128">
        <v>0</v>
      </c>
      <c r="F2894" s="128">
        <v>0</v>
      </c>
      <c r="G2894" s="128">
        <v>0</v>
      </c>
      <c r="H2894" s="128">
        <v>0</v>
      </c>
      <c r="I2894" s="128">
        <v>0</v>
      </c>
      <c r="J2894" s="128">
        <v>0</v>
      </c>
      <c r="K2894" s="128">
        <v>0</v>
      </c>
      <c r="L2894" s="128">
        <v>0</v>
      </c>
      <c r="M2894" s="128">
        <v>0</v>
      </c>
      <c r="N2894" s="128">
        <v>0</v>
      </c>
      <c r="O2894" s="110"/>
      <c r="P2894" s="110"/>
      <c r="Q2894" s="110"/>
    </row>
    <row r="2895" spans="1:17" x14ac:dyDescent="0.3">
      <c r="A2895" s="77" t="s">
        <v>5792</v>
      </c>
      <c r="B2895" s="127" t="s">
        <v>5793</v>
      </c>
      <c r="C2895" s="128">
        <v>0</v>
      </c>
      <c r="D2895" s="128">
        <v>0</v>
      </c>
      <c r="E2895" s="128">
        <v>0</v>
      </c>
      <c r="F2895" s="128">
        <v>0</v>
      </c>
      <c r="G2895" s="128">
        <v>0</v>
      </c>
      <c r="H2895" s="128">
        <v>0</v>
      </c>
      <c r="I2895" s="128">
        <v>0</v>
      </c>
      <c r="J2895" s="128">
        <v>0</v>
      </c>
      <c r="K2895" s="128">
        <v>0</v>
      </c>
      <c r="L2895" s="128">
        <v>0</v>
      </c>
      <c r="M2895" s="128">
        <v>0</v>
      </c>
      <c r="N2895" s="128">
        <v>0</v>
      </c>
      <c r="O2895" s="110"/>
      <c r="P2895" s="110"/>
      <c r="Q2895" s="110"/>
    </row>
    <row r="2896" spans="1:17" x14ac:dyDescent="0.3">
      <c r="A2896" s="77" t="s">
        <v>5794</v>
      </c>
      <c r="B2896" s="127" t="s">
        <v>5795</v>
      </c>
      <c r="C2896" s="128">
        <v>0</v>
      </c>
      <c r="D2896" s="128">
        <v>0</v>
      </c>
      <c r="E2896" s="128">
        <v>0</v>
      </c>
      <c r="F2896" s="128">
        <v>0</v>
      </c>
      <c r="G2896" s="128">
        <v>0</v>
      </c>
      <c r="H2896" s="128">
        <v>0</v>
      </c>
      <c r="I2896" s="128">
        <v>0</v>
      </c>
      <c r="J2896" s="128">
        <v>0</v>
      </c>
      <c r="K2896" s="128">
        <v>0</v>
      </c>
      <c r="L2896" s="128">
        <v>0</v>
      </c>
      <c r="M2896" s="128">
        <v>0</v>
      </c>
      <c r="N2896" s="128">
        <v>0</v>
      </c>
      <c r="O2896" s="110"/>
      <c r="P2896" s="110"/>
      <c r="Q2896" s="110"/>
    </row>
    <row r="2897" spans="1:17" x14ac:dyDescent="0.3">
      <c r="A2897" s="77" t="s">
        <v>5796</v>
      </c>
      <c r="B2897" s="127" t="s">
        <v>5797</v>
      </c>
      <c r="C2897" s="128">
        <v>0</v>
      </c>
      <c r="D2897" s="128">
        <v>0</v>
      </c>
      <c r="E2897" s="128">
        <v>0</v>
      </c>
      <c r="F2897" s="128">
        <v>0</v>
      </c>
      <c r="G2897" s="128">
        <v>0</v>
      </c>
      <c r="H2897" s="128">
        <v>0</v>
      </c>
      <c r="I2897" s="128">
        <v>0</v>
      </c>
      <c r="J2897" s="128">
        <v>0</v>
      </c>
      <c r="K2897" s="128">
        <v>0</v>
      </c>
      <c r="L2897" s="128">
        <v>0</v>
      </c>
      <c r="M2897" s="128">
        <v>0</v>
      </c>
      <c r="N2897" s="128">
        <v>0</v>
      </c>
      <c r="O2897" s="110"/>
      <c r="P2897" s="110"/>
      <c r="Q2897" s="110"/>
    </row>
    <row r="2898" spans="1:17" x14ac:dyDescent="0.3">
      <c r="A2898" s="77" t="s">
        <v>5798</v>
      </c>
      <c r="B2898" s="127" t="s">
        <v>5799</v>
      </c>
      <c r="C2898" s="128">
        <v>0</v>
      </c>
      <c r="D2898" s="128">
        <v>0</v>
      </c>
      <c r="E2898" s="128">
        <v>0</v>
      </c>
      <c r="F2898" s="128">
        <v>0</v>
      </c>
      <c r="G2898" s="128">
        <v>0</v>
      </c>
      <c r="H2898" s="128">
        <v>0</v>
      </c>
      <c r="I2898" s="128">
        <v>0</v>
      </c>
      <c r="J2898" s="128">
        <v>0</v>
      </c>
      <c r="K2898" s="128">
        <v>0</v>
      </c>
      <c r="L2898" s="128">
        <v>0</v>
      </c>
      <c r="M2898" s="128">
        <v>0</v>
      </c>
      <c r="N2898" s="128">
        <v>0</v>
      </c>
      <c r="O2898" s="110"/>
      <c r="P2898" s="110"/>
      <c r="Q2898" s="110"/>
    </row>
    <row r="2899" spans="1:17" x14ac:dyDescent="0.3">
      <c r="A2899" s="77" t="s">
        <v>5800</v>
      </c>
      <c r="B2899" s="127" t="s">
        <v>5801</v>
      </c>
      <c r="C2899" s="128">
        <v>0</v>
      </c>
      <c r="D2899" s="128">
        <v>0</v>
      </c>
      <c r="E2899" s="128">
        <v>0</v>
      </c>
      <c r="F2899" s="128">
        <v>0</v>
      </c>
      <c r="G2899" s="128">
        <v>0</v>
      </c>
      <c r="H2899" s="128">
        <v>0</v>
      </c>
      <c r="I2899" s="128">
        <v>0</v>
      </c>
      <c r="J2899" s="128">
        <v>0</v>
      </c>
      <c r="K2899" s="128">
        <v>0</v>
      </c>
      <c r="L2899" s="128">
        <v>0</v>
      </c>
      <c r="M2899" s="128">
        <v>0</v>
      </c>
      <c r="N2899" s="128">
        <v>0</v>
      </c>
      <c r="O2899" s="110"/>
      <c r="P2899" s="110"/>
      <c r="Q2899" s="110"/>
    </row>
    <row r="2900" spans="1:17" x14ac:dyDescent="0.3">
      <c r="A2900" s="77" t="s">
        <v>5802</v>
      </c>
      <c r="B2900" s="127" t="s">
        <v>5803</v>
      </c>
      <c r="C2900" s="128">
        <v>0</v>
      </c>
      <c r="D2900" s="128">
        <v>0</v>
      </c>
      <c r="E2900" s="128">
        <v>0</v>
      </c>
      <c r="F2900" s="128">
        <v>0</v>
      </c>
      <c r="G2900" s="128">
        <v>0</v>
      </c>
      <c r="H2900" s="128">
        <v>0</v>
      </c>
      <c r="I2900" s="128">
        <v>0</v>
      </c>
      <c r="J2900" s="128">
        <v>0</v>
      </c>
      <c r="K2900" s="128">
        <v>0</v>
      </c>
      <c r="L2900" s="128">
        <v>0</v>
      </c>
      <c r="M2900" s="128">
        <v>0</v>
      </c>
      <c r="N2900" s="128">
        <v>0</v>
      </c>
      <c r="O2900" s="110"/>
      <c r="P2900" s="110"/>
      <c r="Q2900" s="110"/>
    </row>
    <row r="2901" spans="1:17" x14ac:dyDescent="0.3">
      <c r="A2901" s="77" t="s">
        <v>5804</v>
      </c>
      <c r="B2901" s="127" t="s">
        <v>5805</v>
      </c>
      <c r="C2901" s="128">
        <v>0</v>
      </c>
      <c r="D2901" s="128">
        <v>0</v>
      </c>
      <c r="E2901" s="128">
        <v>0</v>
      </c>
      <c r="F2901" s="128">
        <v>0</v>
      </c>
      <c r="G2901" s="128">
        <v>0</v>
      </c>
      <c r="H2901" s="128">
        <v>0</v>
      </c>
      <c r="I2901" s="128">
        <v>0</v>
      </c>
      <c r="J2901" s="128">
        <v>0</v>
      </c>
      <c r="K2901" s="128">
        <v>0</v>
      </c>
      <c r="L2901" s="128">
        <v>0</v>
      </c>
      <c r="M2901" s="128">
        <v>0</v>
      </c>
      <c r="N2901" s="128">
        <v>0</v>
      </c>
      <c r="O2901" s="110"/>
      <c r="P2901" s="110"/>
      <c r="Q2901" s="110"/>
    </row>
    <row r="2902" spans="1:17" x14ac:dyDescent="0.3">
      <c r="A2902" s="77" t="s">
        <v>5806</v>
      </c>
      <c r="B2902" s="127" t="s">
        <v>5807</v>
      </c>
      <c r="C2902" s="128">
        <v>0</v>
      </c>
      <c r="D2902" s="128">
        <v>0</v>
      </c>
      <c r="E2902" s="128">
        <v>0</v>
      </c>
      <c r="F2902" s="128">
        <v>0</v>
      </c>
      <c r="G2902" s="128">
        <v>0</v>
      </c>
      <c r="H2902" s="128">
        <v>0</v>
      </c>
      <c r="I2902" s="128">
        <v>0</v>
      </c>
      <c r="J2902" s="128">
        <v>0</v>
      </c>
      <c r="K2902" s="128">
        <v>0</v>
      </c>
      <c r="L2902" s="128">
        <v>0</v>
      </c>
      <c r="M2902" s="128">
        <v>0</v>
      </c>
      <c r="N2902" s="128">
        <v>0</v>
      </c>
      <c r="O2902" s="110"/>
      <c r="P2902" s="110"/>
      <c r="Q2902" s="110"/>
    </row>
    <row r="2903" spans="1:17" x14ac:dyDescent="0.3">
      <c r="A2903" s="77" t="s">
        <v>5808</v>
      </c>
      <c r="B2903" s="127" t="s">
        <v>5809</v>
      </c>
      <c r="C2903" s="128">
        <v>0</v>
      </c>
      <c r="D2903" s="128">
        <v>0</v>
      </c>
      <c r="E2903" s="128">
        <v>0</v>
      </c>
      <c r="F2903" s="128">
        <v>0</v>
      </c>
      <c r="G2903" s="128">
        <v>0</v>
      </c>
      <c r="H2903" s="128">
        <v>0</v>
      </c>
      <c r="I2903" s="128">
        <v>0</v>
      </c>
      <c r="J2903" s="128">
        <v>0</v>
      </c>
      <c r="K2903" s="128">
        <v>0</v>
      </c>
      <c r="L2903" s="128">
        <v>0</v>
      </c>
      <c r="M2903" s="128">
        <v>0</v>
      </c>
      <c r="N2903" s="128">
        <v>0</v>
      </c>
      <c r="O2903" s="110"/>
      <c r="P2903" s="110"/>
      <c r="Q2903" s="110"/>
    </row>
    <row r="2904" spans="1:17" x14ac:dyDescent="0.3">
      <c r="A2904" s="77" t="s">
        <v>5810</v>
      </c>
      <c r="B2904" s="127" t="s">
        <v>5811</v>
      </c>
      <c r="C2904" s="128">
        <v>0</v>
      </c>
      <c r="D2904" s="128">
        <v>0</v>
      </c>
      <c r="E2904" s="128">
        <v>0</v>
      </c>
      <c r="F2904" s="128">
        <v>0</v>
      </c>
      <c r="G2904" s="128">
        <v>0</v>
      </c>
      <c r="H2904" s="128">
        <v>0</v>
      </c>
      <c r="I2904" s="128">
        <v>0</v>
      </c>
      <c r="J2904" s="128">
        <v>0</v>
      </c>
      <c r="K2904" s="128">
        <v>0</v>
      </c>
      <c r="L2904" s="128">
        <v>0</v>
      </c>
      <c r="M2904" s="128">
        <v>0</v>
      </c>
      <c r="N2904" s="128">
        <v>0</v>
      </c>
      <c r="O2904" s="110"/>
      <c r="P2904" s="110"/>
      <c r="Q2904" s="110"/>
    </row>
    <row r="2905" spans="1:17" x14ac:dyDescent="0.3">
      <c r="A2905" s="77" t="s">
        <v>5812</v>
      </c>
      <c r="B2905" s="127" t="s">
        <v>5813</v>
      </c>
      <c r="C2905" s="128">
        <v>0</v>
      </c>
      <c r="D2905" s="128">
        <v>0</v>
      </c>
      <c r="E2905" s="128">
        <v>0</v>
      </c>
      <c r="F2905" s="128">
        <v>0</v>
      </c>
      <c r="G2905" s="128">
        <v>0</v>
      </c>
      <c r="H2905" s="128">
        <v>0</v>
      </c>
      <c r="I2905" s="128">
        <v>0</v>
      </c>
      <c r="J2905" s="128">
        <v>0</v>
      </c>
      <c r="K2905" s="128">
        <v>0</v>
      </c>
      <c r="L2905" s="128">
        <v>0</v>
      </c>
      <c r="M2905" s="128">
        <v>0</v>
      </c>
      <c r="N2905" s="128">
        <v>0</v>
      </c>
      <c r="O2905" s="110"/>
      <c r="P2905" s="110"/>
      <c r="Q2905" s="110"/>
    </row>
    <row r="2906" spans="1:17" x14ac:dyDescent="0.3">
      <c r="A2906" s="77" t="s">
        <v>5814</v>
      </c>
      <c r="B2906" s="127" t="s">
        <v>5815</v>
      </c>
      <c r="C2906" s="128">
        <v>0</v>
      </c>
      <c r="D2906" s="128">
        <v>0</v>
      </c>
      <c r="E2906" s="128">
        <v>0</v>
      </c>
      <c r="F2906" s="128">
        <v>0</v>
      </c>
      <c r="G2906" s="128">
        <v>0</v>
      </c>
      <c r="H2906" s="128">
        <v>0</v>
      </c>
      <c r="I2906" s="128">
        <v>0</v>
      </c>
      <c r="J2906" s="128">
        <v>0</v>
      </c>
      <c r="K2906" s="128">
        <v>0</v>
      </c>
      <c r="L2906" s="128">
        <v>0</v>
      </c>
      <c r="M2906" s="128">
        <v>0</v>
      </c>
      <c r="N2906" s="128">
        <v>0</v>
      </c>
      <c r="O2906" s="110"/>
      <c r="P2906" s="110"/>
      <c r="Q2906" s="110"/>
    </row>
    <row r="2907" spans="1:17" x14ac:dyDescent="0.3">
      <c r="A2907" s="77" t="s">
        <v>5816</v>
      </c>
      <c r="B2907" s="127" t="s">
        <v>5817</v>
      </c>
      <c r="C2907" s="128">
        <v>0</v>
      </c>
      <c r="D2907" s="128">
        <v>0</v>
      </c>
      <c r="E2907" s="128">
        <v>0</v>
      </c>
      <c r="F2907" s="128">
        <v>0</v>
      </c>
      <c r="G2907" s="128">
        <v>0</v>
      </c>
      <c r="H2907" s="128">
        <v>0</v>
      </c>
      <c r="I2907" s="128">
        <v>0</v>
      </c>
      <c r="J2907" s="128">
        <v>0</v>
      </c>
      <c r="K2907" s="128">
        <v>0</v>
      </c>
      <c r="L2907" s="128">
        <v>0</v>
      </c>
      <c r="M2907" s="128">
        <v>0</v>
      </c>
      <c r="N2907" s="128">
        <v>0</v>
      </c>
      <c r="O2907" s="110"/>
      <c r="P2907" s="110"/>
      <c r="Q2907" s="110"/>
    </row>
    <row r="2908" spans="1:17" x14ac:dyDescent="0.3">
      <c r="A2908" s="77" t="s">
        <v>5818</v>
      </c>
      <c r="B2908" s="127" t="s">
        <v>5819</v>
      </c>
      <c r="C2908" s="128">
        <v>0</v>
      </c>
      <c r="D2908" s="128">
        <v>0</v>
      </c>
      <c r="E2908" s="128">
        <v>0</v>
      </c>
      <c r="F2908" s="128">
        <v>0</v>
      </c>
      <c r="G2908" s="128">
        <v>0</v>
      </c>
      <c r="H2908" s="128">
        <v>0</v>
      </c>
      <c r="I2908" s="128">
        <v>0</v>
      </c>
      <c r="J2908" s="128">
        <v>0</v>
      </c>
      <c r="K2908" s="128">
        <v>0</v>
      </c>
      <c r="L2908" s="128">
        <v>0</v>
      </c>
      <c r="M2908" s="128">
        <v>0</v>
      </c>
      <c r="N2908" s="128">
        <v>0</v>
      </c>
      <c r="O2908" s="110"/>
      <c r="P2908" s="110"/>
      <c r="Q2908" s="110"/>
    </row>
    <row r="2909" spans="1:17" x14ac:dyDescent="0.3">
      <c r="A2909" s="77" t="s">
        <v>5820</v>
      </c>
      <c r="B2909" s="127" t="s">
        <v>5821</v>
      </c>
      <c r="C2909" s="128">
        <v>0</v>
      </c>
      <c r="D2909" s="128">
        <v>0</v>
      </c>
      <c r="E2909" s="128">
        <v>0</v>
      </c>
      <c r="F2909" s="128">
        <v>0</v>
      </c>
      <c r="G2909" s="128">
        <v>0</v>
      </c>
      <c r="H2909" s="128">
        <v>0</v>
      </c>
      <c r="I2909" s="128">
        <v>0</v>
      </c>
      <c r="J2909" s="128">
        <v>0</v>
      </c>
      <c r="K2909" s="128">
        <v>0</v>
      </c>
      <c r="L2909" s="128">
        <v>0</v>
      </c>
      <c r="M2909" s="128">
        <v>0</v>
      </c>
      <c r="N2909" s="128">
        <v>0</v>
      </c>
      <c r="O2909" s="110"/>
      <c r="P2909" s="110"/>
      <c r="Q2909" s="110"/>
    </row>
    <row r="2910" spans="1:17" x14ac:dyDescent="0.3">
      <c r="A2910" s="77" t="s">
        <v>5822</v>
      </c>
      <c r="B2910" s="127" t="s">
        <v>5823</v>
      </c>
      <c r="C2910" s="128">
        <v>0</v>
      </c>
      <c r="D2910" s="128">
        <v>0</v>
      </c>
      <c r="E2910" s="128">
        <v>0</v>
      </c>
      <c r="F2910" s="128">
        <v>0</v>
      </c>
      <c r="G2910" s="128">
        <v>0</v>
      </c>
      <c r="H2910" s="128">
        <v>0</v>
      </c>
      <c r="I2910" s="128">
        <v>0</v>
      </c>
      <c r="J2910" s="128">
        <v>0</v>
      </c>
      <c r="K2910" s="128">
        <v>0</v>
      </c>
      <c r="L2910" s="128">
        <v>0</v>
      </c>
      <c r="M2910" s="128">
        <v>0</v>
      </c>
      <c r="N2910" s="128">
        <v>0</v>
      </c>
      <c r="O2910" s="110"/>
      <c r="P2910" s="110"/>
      <c r="Q2910" s="110"/>
    </row>
    <row r="2911" spans="1:17" x14ac:dyDescent="0.3">
      <c r="O2911" s="110"/>
      <c r="P2911" s="110"/>
      <c r="Q2911" s="110"/>
    </row>
  </sheetData>
  <phoneticPr fontId="44" type="noConversion"/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69659-B3ED-4F7F-8778-01AACD1E6265}">
  <dimension ref="A1:O425"/>
  <sheetViews>
    <sheetView workbookViewId="0">
      <pane xSplit="2" ySplit="2" topLeftCell="C3" activePane="bottomRight" state="frozen"/>
      <selection pane="topRight" activeCell="N114" sqref="N114"/>
      <selection pane="bottomLeft" activeCell="N114" sqref="N114"/>
      <selection pane="bottomRight" activeCell="E25" sqref="E25"/>
    </sheetView>
  </sheetViews>
  <sheetFormatPr defaultRowHeight="14.4" x14ac:dyDescent="0.3"/>
  <cols>
    <col min="1" max="1" width="15.33203125" bestFit="1" customWidth="1"/>
    <col min="2" max="2" width="53.109375" customWidth="1"/>
    <col min="3" max="10" width="21.109375" bestFit="1" customWidth="1"/>
    <col min="11" max="14" width="18.5546875" customWidth="1"/>
  </cols>
  <sheetData>
    <row r="1" spans="1:15" ht="15" x14ac:dyDescent="0.3">
      <c r="A1" s="171"/>
      <c r="B1" s="172"/>
      <c r="C1" s="173" t="s">
        <v>5824</v>
      </c>
      <c r="D1" s="173" t="s">
        <v>5824</v>
      </c>
      <c r="E1" s="173" t="s">
        <v>5824</v>
      </c>
      <c r="F1" s="173" t="s">
        <v>5824</v>
      </c>
      <c r="G1" s="173" t="s">
        <v>5824</v>
      </c>
      <c r="H1" s="173" t="s">
        <v>5824</v>
      </c>
      <c r="I1" s="173" t="s">
        <v>5824</v>
      </c>
      <c r="J1" s="173" t="s">
        <v>5824</v>
      </c>
      <c r="K1" s="173" t="s">
        <v>5824</v>
      </c>
      <c r="L1" s="173" t="s">
        <v>5824</v>
      </c>
      <c r="M1" s="173" t="s">
        <v>5824</v>
      </c>
      <c r="N1" s="173" t="s">
        <v>5824</v>
      </c>
      <c r="O1" s="110"/>
    </row>
    <row r="2" spans="1:15" ht="17.399999999999999" x14ac:dyDescent="0.3">
      <c r="A2" s="174" t="s">
        <v>39</v>
      </c>
      <c r="B2" s="175" t="s">
        <v>40</v>
      </c>
      <c r="C2" s="173" t="s">
        <v>41</v>
      </c>
      <c r="D2" s="173" t="s">
        <v>42</v>
      </c>
      <c r="E2" s="173" t="s">
        <v>43</v>
      </c>
      <c r="F2" s="173" t="s">
        <v>44</v>
      </c>
      <c r="G2" s="173" t="s">
        <v>45</v>
      </c>
      <c r="H2" s="173" t="s">
        <v>46</v>
      </c>
      <c r="I2" s="173" t="s">
        <v>47</v>
      </c>
      <c r="J2" s="173" t="s">
        <v>48</v>
      </c>
      <c r="K2" s="173" t="s">
        <v>49</v>
      </c>
      <c r="L2" s="173" t="s">
        <v>50</v>
      </c>
      <c r="M2" s="173" t="s">
        <v>51</v>
      </c>
      <c r="N2" s="173" t="s">
        <v>52</v>
      </c>
      <c r="O2" s="110"/>
    </row>
    <row r="3" spans="1:15" x14ac:dyDescent="0.3">
      <c r="C3">
        <v>4</v>
      </c>
      <c r="D3">
        <v>5</v>
      </c>
      <c r="E3">
        <v>6</v>
      </c>
      <c r="F3">
        <v>7</v>
      </c>
      <c r="G3">
        <v>8</v>
      </c>
      <c r="H3">
        <v>9</v>
      </c>
      <c r="I3">
        <v>10</v>
      </c>
      <c r="J3">
        <v>11</v>
      </c>
      <c r="K3">
        <v>12</v>
      </c>
      <c r="L3">
        <v>13</v>
      </c>
      <c r="M3">
        <v>14</v>
      </c>
      <c r="N3">
        <v>15</v>
      </c>
      <c r="O3" s="110"/>
    </row>
    <row r="4" spans="1:15" x14ac:dyDescent="0.3">
      <c r="A4" t="s">
        <v>5825</v>
      </c>
      <c r="B4" t="s">
        <v>54</v>
      </c>
      <c r="C4" s="133">
        <v>10489209833.700001</v>
      </c>
      <c r="D4" s="133">
        <v>10590717314.809999</v>
      </c>
      <c r="E4" s="133">
        <v>10727421506.360001</v>
      </c>
      <c r="F4" s="133">
        <v>10805506158.35</v>
      </c>
      <c r="G4" s="133">
        <v>10908822882.139999</v>
      </c>
      <c r="H4" s="133">
        <v>10983505941.58</v>
      </c>
      <c r="I4" s="133">
        <v>11018179664.860001</v>
      </c>
      <c r="J4" s="133">
        <v>11066612281.309999</v>
      </c>
      <c r="K4" s="133">
        <v>11142033320.9</v>
      </c>
      <c r="L4" s="133">
        <v>11190117298.91</v>
      </c>
      <c r="M4" s="133">
        <v>11224551924.290001</v>
      </c>
      <c r="N4" s="133">
        <v>11533012185.780001</v>
      </c>
      <c r="O4" s="110"/>
    </row>
    <row r="5" spans="1:15" x14ac:dyDescent="0.3">
      <c r="A5" t="s">
        <v>5826</v>
      </c>
      <c r="B5" t="s">
        <v>65</v>
      </c>
      <c r="C5" s="133">
        <v>35100642.285437196</v>
      </c>
      <c r="D5" s="133">
        <v>34888145.3148112</v>
      </c>
      <c r="E5" s="133">
        <v>34675226.455837697</v>
      </c>
      <c r="F5" s="133">
        <v>34461884.4720615</v>
      </c>
      <c r="G5" s="133">
        <v>34248118.123580001</v>
      </c>
      <c r="H5" s="133">
        <v>34033926.167033002</v>
      </c>
      <c r="I5" s="133">
        <v>33819307.355595201</v>
      </c>
      <c r="J5" s="133">
        <v>33604257.228881903</v>
      </c>
      <c r="K5" s="133">
        <v>33388774.521179099</v>
      </c>
      <c r="L5" s="133">
        <v>33172857.963236898</v>
      </c>
      <c r="M5" s="133">
        <v>32956506.282259699</v>
      </c>
      <c r="N5" s="133">
        <v>32739718.201897901</v>
      </c>
      <c r="O5" s="110"/>
    </row>
    <row r="6" spans="1:15" x14ac:dyDescent="0.3">
      <c r="A6" t="s">
        <v>5827</v>
      </c>
      <c r="B6" t="s">
        <v>69</v>
      </c>
      <c r="C6" s="133">
        <v>411071.06</v>
      </c>
      <c r="D6" s="133">
        <v>411071.06</v>
      </c>
      <c r="E6" s="133">
        <v>411071.06</v>
      </c>
      <c r="F6" s="133">
        <v>411071.06</v>
      </c>
      <c r="G6" s="133">
        <v>411071.06</v>
      </c>
      <c r="H6" s="133">
        <v>0</v>
      </c>
      <c r="I6" s="133">
        <v>0</v>
      </c>
      <c r="J6" s="133">
        <v>0</v>
      </c>
      <c r="K6" s="133">
        <v>0</v>
      </c>
      <c r="L6" s="133">
        <v>0</v>
      </c>
      <c r="M6" s="133">
        <v>0</v>
      </c>
      <c r="N6" s="133">
        <v>0</v>
      </c>
      <c r="O6" s="110"/>
    </row>
    <row r="7" spans="1:15" x14ac:dyDescent="0.3">
      <c r="A7" t="s">
        <v>5828</v>
      </c>
      <c r="B7" t="s">
        <v>71</v>
      </c>
      <c r="C7" s="133">
        <v>0</v>
      </c>
      <c r="D7" s="133">
        <v>0</v>
      </c>
      <c r="E7" s="133">
        <v>0</v>
      </c>
      <c r="F7" s="133">
        <v>0</v>
      </c>
      <c r="G7" s="133">
        <v>0</v>
      </c>
      <c r="H7" s="133">
        <v>0</v>
      </c>
      <c r="I7" s="133">
        <v>0</v>
      </c>
      <c r="J7" s="133">
        <v>0</v>
      </c>
      <c r="K7" s="133">
        <v>0</v>
      </c>
      <c r="L7" s="133">
        <v>0</v>
      </c>
      <c r="M7" s="133">
        <v>0</v>
      </c>
      <c r="N7" s="133">
        <v>0</v>
      </c>
      <c r="O7" s="110"/>
    </row>
    <row r="8" spans="1:15" x14ac:dyDescent="0.3">
      <c r="A8" t="s">
        <v>5829</v>
      </c>
      <c r="B8" t="s">
        <v>73</v>
      </c>
      <c r="C8" s="133">
        <v>0</v>
      </c>
      <c r="D8" s="133">
        <v>0</v>
      </c>
      <c r="E8" s="133">
        <v>0</v>
      </c>
      <c r="F8" s="133">
        <v>0</v>
      </c>
      <c r="G8" s="133">
        <v>0</v>
      </c>
      <c r="H8" s="133">
        <v>0</v>
      </c>
      <c r="I8" s="133">
        <v>0</v>
      </c>
      <c r="J8" s="133">
        <v>0</v>
      </c>
      <c r="K8" s="133">
        <v>0</v>
      </c>
      <c r="L8" s="133">
        <v>0</v>
      </c>
      <c r="M8" s="133">
        <v>0</v>
      </c>
      <c r="N8" s="133">
        <v>0</v>
      </c>
      <c r="O8" s="110"/>
    </row>
    <row r="9" spans="1:15" x14ac:dyDescent="0.3">
      <c r="A9" t="s">
        <v>5830</v>
      </c>
      <c r="B9" t="s">
        <v>75</v>
      </c>
      <c r="C9" s="133">
        <v>0</v>
      </c>
      <c r="D9" s="133">
        <v>0</v>
      </c>
      <c r="E9" s="133">
        <v>0</v>
      </c>
      <c r="F9" s="133">
        <v>0</v>
      </c>
      <c r="G9" s="133">
        <v>0</v>
      </c>
      <c r="H9" s="133">
        <v>0</v>
      </c>
      <c r="I9" s="133">
        <v>0</v>
      </c>
      <c r="J9" s="133">
        <v>0</v>
      </c>
      <c r="K9" s="133">
        <v>0</v>
      </c>
      <c r="L9" s="133">
        <v>0</v>
      </c>
      <c r="M9" s="133">
        <v>0</v>
      </c>
      <c r="N9" s="133">
        <v>0</v>
      </c>
      <c r="O9" s="110"/>
    </row>
    <row r="10" spans="1:15" x14ac:dyDescent="0.3">
      <c r="A10" t="s">
        <v>5831</v>
      </c>
      <c r="B10" t="s">
        <v>79</v>
      </c>
      <c r="C10" s="133">
        <v>63762399.530000001</v>
      </c>
      <c r="D10" s="133">
        <v>63762399.530000001</v>
      </c>
      <c r="E10" s="133">
        <v>63762399.530000001</v>
      </c>
      <c r="F10" s="133">
        <v>63762399.530000001</v>
      </c>
      <c r="G10" s="133">
        <v>63762399.530000001</v>
      </c>
      <c r="H10" s="133">
        <v>63762399.530000001</v>
      </c>
      <c r="I10" s="133">
        <v>63762399.530000001</v>
      </c>
      <c r="J10" s="133">
        <v>63762399.530000001</v>
      </c>
      <c r="K10" s="133">
        <v>63762399.530000001</v>
      </c>
      <c r="L10" s="133">
        <v>63762399.530000001</v>
      </c>
      <c r="M10" s="133">
        <v>64262399.530000001</v>
      </c>
      <c r="N10" s="133">
        <v>64262399.530000001</v>
      </c>
      <c r="O10" s="110"/>
    </row>
    <row r="11" spans="1:15" x14ac:dyDescent="0.3">
      <c r="A11" t="s">
        <v>5832</v>
      </c>
      <c r="B11" t="s">
        <v>81</v>
      </c>
      <c r="C11" s="133">
        <v>0</v>
      </c>
      <c r="D11" s="133">
        <v>0</v>
      </c>
      <c r="E11" s="133">
        <v>0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133">
        <v>0</v>
      </c>
      <c r="N11" s="133">
        <v>0</v>
      </c>
      <c r="O11" s="110"/>
    </row>
    <row r="12" spans="1:15" x14ac:dyDescent="0.3">
      <c r="A12" t="s">
        <v>5833</v>
      </c>
      <c r="B12" t="s">
        <v>5834</v>
      </c>
      <c r="C12" s="133">
        <v>2078381704.5999999</v>
      </c>
      <c r="D12" s="133">
        <v>2078381704.5999999</v>
      </c>
      <c r="E12" s="133">
        <v>2078381704.5999999</v>
      </c>
      <c r="F12" s="133">
        <v>2078381704.5999999</v>
      </c>
      <c r="G12" s="133">
        <v>2078381704.5999999</v>
      </c>
      <c r="H12" s="133">
        <v>2078381704.5999999</v>
      </c>
      <c r="I12" s="133">
        <v>2078381704.5999999</v>
      </c>
      <c r="J12" s="133">
        <v>2078381704.5999999</v>
      </c>
      <c r="K12" s="133">
        <v>2078381704.5999999</v>
      </c>
      <c r="L12" s="133">
        <v>2078381704.5999999</v>
      </c>
      <c r="M12" s="133">
        <v>2078381704.5999999</v>
      </c>
      <c r="N12" s="133">
        <v>2078381704.5999999</v>
      </c>
      <c r="O12" s="110"/>
    </row>
    <row r="13" spans="1:15" x14ac:dyDescent="0.3">
      <c r="A13" t="s">
        <v>5835</v>
      </c>
      <c r="B13" t="s">
        <v>85</v>
      </c>
      <c r="C13" s="133">
        <v>1075851307.02</v>
      </c>
      <c r="D13" s="133">
        <v>1050903351.37</v>
      </c>
      <c r="E13" s="133">
        <v>1007196087.26</v>
      </c>
      <c r="F13" s="133">
        <v>1024366866.27</v>
      </c>
      <c r="G13" s="133">
        <v>1016462767.48</v>
      </c>
      <c r="H13" s="133">
        <v>1077860241.52</v>
      </c>
      <c r="I13" s="133">
        <v>1141812709.1800001</v>
      </c>
      <c r="J13" s="133">
        <v>1191970969.77</v>
      </c>
      <c r="K13" s="133">
        <v>1201453522.54</v>
      </c>
      <c r="L13" s="133">
        <v>1254488098.9400001</v>
      </c>
      <c r="M13" s="133">
        <v>1309546832.8699999</v>
      </c>
      <c r="N13" s="133">
        <v>1082288904.1300001</v>
      </c>
      <c r="O13" s="110"/>
    </row>
    <row r="14" spans="1:15" x14ac:dyDescent="0.3">
      <c r="A14" t="s">
        <v>5836</v>
      </c>
      <c r="B14" t="s">
        <v>87</v>
      </c>
      <c r="C14" s="133">
        <v>-3562893192.1799998</v>
      </c>
      <c r="D14" s="133">
        <v>-3578942497.9200001</v>
      </c>
      <c r="E14" s="133">
        <v>-3590088370.5599999</v>
      </c>
      <c r="F14" s="133">
        <v>-3611932421.3400002</v>
      </c>
      <c r="G14" s="133">
        <v>-3619484128.5500002</v>
      </c>
      <c r="H14" s="133">
        <v>-3640069030.8499999</v>
      </c>
      <c r="I14" s="133">
        <v>-3668674627.02</v>
      </c>
      <c r="J14" s="133">
        <v>-3695177899.8299999</v>
      </c>
      <c r="K14" s="133">
        <v>-3721301250.71</v>
      </c>
      <c r="L14" s="133">
        <v>-3749540978.0900002</v>
      </c>
      <c r="M14" s="133">
        <v>-3779157712.0599999</v>
      </c>
      <c r="N14" s="133">
        <v>-3796699030.77</v>
      </c>
      <c r="O14" s="110"/>
    </row>
    <row r="15" spans="1:15" x14ac:dyDescent="0.3">
      <c r="A15" t="s">
        <v>5837</v>
      </c>
      <c r="B15" t="s">
        <v>105</v>
      </c>
      <c r="C15" s="133">
        <v>-161005858.44</v>
      </c>
      <c r="D15" s="133">
        <v>-162428948.08000001</v>
      </c>
      <c r="E15" s="133">
        <v>-165435266.02000001</v>
      </c>
      <c r="F15" s="133">
        <v>-167706972.28</v>
      </c>
      <c r="G15" s="133">
        <v>-162130135.06</v>
      </c>
      <c r="H15" s="133">
        <v>-165124607.47</v>
      </c>
      <c r="I15" s="133">
        <v>-163396267.41999999</v>
      </c>
      <c r="J15" s="133">
        <v>-164550868.34999999</v>
      </c>
      <c r="K15" s="133">
        <v>-167544881.46000001</v>
      </c>
      <c r="L15" s="133">
        <v>-170616316.06999999</v>
      </c>
      <c r="M15" s="133">
        <v>-173697848.65000001</v>
      </c>
      <c r="N15" s="133">
        <v>-176791073.28999999</v>
      </c>
      <c r="O15" s="110"/>
    </row>
    <row r="16" spans="1:15" x14ac:dyDescent="0.3">
      <c r="A16" t="s">
        <v>5838</v>
      </c>
      <c r="B16" t="s">
        <v>107</v>
      </c>
      <c r="C16" s="133">
        <v>7484822.7599999998</v>
      </c>
      <c r="D16" s="133">
        <v>7484822.7599999998</v>
      </c>
      <c r="E16" s="133">
        <v>7484822.7599999998</v>
      </c>
      <c r="F16" s="133">
        <v>7484822.7599999998</v>
      </c>
      <c r="G16" s="133">
        <v>7484822.7599999998</v>
      </c>
      <c r="H16" s="133">
        <v>7484822.7599999998</v>
      </c>
      <c r="I16" s="133">
        <v>7484822.7599999998</v>
      </c>
      <c r="J16" s="133">
        <v>7484822.7599999998</v>
      </c>
      <c r="K16" s="133">
        <v>7484822.7599999998</v>
      </c>
      <c r="L16" s="133">
        <v>7484822.7599999998</v>
      </c>
      <c r="M16" s="133">
        <v>7484822.7599999998</v>
      </c>
      <c r="N16" s="133">
        <v>7484822.7599999998</v>
      </c>
      <c r="O16" s="110"/>
    </row>
    <row r="17" spans="1:15" x14ac:dyDescent="0.3">
      <c r="A17" t="s">
        <v>5839</v>
      </c>
      <c r="B17" t="s">
        <v>111</v>
      </c>
      <c r="C17" s="133">
        <v>-6666383.1399999997</v>
      </c>
      <c r="D17" s="133">
        <v>-6686108.8700000001</v>
      </c>
      <c r="E17" s="133">
        <v>-6705834.5999999996</v>
      </c>
      <c r="F17" s="133">
        <v>-6725560.3300000001</v>
      </c>
      <c r="G17" s="133">
        <v>-6745286.0599999996</v>
      </c>
      <c r="H17" s="133">
        <v>-6765011.79</v>
      </c>
      <c r="I17" s="133">
        <v>-6784737.5199999996</v>
      </c>
      <c r="J17" s="133">
        <v>-6804463.25</v>
      </c>
      <c r="K17" s="133">
        <v>-6824188.9800000004</v>
      </c>
      <c r="L17" s="133">
        <v>-6843914.71</v>
      </c>
      <c r="M17" s="133">
        <v>-6863640.4400000004</v>
      </c>
      <c r="N17" s="133">
        <v>-6883366.1699999999</v>
      </c>
      <c r="O17" s="110"/>
    </row>
    <row r="18" spans="1:15" x14ac:dyDescent="0.3">
      <c r="A18" t="s">
        <v>5840</v>
      </c>
      <c r="B18" t="s">
        <v>113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3">
        <v>0</v>
      </c>
      <c r="O18" s="110"/>
    </row>
    <row r="19" spans="1:15" x14ac:dyDescent="0.3">
      <c r="A19" t="s">
        <v>5841</v>
      </c>
      <c r="B19" t="s">
        <v>115</v>
      </c>
      <c r="C19" s="133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33">
        <v>0</v>
      </c>
      <c r="N19" s="133">
        <v>0</v>
      </c>
      <c r="O19" s="110"/>
    </row>
    <row r="20" spans="1:15" x14ac:dyDescent="0.3">
      <c r="A20" t="s">
        <v>5842</v>
      </c>
      <c r="B20" t="s">
        <v>117</v>
      </c>
      <c r="C20" s="133">
        <v>0</v>
      </c>
      <c r="D20" s="133">
        <v>0</v>
      </c>
      <c r="E20" s="133">
        <v>0</v>
      </c>
      <c r="F20" s="133">
        <v>0</v>
      </c>
      <c r="G20" s="133">
        <v>0</v>
      </c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33">
        <v>0</v>
      </c>
      <c r="N20" s="133">
        <v>0</v>
      </c>
      <c r="O20" s="110"/>
    </row>
    <row r="21" spans="1:15" x14ac:dyDescent="0.3">
      <c r="A21" t="s">
        <v>5843</v>
      </c>
      <c r="B21" t="s">
        <v>119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3">
        <v>0</v>
      </c>
      <c r="N21" s="133">
        <v>0</v>
      </c>
      <c r="O21" s="110"/>
    </row>
    <row r="22" spans="1:15" x14ac:dyDescent="0.3">
      <c r="A22" t="s">
        <v>5844</v>
      </c>
      <c r="B22" t="s">
        <v>121</v>
      </c>
      <c r="C22" s="133">
        <v>0</v>
      </c>
      <c r="D22" s="133">
        <v>0</v>
      </c>
      <c r="E22" s="133">
        <v>0</v>
      </c>
      <c r="F22" s="133">
        <v>0</v>
      </c>
      <c r="G22" s="133">
        <v>0</v>
      </c>
      <c r="H22" s="133">
        <v>0</v>
      </c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3">
        <v>0</v>
      </c>
      <c r="O22" s="110"/>
    </row>
    <row r="23" spans="1:15" x14ac:dyDescent="0.3">
      <c r="A23" t="s">
        <v>5845</v>
      </c>
      <c r="B23" t="s">
        <v>123</v>
      </c>
      <c r="C23" s="133">
        <v>0</v>
      </c>
      <c r="D23" s="133">
        <v>0</v>
      </c>
      <c r="E23" s="133">
        <v>0</v>
      </c>
      <c r="F23" s="133">
        <v>0</v>
      </c>
      <c r="G23" s="133">
        <v>0</v>
      </c>
      <c r="H23" s="133">
        <v>0</v>
      </c>
      <c r="I23" s="133">
        <v>0</v>
      </c>
      <c r="J23" s="133">
        <v>0</v>
      </c>
      <c r="K23" s="133">
        <v>0</v>
      </c>
      <c r="L23" s="133">
        <v>0</v>
      </c>
      <c r="M23" s="133">
        <v>0</v>
      </c>
      <c r="N23" s="133">
        <v>0</v>
      </c>
      <c r="O23" s="110"/>
    </row>
    <row r="24" spans="1:15" x14ac:dyDescent="0.3">
      <c r="A24" t="s">
        <v>5846</v>
      </c>
      <c r="B24" t="s">
        <v>125</v>
      </c>
      <c r="C24" s="133">
        <v>0</v>
      </c>
      <c r="D24" s="133">
        <v>0</v>
      </c>
      <c r="E24" s="133">
        <v>0</v>
      </c>
      <c r="F24" s="133">
        <v>0</v>
      </c>
      <c r="G24" s="133">
        <v>0</v>
      </c>
      <c r="H24" s="133">
        <v>0</v>
      </c>
      <c r="I24" s="133">
        <v>0</v>
      </c>
      <c r="J24" s="133">
        <v>0</v>
      </c>
      <c r="K24" s="133">
        <v>0</v>
      </c>
      <c r="L24" s="133">
        <v>0</v>
      </c>
      <c r="M24" s="133">
        <v>0</v>
      </c>
      <c r="N24" s="133">
        <v>0</v>
      </c>
      <c r="O24" s="110"/>
    </row>
    <row r="25" spans="1:15" x14ac:dyDescent="0.3">
      <c r="A25" t="s">
        <v>5847</v>
      </c>
      <c r="B25" t="s">
        <v>127</v>
      </c>
      <c r="C25" s="133">
        <v>20727579.199999999</v>
      </c>
      <c r="D25" s="133">
        <v>20836280.739999998</v>
      </c>
      <c r="E25" s="133">
        <v>20944982.280000001</v>
      </c>
      <c r="F25" s="133">
        <v>21053683.82</v>
      </c>
      <c r="G25" s="133">
        <v>21096955.34</v>
      </c>
      <c r="H25" s="133">
        <v>21994252.199999999</v>
      </c>
      <c r="I25" s="133">
        <v>22245140.739999998</v>
      </c>
      <c r="J25" s="133">
        <v>23101551.77</v>
      </c>
      <c r="K25" s="133">
        <v>23227384.440000001</v>
      </c>
      <c r="L25" s="133">
        <v>23348673.66</v>
      </c>
      <c r="M25" s="133">
        <v>23534508.25</v>
      </c>
      <c r="N25" s="133">
        <v>24137134.539999999</v>
      </c>
      <c r="O25" s="110"/>
    </row>
    <row r="26" spans="1:15" x14ac:dyDescent="0.3">
      <c r="A26" t="s">
        <v>5848</v>
      </c>
      <c r="B26" t="s">
        <v>133</v>
      </c>
      <c r="C26" s="133">
        <v>-7221803.46</v>
      </c>
      <c r="D26" s="133">
        <v>-7305219.7599999998</v>
      </c>
      <c r="E26" s="133">
        <v>-7389359.2999999998</v>
      </c>
      <c r="F26" s="133">
        <v>-7474222.0700000003</v>
      </c>
      <c r="G26" s="133">
        <v>-7494378.0599999996</v>
      </c>
      <c r="H26" s="133">
        <v>-7568917.2999999998</v>
      </c>
      <c r="I26" s="133">
        <v>-7599907.79</v>
      </c>
      <c r="J26" s="133">
        <v>-7639047.0099999998</v>
      </c>
      <c r="K26" s="133">
        <v>-7681663.9400000004</v>
      </c>
      <c r="L26" s="133">
        <v>-7720366.7400000002</v>
      </c>
      <c r="M26" s="133">
        <v>-7785255.5499999998</v>
      </c>
      <c r="N26" s="133">
        <v>-7869600.8799999999</v>
      </c>
      <c r="O26" s="110"/>
    </row>
    <row r="27" spans="1:15" x14ac:dyDescent="0.3">
      <c r="A27" t="s">
        <v>5849</v>
      </c>
      <c r="B27" t="s">
        <v>135</v>
      </c>
      <c r="C27" s="133">
        <v>0</v>
      </c>
      <c r="D27" s="133">
        <v>0</v>
      </c>
      <c r="E27" s="133">
        <v>0</v>
      </c>
      <c r="F27" s="133">
        <v>0</v>
      </c>
      <c r="G27" s="133">
        <v>0</v>
      </c>
      <c r="H27" s="133">
        <v>0</v>
      </c>
      <c r="I27" s="133">
        <v>0</v>
      </c>
      <c r="J27" s="133">
        <v>0</v>
      </c>
      <c r="K27" s="133">
        <v>0</v>
      </c>
      <c r="L27" s="133">
        <v>0</v>
      </c>
      <c r="M27" s="133">
        <v>0</v>
      </c>
      <c r="N27" s="133">
        <v>0</v>
      </c>
      <c r="O27" s="110"/>
    </row>
    <row r="28" spans="1:15" x14ac:dyDescent="0.3">
      <c r="A28" t="s">
        <v>5850</v>
      </c>
      <c r="B28" t="s">
        <v>137</v>
      </c>
      <c r="C28" s="133">
        <v>0</v>
      </c>
      <c r="D28" s="133">
        <v>0</v>
      </c>
      <c r="E28" s="133">
        <v>0</v>
      </c>
      <c r="F28" s="133">
        <v>0</v>
      </c>
      <c r="G28" s="133">
        <v>0</v>
      </c>
      <c r="H28" s="133">
        <v>0</v>
      </c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3">
        <v>0</v>
      </c>
      <c r="O28" s="110"/>
    </row>
    <row r="29" spans="1:15" x14ac:dyDescent="0.3">
      <c r="A29" t="s">
        <v>5851</v>
      </c>
      <c r="B29" t="s">
        <v>5852</v>
      </c>
      <c r="C29" s="133">
        <v>0</v>
      </c>
      <c r="D29" s="133">
        <v>0</v>
      </c>
      <c r="E29" s="133">
        <v>0</v>
      </c>
      <c r="F29" s="133">
        <v>0</v>
      </c>
      <c r="G29" s="133">
        <v>0</v>
      </c>
      <c r="H29" s="133">
        <v>0</v>
      </c>
      <c r="I29" s="133">
        <v>0</v>
      </c>
      <c r="J29" s="133">
        <v>0</v>
      </c>
      <c r="K29" s="133">
        <v>0</v>
      </c>
      <c r="L29" s="133">
        <v>0</v>
      </c>
      <c r="M29" s="133">
        <v>0</v>
      </c>
      <c r="N29" s="133">
        <v>0</v>
      </c>
      <c r="O29" s="110"/>
    </row>
    <row r="30" spans="1:15" x14ac:dyDescent="0.3">
      <c r="A30" t="s">
        <v>5853</v>
      </c>
      <c r="B30" t="s">
        <v>141</v>
      </c>
      <c r="C30" s="133">
        <v>0</v>
      </c>
      <c r="D30" s="133">
        <v>0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  <c r="J30" s="133">
        <v>0</v>
      </c>
      <c r="K30" s="133">
        <v>0</v>
      </c>
      <c r="L30" s="133">
        <v>0</v>
      </c>
      <c r="M30" s="133">
        <v>0</v>
      </c>
      <c r="N30" s="133">
        <v>0</v>
      </c>
      <c r="O30" s="110"/>
    </row>
    <row r="31" spans="1:15" x14ac:dyDescent="0.3">
      <c r="A31" t="s">
        <v>5854</v>
      </c>
      <c r="B31" t="s">
        <v>143</v>
      </c>
      <c r="C31" s="133">
        <v>0</v>
      </c>
      <c r="D31" s="133">
        <v>0</v>
      </c>
      <c r="E31" s="133">
        <v>0</v>
      </c>
      <c r="F31" s="133">
        <v>0</v>
      </c>
      <c r="G31" s="133">
        <v>0</v>
      </c>
      <c r="H31" s="133">
        <v>0</v>
      </c>
      <c r="I31" s="133">
        <v>0</v>
      </c>
      <c r="J31" s="133">
        <v>0</v>
      </c>
      <c r="K31" s="133">
        <v>0</v>
      </c>
      <c r="L31" s="133">
        <v>0</v>
      </c>
      <c r="M31" s="133">
        <v>0</v>
      </c>
      <c r="N31" s="133">
        <v>0</v>
      </c>
      <c r="O31" s="110"/>
    </row>
    <row r="32" spans="1:15" x14ac:dyDescent="0.3">
      <c r="A32" t="s">
        <v>5855</v>
      </c>
      <c r="B32" t="s">
        <v>145</v>
      </c>
      <c r="C32" s="133">
        <v>0</v>
      </c>
      <c r="D32" s="133">
        <v>0</v>
      </c>
      <c r="E32" s="133">
        <v>0</v>
      </c>
      <c r="F32" s="133">
        <v>0</v>
      </c>
      <c r="G32" s="133">
        <v>0</v>
      </c>
      <c r="H32" s="133">
        <v>0</v>
      </c>
      <c r="I32" s="133">
        <v>0</v>
      </c>
      <c r="J32" s="133">
        <v>0</v>
      </c>
      <c r="K32" s="133">
        <v>0</v>
      </c>
      <c r="L32" s="133">
        <v>0</v>
      </c>
      <c r="M32" s="133">
        <v>0</v>
      </c>
      <c r="N32" s="133">
        <v>0</v>
      </c>
      <c r="O32" s="110"/>
    </row>
    <row r="33" spans="1:15" x14ac:dyDescent="0.3">
      <c r="A33" t="s">
        <v>5856</v>
      </c>
      <c r="B33" t="s">
        <v>147</v>
      </c>
      <c r="C33" s="133">
        <v>0</v>
      </c>
      <c r="D33" s="133">
        <v>0</v>
      </c>
      <c r="E33" s="133">
        <v>0</v>
      </c>
      <c r="F33" s="133">
        <v>0</v>
      </c>
      <c r="G33" s="133">
        <v>0</v>
      </c>
      <c r="H33" s="133">
        <v>0</v>
      </c>
      <c r="I33" s="133">
        <v>0</v>
      </c>
      <c r="J33" s="133">
        <v>0</v>
      </c>
      <c r="K33" s="133">
        <v>0</v>
      </c>
      <c r="L33" s="133">
        <v>0</v>
      </c>
      <c r="M33" s="133">
        <v>0</v>
      </c>
      <c r="N33" s="133">
        <v>0</v>
      </c>
      <c r="O33" s="110"/>
    </row>
    <row r="34" spans="1:15" x14ac:dyDescent="0.3">
      <c r="A34" t="s">
        <v>5857</v>
      </c>
      <c r="B34" t="s">
        <v>5858</v>
      </c>
      <c r="C34" s="133">
        <v>1000000</v>
      </c>
      <c r="D34" s="133">
        <v>1000000</v>
      </c>
      <c r="E34" s="133">
        <v>1000000</v>
      </c>
      <c r="F34" s="133">
        <v>1000000</v>
      </c>
      <c r="G34" s="133">
        <v>1000000</v>
      </c>
      <c r="H34" s="133">
        <v>1000000</v>
      </c>
      <c r="I34" s="133">
        <v>1000000</v>
      </c>
      <c r="J34" s="133">
        <v>1000000</v>
      </c>
      <c r="K34" s="133">
        <v>1000000</v>
      </c>
      <c r="L34" s="133">
        <v>1000000</v>
      </c>
      <c r="M34" s="133">
        <v>1000000</v>
      </c>
      <c r="N34" s="133">
        <v>1000000</v>
      </c>
      <c r="O34" s="110"/>
    </row>
    <row r="35" spans="1:15" x14ac:dyDescent="0.3">
      <c r="A35" t="s">
        <v>5859</v>
      </c>
      <c r="B35" t="s">
        <v>1202</v>
      </c>
      <c r="C35" s="133">
        <v>0</v>
      </c>
      <c r="D35" s="133">
        <v>0</v>
      </c>
      <c r="E35" s="133">
        <v>0</v>
      </c>
      <c r="F35" s="133">
        <v>0</v>
      </c>
      <c r="G35" s="133">
        <v>0</v>
      </c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3">
        <v>0</v>
      </c>
      <c r="N35" s="133">
        <v>0</v>
      </c>
      <c r="O35" s="110"/>
    </row>
    <row r="36" spans="1:15" x14ac:dyDescent="0.3">
      <c r="A36" t="s">
        <v>5860</v>
      </c>
      <c r="B36" t="s">
        <v>1204</v>
      </c>
      <c r="C36" s="133">
        <v>0</v>
      </c>
      <c r="D36" s="133">
        <v>0</v>
      </c>
      <c r="E36" s="133">
        <v>0</v>
      </c>
      <c r="F36" s="133">
        <v>0</v>
      </c>
      <c r="G36" s="133">
        <v>0</v>
      </c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3">
        <v>0</v>
      </c>
      <c r="N36" s="133">
        <v>0</v>
      </c>
      <c r="O36" s="110"/>
    </row>
    <row r="37" spans="1:15" x14ac:dyDescent="0.3">
      <c r="A37" t="s">
        <v>5861</v>
      </c>
      <c r="B37" t="s">
        <v>1206</v>
      </c>
      <c r="C37" s="133">
        <v>0</v>
      </c>
      <c r="D37" s="133">
        <v>0</v>
      </c>
      <c r="E37" s="133">
        <v>0</v>
      </c>
      <c r="F37" s="133">
        <v>0</v>
      </c>
      <c r="G37" s="133">
        <v>0</v>
      </c>
      <c r="H37" s="133">
        <v>0</v>
      </c>
      <c r="I37" s="133">
        <v>0</v>
      </c>
      <c r="J37" s="133">
        <v>0</v>
      </c>
      <c r="K37" s="133">
        <v>0</v>
      </c>
      <c r="L37" s="133">
        <v>0</v>
      </c>
      <c r="M37" s="133">
        <v>0</v>
      </c>
      <c r="N37" s="133">
        <v>0</v>
      </c>
      <c r="O37" s="110"/>
    </row>
    <row r="38" spans="1:15" x14ac:dyDescent="0.3">
      <c r="A38" t="s">
        <v>5862</v>
      </c>
      <c r="B38" t="s">
        <v>5863</v>
      </c>
      <c r="C38" s="133">
        <v>52665.39</v>
      </c>
      <c r="D38" s="133">
        <v>52665.39</v>
      </c>
      <c r="E38" s="133">
        <v>52665.39</v>
      </c>
      <c r="F38" s="133">
        <v>52665.39</v>
      </c>
      <c r="G38" s="133">
        <v>52665.39</v>
      </c>
      <c r="H38" s="133">
        <v>52665.39</v>
      </c>
      <c r="I38" s="133">
        <v>52665.39</v>
      </c>
      <c r="J38" s="133">
        <v>52665.39</v>
      </c>
      <c r="K38" s="133">
        <v>52665.39</v>
      </c>
      <c r="L38" s="133">
        <v>52665.39</v>
      </c>
      <c r="M38" s="133">
        <v>52665.39</v>
      </c>
      <c r="N38" s="133">
        <v>52665.39</v>
      </c>
      <c r="O38" s="110"/>
    </row>
    <row r="39" spans="1:15" x14ac:dyDescent="0.3">
      <c r="A39" t="s">
        <v>5864</v>
      </c>
      <c r="B39" t="s">
        <v>5865</v>
      </c>
      <c r="C39" s="133">
        <v>0</v>
      </c>
      <c r="D39" s="133">
        <v>0</v>
      </c>
      <c r="E39" s="133">
        <v>0</v>
      </c>
      <c r="F39" s="133">
        <v>0</v>
      </c>
      <c r="G39" s="133">
        <v>0</v>
      </c>
      <c r="H39" s="133">
        <v>0</v>
      </c>
      <c r="I39" s="133">
        <v>0</v>
      </c>
      <c r="J39" s="133">
        <v>0</v>
      </c>
      <c r="K39" s="133">
        <v>0</v>
      </c>
      <c r="L39" s="133">
        <v>0</v>
      </c>
      <c r="M39" s="133">
        <v>0</v>
      </c>
      <c r="N39" s="133">
        <v>0</v>
      </c>
      <c r="O39" s="110"/>
    </row>
    <row r="40" spans="1:15" x14ac:dyDescent="0.3">
      <c r="A40" t="s">
        <v>5866</v>
      </c>
      <c r="B40" t="s">
        <v>5867</v>
      </c>
      <c r="C40" s="133">
        <v>0</v>
      </c>
      <c r="D40" s="133">
        <v>0</v>
      </c>
      <c r="E40" s="133">
        <v>0</v>
      </c>
      <c r="F40" s="133">
        <v>0</v>
      </c>
      <c r="G40" s="133">
        <v>0</v>
      </c>
      <c r="H40" s="133">
        <v>0</v>
      </c>
      <c r="I40" s="133">
        <v>0</v>
      </c>
      <c r="J40" s="133">
        <v>0</v>
      </c>
      <c r="K40" s="133">
        <v>0</v>
      </c>
      <c r="L40" s="133">
        <v>0</v>
      </c>
      <c r="M40" s="133">
        <v>0</v>
      </c>
      <c r="N40" s="133">
        <v>0</v>
      </c>
      <c r="O40" s="110"/>
    </row>
    <row r="41" spans="1:15" x14ac:dyDescent="0.3">
      <c r="A41" t="s">
        <v>5868</v>
      </c>
      <c r="B41" t="s">
        <v>5869</v>
      </c>
      <c r="C41" s="133">
        <v>167026755.46000001</v>
      </c>
      <c r="D41" s="133">
        <v>158599631.69</v>
      </c>
      <c r="E41" s="133">
        <v>141218649.97</v>
      </c>
      <c r="F41" s="133">
        <v>173407536.74000001</v>
      </c>
      <c r="G41" s="133">
        <v>178580379.63</v>
      </c>
      <c r="H41" s="133">
        <v>197710702.53</v>
      </c>
      <c r="I41" s="133">
        <v>231319039.81</v>
      </c>
      <c r="J41" s="133">
        <v>219115326.53</v>
      </c>
      <c r="K41" s="133">
        <v>248162996.79499999</v>
      </c>
      <c r="L41" s="133">
        <v>208494760.51499999</v>
      </c>
      <c r="M41" s="133">
        <v>190417939.42500001</v>
      </c>
      <c r="N41" s="133">
        <v>188387489.55500001</v>
      </c>
      <c r="O41" s="110"/>
    </row>
    <row r="42" spans="1:15" x14ac:dyDescent="0.3">
      <c r="A42" t="s">
        <v>5870</v>
      </c>
      <c r="B42" t="s">
        <v>5871</v>
      </c>
      <c r="C42" s="133">
        <v>7200000</v>
      </c>
      <c r="D42" s="133">
        <v>7200000</v>
      </c>
      <c r="E42" s="133">
        <v>7200000</v>
      </c>
      <c r="F42" s="133">
        <v>7100000</v>
      </c>
      <c r="G42" s="133">
        <v>7200000</v>
      </c>
      <c r="H42" s="133">
        <v>7100000</v>
      </c>
      <c r="I42" s="133">
        <v>7100000</v>
      </c>
      <c r="J42" s="133">
        <v>7100000</v>
      </c>
      <c r="K42" s="133">
        <v>7200000</v>
      </c>
      <c r="L42" s="133">
        <v>7200000</v>
      </c>
      <c r="M42" s="133">
        <v>7200000</v>
      </c>
      <c r="N42" s="133">
        <v>7200000</v>
      </c>
      <c r="O42" s="110"/>
    </row>
    <row r="43" spans="1:15" x14ac:dyDescent="0.3">
      <c r="A43" t="s">
        <v>5872</v>
      </c>
      <c r="B43" t="s">
        <v>5873</v>
      </c>
      <c r="C43" s="133">
        <v>-1639484.5016987999</v>
      </c>
      <c r="D43" s="133">
        <v>-1620032.5984920999</v>
      </c>
      <c r="E43" s="133">
        <v>-1605694.2692799</v>
      </c>
      <c r="F43" s="133">
        <v>-1630103.9525816001</v>
      </c>
      <c r="G43" s="133">
        <v>-1652991.0261351999</v>
      </c>
      <c r="H43" s="133">
        <v>-1681728.2164725</v>
      </c>
      <c r="I43" s="133">
        <v>-1706276.0885945</v>
      </c>
      <c r="J43" s="133">
        <v>-1698215.0773181</v>
      </c>
      <c r="K43" s="133">
        <v>-1704077.4754979999</v>
      </c>
      <c r="L43" s="133">
        <v>-1677228.5469511</v>
      </c>
      <c r="M43" s="133">
        <v>-1643422.6801761</v>
      </c>
      <c r="N43" s="133">
        <v>-1632918.6677135001</v>
      </c>
      <c r="O43" s="110"/>
    </row>
    <row r="44" spans="1:15" x14ac:dyDescent="0.3">
      <c r="A44" t="s">
        <v>5874</v>
      </c>
      <c r="B44" t="s">
        <v>5875</v>
      </c>
      <c r="C44" s="133">
        <v>0</v>
      </c>
      <c r="D44" s="133">
        <v>0</v>
      </c>
      <c r="E44" s="133">
        <v>0</v>
      </c>
      <c r="F44" s="133">
        <v>0</v>
      </c>
      <c r="G44" s="133">
        <v>0</v>
      </c>
      <c r="H44" s="133">
        <v>0</v>
      </c>
      <c r="I44" s="133">
        <v>0</v>
      </c>
      <c r="J44" s="133">
        <v>0</v>
      </c>
      <c r="K44" s="133">
        <v>0</v>
      </c>
      <c r="L44" s="133">
        <v>0</v>
      </c>
      <c r="M44" s="133">
        <v>0</v>
      </c>
      <c r="N44" s="133">
        <v>0</v>
      </c>
      <c r="O44" s="110"/>
    </row>
    <row r="45" spans="1:15" x14ac:dyDescent="0.3">
      <c r="A45" t="s">
        <v>5876</v>
      </c>
      <c r="B45" t="s">
        <v>5877</v>
      </c>
      <c r="C45" s="133">
        <v>13751354.941899501</v>
      </c>
      <c r="D45" s="133">
        <v>13751515.5353876</v>
      </c>
      <c r="E45" s="133">
        <v>13759947.275460601</v>
      </c>
      <c r="F45" s="133">
        <v>13761375.4136294</v>
      </c>
      <c r="G45" s="133">
        <v>13614379.7069715</v>
      </c>
      <c r="H45" s="133">
        <v>13529963.749572299</v>
      </c>
      <c r="I45" s="133">
        <v>13593367.8210476</v>
      </c>
      <c r="J45" s="133">
        <v>13739843.954431299</v>
      </c>
      <c r="K45" s="133">
        <v>13935712.287013801</v>
      </c>
      <c r="L45" s="133">
        <v>13860812.0012816</v>
      </c>
      <c r="M45" s="133">
        <v>13972875.080281001</v>
      </c>
      <c r="N45" s="133">
        <v>13959856.422638301</v>
      </c>
      <c r="O45" s="110"/>
    </row>
    <row r="46" spans="1:15" x14ac:dyDescent="0.3">
      <c r="A46" t="s">
        <v>5878</v>
      </c>
      <c r="B46" t="s">
        <v>5879</v>
      </c>
      <c r="C46" s="133">
        <v>36224000</v>
      </c>
      <c r="D46" s="133">
        <v>38057000</v>
      </c>
      <c r="E46" s="133">
        <v>39096000</v>
      </c>
      <c r="F46" s="133">
        <v>38325000</v>
      </c>
      <c r="G46" s="133">
        <v>38901000</v>
      </c>
      <c r="H46" s="133">
        <v>39506000</v>
      </c>
      <c r="I46" s="133">
        <v>33568000</v>
      </c>
      <c r="J46" s="133">
        <v>31375000</v>
      </c>
      <c r="K46" s="133">
        <v>32213000</v>
      </c>
      <c r="L46" s="133">
        <v>32816000</v>
      </c>
      <c r="M46" s="133">
        <v>34762000</v>
      </c>
      <c r="N46" s="133">
        <v>35384000</v>
      </c>
      <c r="O46" s="110"/>
    </row>
    <row r="47" spans="1:15" x14ac:dyDescent="0.3">
      <c r="A47" t="s">
        <v>5880</v>
      </c>
      <c r="B47" t="s">
        <v>5881</v>
      </c>
      <c r="C47" s="133">
        <v>0</v>
      </c>
      <c r="D47" s="133">
        <v>0</v>
      </c>
      <c r="E47" s="133">
        <v>0</v>
      </c>
      <c r="F47" s="133">
        <v>0</v>
      </c>
      <c r="G47" s="133">
        <v>0</v>
      </c>
      <c r="H47" s="133">
        <v>0</v>
      </c>
      <c r="I47" s="133">
        <v>0</v>
      </c>
      <c r="J47" s="133">
        <v>0</v>
      </c>
      <c r="K47" s="133">
        <v>0</v>
      </c>
      <c r="L47" s="133">
        <v>0</v>
      </c>
      <c r="M47" s="133">
        <v>0</v>
      </c>
      <c r="N47" s="133">
        <v>0</v>
      </c>
      <c r="O47" s="110"/>
    </row>
    <row r="48" spans="1:15" x14ac:dyDescent="0.3">
      <c r="A48" t="s">
        <v>5882</v>
      </c>
      <c r="B48" t="s">
        <v>5883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133">
        <v>0</v>
      </c>
      <c r="L48" s="133">
        <v>0</v>
      </c>
      <c r="M48" s="133">
        <v>0</v>
      </c>
      <c r="N48" s="133">
        <v>0</v>
      </c>
      <c r="O48" s="110"/>
    </row>
    <row r="49" spans="1:15" x14ac:dyDescent="0.3">
      <c r="A49" t="s">
        <v>5884</v>
      </c>
      <c r="B49" t="s">
        <v>5885</v>
      </c>
      <c r="C49" s="133">
        <v>179405887.5</v>
      </c>
      <c r="D49" s="133">
        <v>177898275</v>
      </c>
      <c r="E49" s="133">
        <v>176390662.5</v>
      </c>
      <c r="F49" s="133">
        <v>174883050</v>
      </c>
      <c r="G49" s="133">
        <v>173375437.5</v>
      </c>
      <c r="H49" s="133">
        <v>171867825</v>
      </c>
      <c r="I49" s="133">
        <v>170360212.5</v>
      </c>
      <c r="J49" s="133">
        <v>168852600</v>
      </c>
      <c r="K49" s="133">
        <v>167344987.5</v>
      </c>
      <c r="L49" s="133">
        <v>165837375</v>
      </c>
      <c r="M49" s="133">
        <v>164329762.5</v>
      </c>
      <c r="N49" s="133">
        <v>162822150</v>
      </c>
      <c r="O49" s="110"/>
    </row>
    <row r="50" spans="1:15" x14ac:dyDescent="0.3">
      <c r="A50" t="s">
        <v>5886</v>
      </c>
      <c r="B50" t="s">
        <v>5887</v>
      </c>
      <c r="C50" s="133">
        <v>0</v>
      </c>
      <c r="D50" s="133">
        <v>0</v>
      </c>
      <c r="E50" s="133">
        <v>0</v>
      </c>
      <c r="F50" s="133">
        <v>0</v>
      </c>
      <c r="G50" s="133">
        <v>0</v>
      </c>
      <c r="H50" s="133">
        <v>0</v>
      </c>
      <c r="I50" s="133">
        <v>0</v>
      </c>
      <c r="J50" s="133">
        <v>0</v>
      </c>
      <c r="K50" s="133">
        <v>0</v>
      </c>
      <c r="L50" s="133">
        <v>0</v>
      </c>
      <c r="M50" s="133">
        <v>0</v>
      </c>
      <c r="N50" s="133">
        <v>0</v>
      </c>
      <c r="O50" s="110"/>
    </row>
    <row r="51" spans="1:15" x14ac:dyDescent="0.3">
      <c r="A51" t="s">
        <v>5888</v>
      </c>
      <c r="B51" t="s">
        <v>1483</v>
      </c>
      <c r="C51" s="133">
        <v>0</v>
      </c>
      <c r="D51" s="133">
        <v>0</v>
      </c>
      <c r="E51" s="133">
        <v>0</v>
      </c>
      <c r="F51" s="133">
        <v>0</v>
      </c>
      <c r="G51" s="133">
        <v>0</v>
      </c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3">
        <v>0</v>
      </c>
      <c r="N51" s="133">
        <v>0</v>
      </c>
      <c r="O51" s="110"/>
    </row>
    <row r="52" spans="1:15" x14ac:dyDescent="0.3">
      <c r="A52" t="s">
        <v>5889</v>
      </c>
      <c r="B52" t="s">
        <v>1485</v>
      </c>
      <c r="C52" s="133">
        <v>0</v>
      </c>
      <c r="D52" s="133">
        <v>0</v>
      </c>
      <c r="E52" s="133">
        <v>0</v>
      </c>
      <c r="F52" s="133">
        <v>0</v>
      </c>
      <c r="G52" s="133">
        <v>0</v>
      </c>
      <c r="H52" s="133">
        <v>0</v>
      </c>
      <c r="I52" s="133">
        <v>0</v>
      </c>
      <c r="J52" s="133">
        <v>0</v>
      </c>
      <c r="K52" s="133">
        <v>0</v>
      </c>
      <c r="L52" s="133">
        <v>0</v>
      </c>
      <c r="M52" s="133">
        <v>0</v>
      </c>
      <c r="N52" s="133">
        <v>0</v>
      </c>
      <c r="O52" s="110"/>
    </row>
    <row r="53" spans="1:15" x14ac:dyDescent="0.3">
      <c r="A53" t="s">
        <v>5890</v>
      </c>
      <c r="B53" t="s">
        <v>1487</v>
      </c>
      <c r="C53" s="133">
        <v>0</v>
      </c>
      <c r="D53" s="133">
        <v>0</v>
      </c>
      <c r="E53" s="133">
        <v>0</v>
      </c>
      <c r="F53" s="133">
        <v>0</v>
      </c>
      <c r="G53" s="133">
        <v>0</v>
      </c>
      <c r="H53" s="133">
        <v>0</v>
      </c>
      <c r="I53" s="133">
        <v>0</v>
      </c>
      <c r="J53" s="133">
        <v>0</v>
      </c>
      <c r="K53" s="133">
        <v>0</v>
      </c>
      <c r="L53" s="133">
        <v>0</v>
      </c>
      <c r="M53" s="133">
        <v>0</v>
      </c>
      <c r="N53" s="133">
        <v>0</v>
      </c>
      <c r="O53" s="110"/>
    </row>
    <row r="54" spans="1:15" x14ac:dyDescent="0.3">
      <c r="A54" t="s">
        <v>5891</v>
      </c>
      <c r="B54" t="s">
        <v>1489</v>
      </c>
      <c r="C54" s="133">
        <v>0</v>
      </c>
      <c r="D54" s="133">
        <v>0</v>
      </c>
      <c r="E54" s="133">
        <v>0</v>
      </c>
      <c r="F54" s="133">
        <v>0</v>
      </c>
      <c r="G54" s="133">
        <v>0</v>
      </c>
      <c r="H54" s="133">
        <v>0</v>
      </c>
      <c r="I54" s="133">
        <v>0</v>
      </c>
      <c r="J54" s="133">
        <v>0</v>
      </c>
      <c r="K54" s="133">
        <v>0</v>
      </c>
      <c r="L54" s="133">
        <v>0</v>
      </c>
      <c r="M54" s="133">
        <v>0</v>
      </c>
      <c r="N54" s="133">
        <v>0</v>
      </c>
      <c r="O54" s="110"/>
    </row>
    <row r="55" spans="1:15" x14ac:dyDescent="0.3">
      <c r="A55" t="s">
        <v>5892</v>
      </c>
      <c r="B55" t="s">
        <v>1491</v>
      </c>
      <c r="C55" s="133">
        <v>0</v>
      </c>
      <c r="D55" s="133">
        <v>0</v>
      </c>
      <c r="E55" s="133">
        <v>0</v>
      </c>
      <c r="F55" s="133">
        <v>0</v>
      </c>
      <c r="G55" s="133">
        <v>0</v>
      </c>
      <c r="H55" s="133">
        <v>0</v>
      </c>
      <c r="I55" s="133">
        <v>0</v>
      </c>
      <c r="J55" s="133">
        <v>0</v>
      </c>
      <c r="K55" s="133">
        <v>0</v>
      </c>
      <c r="L55" s="133">
        <v>0</v>
      </c>
      <c r="M55" s="133">
        <v>0</v>
      </c>
      <c r="N55" s="133">
        <v>0</v>
      </c>
      <c r="O55" s="110"/>
    </row>
    <row r="56" spans="1:15" x14ac:dyDescent="0.3">
      <c r="A56" t="s">
        <v>5893</v>
      </c>
      <c r="B56" t="s">
        <v>1495</v>
      </c>
      <c r="C56" s="133">
        <v>0</v>
      </c>
      <c r="D56" s="133">
        <v>0</v>
      </c>
      <c r="E56" s="133">
        <v>0</v>
      </c>
      <c r="F56" s="133">
        <v>0</v>
      </c>
      <c r="G56" s="133">
        <v>0</v>
      </c>
      <c r="H56" s="133">
        <v>0</v>
      </c>
      <c r="I56" s="133">
        <v>0</v>
      </c>
      <c r="J56" s="133">
        <v>0</v>
      </c>
      <c r="K56" s="133">
        <v>0</v>
      </c>
      <c r="L56" s="133">
        <v>0</v>
      </c>
      <c r="M56" s="133">
        <v>0</v>
      </c>
      <c r="N56" s="133">
        <v>0</v>
      </c>
      <c r="O56" s="110"/>
    </row>
    <row r="57" spans="1:15" x14ac:dyDescent="0.3">
      <c r="A57" t="s">
        <v>5894</v>
      </c>
      <c r="B57" t="s">
        <v>5895</v>
      </c>
      <c r="C57" s="133">
        <v>0</v>
      </c>
      <c r="D57" s="133">
        <v>0</v>
      </c>
      <c r="E57" s="133">
        <v>0</v>
      </c>
      <c r="F57" s="133">
        <v>0</v>
      </c>
      <c r="G57" s="133">
        <v>0</v>
      </c>
      <c r="H57" s="133">
        <v>0</v>
      </c>
      <c r="I57" s="133">
        <v>0</v>
      </c>
      <c r="J57" s="133">
        <v>0</v>
      </c>
      <c r="K57" s="133">
        <v>0</v>
      </c>
      <c r="L57" s="133">
        <v>0</v>
      </c>
      <c r="M57" s="133">
        <v>0</v>
      </c>
      <c r="N57" s="133">
        <v>0</v>
      </c>
      <c r="O57" s="110"/>
    </row>
    <row r="58" spans="1:15" x14ac:dyDescent="0.3">
      <c r="A58" t="s">
        <v>5896</v>
      </c>
      <c r="B58" t="s">
        <v>5897</v>
      </c>
      <c r="C58" s="133">
        <v>28177090.200177401</v>
      </c>
      <c r="D58" s="133">
        <v>23522122.7058357</v>
      </c>
      <c r="E58" s="133">
        <v>35680297.692524701</v>
      </c>
      <c r="F58" s="133">
        <v>32504682.451158799</v>
      </c>
      <c r="G58" s="133">
        <v>25244289.238329601</v>
      </c>
      <c r="H58" s="133">
        <v>39573621.804005504</v>
      </c>
      <c r="I58" s="133">
        <v>38815935.346875198</v>
      </c>
      <c r="J58" s="133">
        <v>34982420.990328401</v>
      </c>
      <c r="K58" s="133">
        <v>30675211.2511876</v>
      </c>
      <c r="L58" s="133">
        <v>28135147.614480201</v>
      </c>
      <c r="M58" s="133">
        <v>24562406.5761999</v>
      </c>
      <c r="N58" s="133">
        <v>23846321.866719801</v>
      </c>
      <c r="O58" s="110"/>
    </row>
    <row r="59" spans="1:15" x14ac:dyDescent="0.3">
      <c r="A59" t="s">
        <v>5898</v>
      </c>
      <c r="B59" t="s">
        <v>1583</v>
      </c>
      <c r="C59" s="133">
        <v>0</v>
      </c>
      <c r="D59" s="133">
        <v>0</v>
      </c>
      <c r="E59" s="133">
        <v>0</v>
      </c>
      <c r="F59" s="133">
        <v>0</v>
      </c>
      <c r="G59" s="133">
        <v>0</v>
      </c>
      <c r="H59" s="133">
        <v>0</v>
      </c>
      <c r="I59" s="133">
        <v>0</v>
      </c>
      <c r="J59" s="133">
        <v>0</v>
      </c>
      <c r="K59" s="133">
        <v>0</v>
      </c>
      <c r="L59" s="133">
        <v>0</v>
      </c>
      <c r="M59" s="133">
        <v>0</v>
      </c>
      <c r="N59" s="133">
        <v>0</v>
      </c>
      <c r="O59" s="110"/>
    </row>
    <row r="60" spans="1:15" x14ac:dyDescent="0.3">
      <c r="A60" t="s">
        <v>5899</v>
      </c>
      <c r="B60" t="s">
        <v>1585</v>
      </c>
      <c r="C60" s="133">
        <v>0</v>
      </c>
      <c r="D60" s="133">
        <v>0</v>
      </c>
      <c r="E60" s="133">
        <v>0</v>
      </c>
      <c r="F60" s="133">
        <v>0</v>
      </c>
      <c r="G60" s="133">
        <v>0</v>
      </c>
      <c r="H60" s="133">
        <v>0</v>
      </c>
      <c r="I60" s="133">
        <v>0</v>
      </c>
      <c r="J60" s="133">
        <v>0</v>
      </c>
      <c r="K60" s="133">
        <v>0</v>
      </c>
      <c r="L60" s="133">
        <v>0</v>
      </c>
      <c r="M60" s="133">
        <v>0</v>
      </c>
      <c r="N60" s="133">
        <v>0</v>
      </c>
      <c r="O60" s="110"/>
    </row>
    <row r="61" spans="1:15" x14ac:dyDescent="0.3">
      <c r="A61" t="s">
        <v>5900</v>
      </c>
      <c r="B61" t="s">
        <v>5901</v>
      </c>
      <c r="C61" s="133">
        <v>71079751.560000107</v>
      </c>
      <c r="D61" s="133">
        <v>66032394.3400001</v>
      </c>
      <c r="E61" s="133">
        <v>70703378.190000102</v>
      </c>
      <c r="F61" s="133">
        <v>75099687.950000107</v>
      </c>
      <c r="G61" s="133">
        <v>85408993.080000103</v>
      </c>
      <c r="H61" s="133">
        <v>88965577.760000095</v>
      </c>
      <c r="I61" s="133">
        <v>91406855.650000095</v>
      </c>
      <c r="J61" s="133">
        <v>96000638.670000106</v>
      </c>
      <c r="K61" s="133">
        <v>87003010.560000002</v>
      </c>
      <c r="L61" s="133">
        <v>82052839.860000104</v>
      </c>
      <c r="M61" s="133">
        <v>72936599.240000099</v>
      </c>
      <c r="N61" s="133">
        <v>73385642.000000104</v>
      </c>
      <c r="O61" s="110"/>
    </row>
    <row r="62" spans="1:15" x14ac:dyDescent="0.3">
      <c r="A62" t="s">
        <v>5902</v>
      </c>
      <c r="B62" t="s">
        <v>5903</v>
      </c>
      <c r="C62" s="133">
        <v>0</v>
      </c>
      <c r="D62" s="133">
        <v>0</v>
      </c>
      <c r="E62" s="133">
        <v>0</v>
      </c>
      <c r="F62" s="133">
        <v>0</v>
      </c>
      <c r="G62" s="133">
        <v>0</v>
      </c>
      <c r="H62" s="133">
        <v>0</v>
      </c>
      <c r="I62" s="133">
        <v>0</v>
      </c>
      <c r="J62" s="133">
        <v>0</v>
      </c>
      <c r="K62" s="133">
        <v>0</v>
      </c>
      <c r="L62" s="133">
        <v>0</v>
      </c>
      <c r="M62" s="133">
        <v>0</v>
      </c>
      <c r="N62" s="133">
        <v>0</v>
      </c>
      <c r="O62" s="110"/>
    </row>
    <row r="63" spans="1:15" x14ac:dyDescent="0.3">
      <c r="A63" t="s">
        <v>5904</v>
      </c>
      <c r="B63" t="s">
        <v>5905</v>
      </c>
      <c r="C63" s="133">
        <v>528000</v>
      </c>
      <c r="D63" s="133">
        <v>528000</v>
      </c>
      <c r="E63" s="133">
        <v>528000</v>
      </c>
      <c r="F63" s="133">
        <v>528000</v>
      </c>
      <c r="G63" s="133">
        <v>528000</v>
      </c>
      <c r="H63" s="133">
        <v>528000</v>
      </c>
      <c r="I63" s="133">
        <v>528000</v>
      </c>
      <c r="J63" s="133">
        <v>528000</v>
      </c>
      <c r="K63" s="133">
        <v>528000</v>
      </c>
      <c r="L63" s="133">
        <v>528000</v>
      </c>
      <c r="M63" s="133">
        <v>528000</v>
      </c>
      <c r="N63" s="133">
        <v>528000</v>
      </c>
      <c r="O63" s="110"/>
    </row>
    <row r="64" spans="1:15" x14ac:dyDescent="0.3">
      <c r="A64" t="s">
        <v>5906</v>
      </c>
      <c r="B64" t="s">
        <v>5907</v>
      </c>
      <c r="C64" s="133">
        <v>30067734.109999999</v>
      </c>
      <c r="D64" s="133">
        <v>29839222.68</v>
      </c>
      <c r="E64" s="133">
        <v>29619032.219999999</v>
      </c>
      <c r="F64" s="133">
        <v>29398841.760000002</v>
      </c>
      <c r="G64" s="133">
        <v>29178651.300000001</v>
      </c>
      <c r="H64" s="133">
        <v>28958460.84</v>
      </c>
      <c r="I64" s="133">
        <v>28801550.34</v>
      </c>
      <c r="J64" s="133">
        <v>28644639.84</v>
      </c>
      <c r="K64" s="133">
        <v>28487729.34</v>
      </c>
      <c r="L64" s="133">
        <v>28330818.84</v>
      </c>
      <c r="M64" s="133">
        <v>28173908.34</v>
      </c>
      <c r="N64" s="133">
        <v>28016997.84</v>
      </c>
      <c r="O64" s="110"/>
    </row>
    <row r="65" spans="1:15" x14ac:dyDescent="0.3">
      <c r="A65" t="s">
        <v>5908</v>
      </c>
      <c r="B65" t="s">
        <v>1631</v>
      </c>
      <c r="C65" s="133">
        <v>0</v>
      </c>
      <c r="D65" s="133">
        <v>0</v>
      </c>
      <c r="E65" s="133">
        <v>0</v>
      </c>
      <c r="F65" s="133">
        <v>0</v>
      </c>
      <c r="G65" s="133">
        <v>0</v>
      </c>
      <c r="H65" s="133">
        <v>0</v>
      </c>
      <c r="I65" s="133">
        <v>0</v>
      </c>
      <c r="J65" s="133">
        <v>0</v>
      </c>
      <c r="K65" s="133">
        <v>0</v>
      </c>
      <c r="L65" s="133">
        <v>0</v>
      </c>
      <c r="M65" s="133">
        <v>0</v>
      </c>
      <c r="N65" s="133">
        <v>0</v>
      </c>
      <c r="O65" s="110"/>
    </row>
    <row r="66" spans="1:15" x14ac:dyDescent="0.3">
      <c r="A66" t="s">
        <v>5909</v>
      </c>
      <c r="B66" t="s">
        <v>5910</v>
      </c>
      <c r="C66" s="133">
        <v>512814578.6299994</v>
      </c>
      <c r="D66" s="133">
        <v>513614991.78999978</v>
      </c>
      <c r="E66" s="133">
        <v>514338462.95999992</v>
      </c>
      <c r="F66" s="133">
        <v>514573233.0999999</v>
      </c>
      <c r="G66" s="133">
        <v>514322621.2700001</v>
      </c>
      <c r="H66" s="133">
        <v>514005933.42000002</v>
      </c>
      <c r="I66" s="133">
        <v>513975245.57999963</v>
      </c>
      <c r="J66" s="133">
        <v>513397557.75999957</v>
      </c>
      <c r="K66" s="133">
        <v>512868129.91000003</v>
      </c>
      <c r="L66" s="133">
        <v>512453392.06999969</v>
      </c>
      <c r="M66" s="133">
        <v>512025704.21999949</v>
      </c>
      <c r="N66" s="133">
        <v>513605341.39999968</v>
      </c>
      <c r="O66" s="110"/>
    </row>
    <row r="67" spans="1:15" x14ac:dyDescent="0.3">
      <c r="A67" t="s">
        <v>5911</v>
      </c>
      <c r="B67" t="s">
        <v>5912</v>
      </c>
      <c r="C67" s="133">
        <v>467884682.62685812</v>
      </c>
      <c r="D67" s="133">
        <v>459650324.66472018</v>
      </c>
      <c r="E67" s="133">
        <v>452691377.15651381</v>
      </c>
      <c r="F67" s="133">
        <v>440939204.5958792</v>
      </c>
      <c r="G67" s="133">
        <v>431466735.69137329</v>
      </c>
      <c r="H67" s="133">
        <v>415698019.85442138</v>
      </c>
      <c r="I67" s="133">
        <v>399744973.19120038</v>
      </c>
      <c r="J67" s="133">
        <v>385915293.73562521</v>
      </c>
      <c r="K67" s="133">
        <v>379939767.70568168</v>
      </c>
      <c r="L67" s="133">
        <v>379405269.2932353</v>
      </c>
      <c r="M67" s="133">
        <v>379106571.60873288</v>
      </c>
      <c r="N67" s="133">
        <v>378787084.83279461</v>
      </c>
      <c r="O67" s="110"/>
    </row>
    <row r="68" spans="1:15" x14ac:dyDescent="0.3">
      <c r="A68" t="s">
        <v>5913</v>
      </c>
      <c r="B68" t="s">
        <v>1747</v>
      </c>
      <c r="C68" s="133">
        <v>11176821.550000001</v>
      </c>
      <c r="D68" s="133">
        <v>12283821.550000001</v>
      </c>
      <c r="E68" s="133">
        <v>13665821.550000001</v>
      </c>
      <c r="F68" s="133">
        <v>14648821.550000001</v>
      </c>
      <c r="G68" s="133">
        <v>15664821.550000001</v>
      </c>
      <c r="H68" s="133">
        <v>16519821.550000001</v>
      </c>
      <c r="I68" s="133">
        <v>16971821.550000001</v>
      </c>
      <c r="J68" s="133">
        <v>17607821.550000001</v>
      </c>
      <c r="K68" s="133">
        <v>17908821.550000001</v>
      </c>
      <c r="L68" s="133">
        <v>18200821.550000001</v>
      </c>
      <c r="M68" s="133">
        <v>18685821.550000001</v>
      </c>
      <c r="N68" s="133">
        <v>14320821.550000001</v>
      </c>
      <c r="O68" s="110"/>
    </row>
    <row r="69" spans="1:15" x14ac:dyDescent="0.3">
      <c r="A69" t="s">
        <v>5914</v>
      </c>
      <c r="B69" t="s">
        <v>1749</v>
      </c>
      <c r="C69" s="133">
        <v>0</v>
      </c>
      <c r="D69" s="133">
        <v>0</v>
      </c>
      <c r="E69" s="133">
        <v>0</v>
      </c>
      <c r="F69" s="133">
        <v>0</v>
      </c>
      <c r="G69" s="133">
        <v>0</v>
      </c>
      <c r="H69" s="133">
        <v>0</v>
      </c>
      <c r="I69" s="133">
        <v>0</v>
      </c>
      <c r="J69" s="133">
        <v>0</v>
      </c>
      <c r="K69" s="133">
        <v>0</v>
      </c>
      <c r="L69" s="133">
        <v>0</v>
      </c>
      <c r="M69" s="133">
        <v>0</v>
      </c>
      <c r="N69" s="133">
        <v>0</v>
      </c>
      <c r="O69" s="110"/>
    </row>
    <row r="70" spans="1:15" x14ac:dyDescent="0.3">
      <c r="A70" t="s">
        <v>5915</v>
      </c>
      <c r="B70" t="s">
        <v>1751</v>
      </c>
      <c r="C70" s="133">
        <v>0</v>
      </c>
      <c r="D70" s="133">
        <v>0</v>
      </c>
      <c r="E70" s="133">
        <v>0</v>
      </c>
      <c r="F70" s="133">
        <v>0</v>
      </c>
      <c r="G70" s="133">
        <v>0</v>
      </c>
      <c r="H70" s="133">
        <v>0</v>
      </c>
      <c r="I70" s="133">
        <v>0</v>
      </c>
      <c r="J70" s="133">
        <v>0</v>
      </c>
      <c r="K70" s="133">
        <v>0</v>
      </c>
      <c r="L70" s="133">
        <v>0</v>
      </c>
      <c r="M70" s="133">
        <v>0</v>
      </c>
      <c r="N70" s="133">
        <v>0</v>
      </c>
      <c r="O70" s="110"/>
    </row>
    <row r="71" spans="1:15" x14ac:dyDescent="0.3">
      <c r="A71" t="s">
        <v>5916</v>
      </c>
      <c r="B71" t="s">
        <v>5917</v>
      </c>
      <c r="C71" s="133">
        <v>0</v>
      </c>
      <c r="D71" s="133">
        <v>0</v>
      </c>
      <c r="E71" s="133">
        <v>0</v>
      </c>
      <c r="F71" s="133">
        <v>0</v>
      </c>
      <c r="G71" s="133">
        <v>0</v>
      </c>
      <c r="H71" s="133">
        <v>0</v>
      </c>
      <c r="I71" s="133">
        <v>0</v>
      </c>
      <c r="J71" s="133">
        <v>0</v>
      </c>
      <c r="K71" s="133">
        <v>0</v>
      </c>
      <c r="L71" s="133">
        <v>0</v>
      </c>
      <c r="M71" s="133">
        <v>0</v>
      </c>
      <c r="N71" s="133">
        <v>0</v>
      </c>
      <c r="O71" s="110"/>
    </row>
    <row r="72" spans="1:15" x14ac:dyDescent="0.3">
      <c r="A72" t="s">
        <v>5918</v>
      </c>
      <c r="B72" t="s">
        <v>5919</v>
      </c>
      <c r="C72" s="133">
        <v>0</v>
      </c>
      <c r="D72" s="133">
        <v>0</v>
      </c>
      <c r="E72" s="133">
        <v>0</v>
      </c>
      <c r="F72" s="133">
        <v>0</v>
      </c>
      <c r="G72" s="133">
        <v>0</v>
      </c>
      <c r="H72" s="133">
        <v>0</v>
      </c>
      <c r="I72" s="133">
        <v>0</v>
      </c>
      <c r="J72" s="133">
        <v>0</v>
      </c>
      <c r="K72" s="133">
        <v>0</v>
      </c>
      <c r="L72" s="133">
        <v>0</v>
      </c>
      <c r="M72" s="133">
        <v>0</v>
      </c>
      <c r="N72" s="133">
        <v>0</v>
      </c>
      <c r="O72" s="110"/>
    </row>
    <row r="73" spans="1:15" x14ac:dyDescent="0.3">
      <c r="A73" t="s">
        <v>5920</v>
      </c>
      <c r="B73" t="s">
        <v>5921</v>
      </c>
      <c r="C73" s="133">
        <v>8136913.5733332997</v>
      </c>
      <c r="D73" s="133">
        <v>9557054.3866667002</v>
      </c>
      <c r="E73" s="133">
        <v>8351097.3700000001</v>
      </c>
      <c r="F73" s="133">
        <v>8305272.4833332999</v>
      </c>
      <c r="G73" s="133">
        <v>8145167.6991667002</v>
      </c>
      <c r="H73" s="133">
        <v>8580582.8350000009</v>
      </c>
      <c r="I73" s="133">
        <v>10839521.0408333</v>
      </c>
      <c r="J73" s="133">
        <v>11366579.0766667</v>
      </c>
      <c r="K73" s="133">
        <v>11218208.5625</v>
      </c>
      <c r="L73" s="133">
        <v>7516328.5650000004</v>
      </c>
      <c r="M73" s="133">
        <v>7517581.2874999996</v>
      </c>
      <c r="N73" s="133">
        <v>5745292.6600000001</v>
      </c>
      <c r="O73" s="110"/>
    </row>
    <row r="74" spans="1:15" x14ac:dyDescent="0.3">
      <c r="A74" t="s">
        <v>5922</v>
      </c>
      <c r="B74" t="s">
        <v>1790</v>
      </c>
      <c r="C74" s="133">
        <v>0</v>
      </c>
      <c r="D74" s="133">
        <v>0</v>
      </c>
      <c r="E74" s="133">
        <v>0</v>
      </c>
      <c r="F74" s="133">
        <v>0</v>
      </c>
      <c r="G74" s="133">
        <v>0</v>
      </c>
      <c r="H74" s="133">
        <v>0</v>
      </c>
      <c r="I74" s="133">
        <v>0</v>
      </c>
      <c r="J74" s="133">
        <v>0</v>
      </c>
      <c r="K74" s="133">
        <v>0</v>
      </c>
      <c r="L74" s="133">
        <v>0</v>
      </c>
      <c r="M74" s="133">
        <v>0</v>
      </c>
      <c r="N74" s="133">
        <v>0</v>
      </c>
      <c r="O74" s="110"/>
    </row>
    <row r="75" spans="1:15" x14ac:dyDescent="0.3">
      <c r="A75" t="s">
        <v>5923</v>
      </c>
      <c r="B75" t="s">
        <v>1792</v>
      </c>
      <c r="C75" s="133">
        <v>0</v>
      </c>
      <c r="D75" s="133">
        <v>0</v>
      </c>
      <c r="E75" s="133">
        <v>0</v>
      </c>
      <c r="F75" s="133">
        <v>0</v>
      </c>
      <c r="G75" s="133">
        <v>0</v>
      </c>
      <c r="H75" s="133">
        <v>0</v>
      </c>
      <c r="I75" s="133">
        <v>0</v>
      </c>
      <c r="J75" s="133">
        <v>0</v>
      </c>
      <c r="K75" s="133">
        <v>0</v>
      </c>
      <c r="L75" s="133">
        <v>0</v>
      </c>
      <c r="M75" s="133">
        <v>0</v>
      </c>
      <c r="N75" s="133">
        <v>0</v>
      </c>
      <c r="O75" s="110"/>
    </row>
    <row r="76" spans="1:15" x14ac:dyDescent="0.3">
      <c r="A76" t="s">
        <v>5924</v>
      </c>
      <c r="B76" t="s">
        <v>1796</v>
      </c>
      <c r="C76" s="133">
        <v>2885186.19</v>
      </c>
      <c r="D76" s="133">
        <v>2853339.62</v>
      </c>
      <c r="E76" s="133">
        <v>2821493.05</v>
      </c>
      <c r="F76" s="133">
        <v>2789646.48</v>
      </c>
      <c r="G76" s="133">
        <v>2757799.91</v>
      </c>
      <c r="H76" s="133">
        <v>2725953.34</v>
      </c>
      <c r="I76" s="133">
        <v>2694106.77</v>
      </c>
      <c r="J76" s="133">
        <v>2662260.2000000002</v>
      </c>
      <c r="K76" s="133">
        <v>2630413.63</v>
      </c>
      <c r="L76" s="133">
        <v>2598567.06</v>
      </c>
      <c r="M76" s="133">
        <v>2566720.4900000002</v>
      </c>
      <c r="N76" s="133">
        <v>2534873.92</v>
      </c>
      <c r="O76" s="110"/>
    </row>
    <row r="77" spans="1:15" x14ac:dyDescent="0.3">
      <c r="A77" t="s">
        <v>5925</v>
      </c>
      <c r="B77" t="s">
        <v>5926</v>
      </c>
      <c r="C77" s="133">
        <v>721746774.90999949</v>
      </c>
      <c r="D77" s="133">
        <v>724791478.90999949</v>
      </c>
      <c r="E77" s="133">
        <v>728187238.90999949</v>
      </c>
      <c r="F77" s="133">
        <v>731886958.90999949</v>
      </c>
      <c r="G77" s="133">
        <v>736219709.90999961</v>
      </c>
      <c r="H77" s="133">
        <v>740072021.90999961</v>
      </c>
      <c r="I77" s="133">
        <v>744048548.90999961</v>
      </c>
      <c r="J77" s="133">
        <v>747924912.90999973</v>
      </c>
      <c r="K77" s="133">
        <v>758886703.90999973</v>
      </c>
      <c r="L77" s="133">
        <v>762304631.90999973</v>
      </c>
      <c r="M77" s="133">
        <v>765046939.90999973</v>
      </c>
      <c r="N77" s="133">
        <v>768014366.90999973</v>
      </c>
      <c r="O77" s="110"/>
    </row>
    <row r="78" spans="1:15" x14ac:dyDescent="0.3">
      <c r="A78" t="s">
        <v>5927</v>
      </c>
      <c r="B78" t="s">
        <v>5928</v>
      </c>
      <c r="C78" s="133">
        <v>0</v>
      </c>
      <c r="D78" s="133">
        <v>0</v>
      </c>
      <c r="E78" s="133">
        <v>0</v>
      </c>
      <c r="F78" s="133">
        <v>0</v>
      </c>
      <c r="G78" s="133">
        <v>0</v>
      </c>
      <c r="H78" s="133">
        <v>0</v>
      </c>
      <c r="I78" s="133">
        <v>0</v>
      </c>
      <c r="J78" s="133">
        <v>0</v>
      </c>
      <c r="K78" s="133">
        <v>0</v>
      </c>
      <c r="L78" s="133">
        <v>0</v>
      </c>
      <c r="M78" s="133">
        <v>0</v>
      </c>
      <c r="N78" s="133">
        <v>0</v>
      </c>
      <c r="O78" s="110"/>
    </row>
    <row r="79" spans="1:15" x14ac:dyDescent="0.3">
      <c r="A79" t="s">
        <v>5929</v>
      </c>
      <c r="B79" t="s">
        <v>1872</v>
      </c>
      <c r="C79" s="133">
        <v>119696800</v>
      </c>
      <c r="D79" s="133">
        <v>119696800</v>
      </c>
      <c r="E79" s="133">
        <v>119696800</v>
      </c>
      <c r="F79" s="133">
        <v>119696800</v>
      </c>
      <c r="G79" s="133">
        <v>119696800</v>
      </c>
      <c r="H79" s="133">
        <v>119696800</v>
      </c>
      <c r="I79" s="133">
        <v>119696800</v>
      </c>
      <c r="J79" s="133">
        <v>119696800</v>
      </c>
      <c r="K79" s="133">
        <v>119696800</v>
      </c>
      <c r="L79" s="133">
        <v>119696800</v>
      </c>
      <c r="M79" s="133">
        <v>119696800</v>
      </c>
      <c r="N79" s="133">
        <v>119696800</v>
      </c>
      <c r="O79" s="110"/>
    </row>
    <row r="80" spans="1:15" x14ac:dyDescent="0.3">
      <c r="A80" t="s">
        <v>5930</v>
      </c>
      <c r="B80" t="s">
        <v>1882</v>
      </c>
      <c r="C80" s="133">
        <v>0</v>
      </c>
      <c r="D80" s="133">
        <v>0</v>
      </c>
      <c r="E80" s="133">
        <v>0</v>
      </c>
      <c r="F80" s="133">
        <v>0</v>
      </c>
      <c r="G80" s="133">
        <v>0</v>
      </c>
      <c r="H80" s="133">
        <v>0</v>
      </c>
      <c r="I80" s="133">
        <v>0</v>
      </c>
      <c r="J80" s="133">
        <v>0</v>
      </c>
      <c r="K80" s="133">
        <v>0</v>
      </c>
      <c r="L80" s="133">
        <v>0</v>
      </c>
      <c r="M80" s="133">
        <v>0</v>
      </c>
      <c r="N80" s="133">
        <v>0</v>
      </c>
      <c r="O80" s="110"/>
    </row>
    <row r="81" spans="1:15" x14ac:dyDescent="0.3">
      <c r="A81" t="s">
        <v>5931</v>
      </c>
      <c r="B81" t="s">
        <v>5932</v>
      </c>
      <c r="C81" s="133">
        <v>0</v>
      </c>
      <c r="D81" s="133">
        <v>0</v>
      </c>
      <c r="E81" s="133">
        <v>0</v>
      </c>
      <c r="F81" s="133">
        <v>0</v>
      </c>
      <c r="G81" s="133">
        <v>0</v>
      </c>
      <c r="H81" s="133">
        <v>0</v>
      </c>
      <c r="I81" s="133">
        <v>0</v>
      </c>
      <c r="J81" s="133">
        <v>0</v>
      </c>
      <c r="K81" s="133">
        <v>0</v>
      </c>
      <c r="L81" s="133">
        <v>0</v>
      </c>
      <c r="M81" s="133">
        <v>0</v>
      </c>
      <c r="N81" s="133">
        <v>0</v>
      </c>
      <c r="O81" s="110"/>
    </row>
    <row r="82" spans="1:15" x14ac:dyDescent="0.3">
      <c r="A82" t="s">
        <v>5933</v>
      </c>
      <c r="B82" t="s">
        <v>1884</v>
      </c>
      <c r="C82" s="133">
        <v>4385840200</v>
      </c>
      <c r="D82" s="133">
        <v>4685840200</v>
      </c>
      <c r="E82" s="133">
        <v>4685840200</v>
      </c>
      <c r="F82" s="133">
        <v>4685840200</v>
      </c>
      <c r="G82" s="133">
        <v>4880840200</v>
      </c>
      <c r="H82" s="133">
        <v>4880840200</v>
      </c>
      <c r="I82" s="133">
        <v>4880840200</v>
      </c>
      <c r="J82" s="133">
        <v>4950840200</v>
      </c>
      <c r="K82" s="133">
        <v>4950840200</v>
      </c>
      <c r="L82" s="133">
        <v>4950840200</v>
      </c>
      <c r="M82" s="133">
        <v>4985840200</v>
      </c>
      <c r="N82" s="133">
        <v>4985840200</v>
      </c>
      <c r="O82" s="110"/>
    </row>
    <row r="83" spans="1:15" x14ac:dyDescent="0.3">
      <c r="A83" t="s">
        <v>5934</v>
      </c>
      <c r="B83" t="s">
        <v>1886</v>
      </c>
      <c r="C83" s="133">
        <v>-700900</v>
      </c>
      <c r="D83" s="133">
        <v>-700900</v>
      </c>
      <c r="E83" s="133">
        <v>-700900</v>
      </c>
      <c r="F83" s="133">
        <v>-700900</v>
      </c>
      <c r="G83" s="133">
        <v>-700900</v>
      </c>
      <c r="H83" s="133">
        <v>-700900</v>
      </c>
      <c r="I83" s="133">
        <v>-700900</v>
      </c>
      <c r="J83" s="133">
        <v>-700900</v>
      </c>
      <c r="K83" s="133">
        <v>-700900</v>
      </c>
      <c r="L83" s="133">
        <v>-700900</v>
      </c>
      <c r="M83" s="133">
        <v>-700900</v>
      </c>
      <c r="N83" s="133">
        <v>-700900</v>
      </c>
      <c r="O83" s="110"/>
    </row>
    <row r="84" spans="1:15" x14ac:dyDescent="0.3">
      <c r="A84" t="s">
        <v>5935</v>
      </c>
      <c r="B84" t="s">
        <v>1893</v>
      </c>
      <c r="C84" s="133">
        <v>0</v>
      </c>
      <c r="D84" s="133">
        <v>0</v>
      </c>
      <c r="E84" s="133">
        <v>0</v>
      </c>
      <c r="F84" s="133">
        <v>0</v>
      </c>
      <c r="G84" s="133">
        <v>0</v>
      </c>
      <c r="H84" s="133">
        <v>0</v>
      </c>
      <c r="I84" s="133">
        <v>0</v>
      </c>
      <c r="J84" s="133">
        <v>0</v>
      </c>
      <c r="K84" s="133">
        <v>0</v>
      </c>
      <c r="L84" s="133">
        <v>0</v>
      </c>
      <c r="M84" s="133">
        <v>0</v>
      </c>
      <c r="N84" s="133">
        <v>0</v>
      </c>
      <c r="O84" s="110"/>
    </row>
    <row r="85" spans="1:15" x14ac:dyDescent="0.3">
      <c r="A85" t="s">
        <v>5936</v>
      </c>
      <c r="B85" t="s">
        <v>1895</v>
      </c>
      <c r="C85" s="133">
        <v>0</v>
      </c>
      <c r="D85" s="133">
        <v>0</v>
      </c>
      <c r="E85" s="133">
        <v>0</v>
      </c>
      <c r="F85" s="133">
        <v>0</v>
      </c>
      <c r="G85" s="133">
        <v>0</v>
      </c>
      <c r="H85" s="133">
        <v>0</v>
      </c>
      <c r="I85" s="133">
        <v>0</v>
      </c>
      <c r="J85" s="133">
        <v>0</v>
      </c>
      <c r="K85" s="133">
        <v>0</v>
      </c>
      <c r="L85" s="133">
        <v>0</v>
      </c>
      <c r="M85" s="133">
        <v>0</v>
      </c>
      <c r="N85" s="133">
        <v>0</v>
      </c>
      <c r="O85" s="110"/>
    </row>
    <row r="86" spans="1:15" x14ac:dyDescent="0.3">
      <c r="A86" t="s">
        <v>5937</v>
      </c>
      <c r="B86" t="s">
        <v>5938</v>
      </c>
      <c r="C86" s="133">
        <v>246088187.20544299</v>
      </c>
      <c r="D86" s="133">
        <v>182452964.57003099</v>
      </c>
      <c r="E86" s="133">
        <v>199497085.121806</v>
      </c>
      <c r="F86" s="133">
        <v>229809985.85418901</v>
      </c>
      <c r="G86" s="133">
        <v>207289081.951451</v>
      </c>
      <c r="H86" s="133">
        <v>256867939.39724901</v>
      </c>
      <c r="I86" s="133">
        <v>313384967.53623599</v>
      </c>
      <c r="J86" s="133">
        <v>248261035.10493001</v>
      </c>
      <c r="K86" s="133">
        <v>303010905.93296301</v>
      </c>
      <c r="L86" s="133">
        <v>343126930.84127301</v>
      </c>
      <c r="M86" s="133">
        <v>198474812.884215</v>
      </c>
      <c r="N86" s="133">
        <v>220252162.61794201</v>
      </c>
      <c r="O86" s="110"/>
    </row>
    <row r="87" spans="1:15" x14ac:dyDescent="0.3">
      <c r="A87" t="s">
        <v>5939</v>
      </c>
      <c r="B87" t="s">
        <v>1909</v>
      </c>
      <c r="C87" s="133">
        <v>0</v>
      </c>
      <c r="D87" s="133">
        <v>0</v>
      </c>
      <c r="E87" s="133">
        <v>0</v>
      </c>
      <c r="F87" s="133">
        <v>0</v>
      </c>
      <c r="G87" s="133">
        <v>0</v>
      </c>
      <c r="H87" s="133">
        <v>0</v>
      </c>
      <c r="I87" s="133">
        <v>0</v>
      </c>
      <c r="J87" s="133">
        <v>0</v>
      </c>
      <c r="K87" s="133">
        <v>0</v>
      </c>
      <c r="L87" s="133">
        <v>0</v>
      </c>
      <c r="M87" s="133">
        <v>0</v>
      </c>
      <c r="N87" s="133">
        <v>0</v>
      </c>
      <c r="O87" s="110"/>
    </row>
    <row r="88" spans="1:15" x14ac:dyDescent="0.3">
      <c r="A88" t="s">
        <v>5940</v>
      </c>
      <c r="B88" t="s">
        <v>5941</v>
      </c>
      <c r="C88" s="133">
        <v>-729641.73000039998</v>
      </c>
      <c r="D88" s="133">
        <v>-721490.76000040001</v>
      </c>
      <c r="E88" s="133">
        <v>-713339.79000040004</v>
      </c>
      <c r="F88" s="133">
        <v>-705188.82000039995</v>
      </c>
      <c r="G88" s="133">
        <v>-697037.85000029998</v>
      </c>
      <c r="H88" s="133">
        <v>-688886.88000030001</v>
      </c>
      <c r="I88" s="133">
        <v>-680735.91000030003</v>
      </c>
      <c r="J88" s="133">
        <v>-672584.94000029995</v>
      </c>
      <c r="K88" s="133">
        <v>-664433.97000029997</v>
      </c>
      <c r="L88" s="133">
        <v>-656283.0000003</v>
      </c>
      <c r="M88" s="133">
        <v>-648132.03000030003</v>
      </c>
      <c r="N88" s="133">
        <v>-639981.06000030006</v>
      </c>
      <c r="O88" s="110"/>
    </row>
    <row r="89" spans="1:15" x14ac:dyDescent="0.3">
      <c r="A89" t="s">
        <v>5942</v>
      </c>
      <c r="B89" t="s">
        <v>5943</v>
      </c>
      <c r="C89" s="133">
        <v>4275000000</v>
      </c>
      <c r="D89" s="133">
        <v>4275000000</v>
      </c>
      <c r="E89" s="133">
        <v>4275000000</v>
      </c>
      <c r="F89" s="133">
        <v>4275000000</v>
      </c>
      <c r="G89" s="133">
        <v>4275000000</v>
      </c>
      <c r="H89" s="133">
        <v>4275000000</v>
      </c>
      <c r="I89" s="133">
        <v>3975000000</v>
      </c>
      <c r="J89" s="133">
        <v>3975000000</v>
      </c>
      <c r="K89" s="133">
        <v>3975000000</v>
      </c>
      <c r="L89" s="133">
        <v>3975000000</v>
      </c>
      <c r="M89" s="133">
        <v>3975000000</v>
      </c>
      <c r="N89" s="133">
        <v>3975000000</v>
      </c>
      <c r="O89" s="110"/>
    </row>
    <row r="90" spans="1:15" x14ac:dyDescent="0.3">
      <c r="A90" t="s">
        <v>5944</v>
      </c>
      <c r="B90" t="s">
        <v>5945</v>
      </c>
      <c r="C90" s="133">
        <v>0</v>
      </c>
      <c r="D90" s="133">
        <v>0</v>
      </c>
      <c r="E90" s="133">
        <v>0</v>
      </c>
      <c r="F90" s="133">
        <v>0</v>
      </c>
      <c r="G90" s="133">
        <v>0</v>
      </c>
      <c r="H90" s="133">
        <v>0</v>
      </c>
      <c r="I90" s="133">
        <v>0</v>
      </c>
      <c r="J90" s="133">
        <v>0</v>
      </c>
      <c r="K90" s="133">
        <v>0</v>
      </c>
      <c r="L90" s="133">
        <v>0</v>
      </c>
      <c r="M90" s="133">
        <v>0</v>
      </c>
      <c r="N90" s="133">
        <v>0</v>
      </c>
      <c r="O90" s="110"/>
    </row>
    <row r="91" spans="1:15" x14ac:dyDescent="0.3">
      <c r="A91" t="s">
        <v>5946</v>
      </c>
      <c r="B91" t="s">
        <v>5947</v>
      </c>
      <c r="C91" s="133">
        <v>0</v>
      </c>
      <c r="D91" s="133">
        <v>0</v>
      </c>
      <c r="E91" s="133">
        <v>0</v>
      </c>
      <c r="F91" s="133">
        <v>0</v>
      </c>
      <c r="G91" s="133">
        <v>0</v>
      </c>
      <c r="H91" s="133">
        <v>0</v>
      </c>
      <c r="I91" s="133">
        <v>0</v>
      </c>
      <c r="J91" s="133">
        <v>0</v>
      </c>
      <c r="K91" s="133">
        <v>0</v>
      </c>
      <c r="L91" s="133">
        <v>0</v>
      </c>
      <c r="M91" s="133">
        <v>0</v>
      </c>
      <c r="N91" s="133">
        <v>0</v>
      </c>
      <c r="O91" s="110"/>
    </row>
    <row r="92" spans="1:15" x14ac:dyDescent="0.3">
      <c r="A92" t="s">
        <v>5948</v>
      </c>
      <c r="B92" t="s">
        <v>5949</v>
      </c>
      <c r="C92" s="133">
        <v>0</v>
      </c>
      <c r="D92" s="133">
        <v>0</v>
      </c>
      <c r="E92" s="133">
        <v>0</v>
      </c>
      <c r="F92" s="133">
        <v>0</v>
      </c>
      <c r="G92" s="133">
        <v>0</v>
      </c>
      <c r="H92" s="133">
        <v>0</v>
      </c>
      <c r="I92" s="133">
        <v>0</v>
      </c>
      <c r="J92" s="133">
        <v>0</v>
      </c>
      <c r="K92" s="133">
        <v>0</v>
      </c>
      <c r="L92" s="133">
        <v>0</v>
      </c>
      <c r="M92" s="133">
        <v>0</v>
      </c>
      <c r="N92" s="133">
        <v>0</v>
      </c>
      <c r="O92" s="110"/>
    </row>
    <row r="93" spans="1:15" x14ac:dyDescent="0.3">
      <c r="A93" t="s">
        <v>5950</v>
      </c>
      <c r="B93" t="s">
        <v>5951</v>
      </c>
      <c r="C93" s="133">
        <v>-13593814.470000001</v>
      </c>
      <c r="D93" s="133">
        <v>-13491909.439999999</v>
      </c>
      <c r="E93" s="133">
        <v>-13390004.41</v>
      </c>
      <c r="F93" s="133">
        <v>-13288099.380000001</v>
      </c>
      <c r="G93" s="133">
        <v>-13186194.35</v>
      </c>
      <c r="H93" s="133">
        <v>-13084289.32</v>
      </c>
      <c r="I93" s="133">
        <v>-12987150.039999999</v>
      </c>
      <c r="J93" s="133">
        <v>-12890010.76</v>
      </c>
      <c r="K93" s="133">
        <v>-12792871.48</v>
      </c>
      <c r="L93" s="133">
        <v>-12695732.199999999</v>
      </c>
      <c r="M93" s="133">
        <v>-12598592.92</v>
      </c>
      <c r="N93" s="133">
        <v>-12501453.640000001</v>
      </c>
      <c r="O93" s="110"/>
    </row>
    <row r="94" spans="1:15" x14ac:dyDescent="0.3">
      <c r="A94" t="s">
        <v>5952</v>
      </c>
      <c r="B94" t="s">
        <v>5953</v>
      </c>
      <c r="C94" s="133">
        <v>34163254.327925801</v>
      </c>
      <c r="D94" s="133">
        <v>34119322.174466699</v>
      </c>
      <c r="E94" s="133">
        <v>33632954.918725401</v>
      </c>
      <c r="F94" s="133">
        <v>33588898.950708799</v>
      </c>
      <c r="G94" s="133">
        <v>33544238.332189798</v>
      </c>
      <c r="H94" s="133">
        <v>33053103.2396346</v>
      </c>
      <c r="I94" s="133">
        <v>33008316.7539092</v>
      </c>
      <c r="J94" s="133">
        <v>32963467.202157099</v>
      </c>
      <c r="K94" s="133">
        <v>32465421.0850881</v>
      </c>
      <c r="L94" s="133">
        <v>32420445.134738799</v>
      </c>
      <c r="M94" s="133">
        <v>32375405.851568598</v>
      </c>
      <c r="N94" s="133">
        <v>32374997.680403501</v>
      </c>
      <c r="O94" s="110"/>
    </row>
    <row r="95" spans="1:15" x14ac:dyDescent="0.3">
      <c r="A95" t="s">
        <v>5954</v>
      </c>
      <c r="B95" t="s">
        <v>1978</v>
      </c>
      <c r="C95" s="133">
        <v>0</v>
      </c>
      <c r="D95" s="133">
        <v>0</v>
      </c>
      <c r="E95" s="133">
        <v>0</v>
      </c>
      <c r="F95" s="133">
        <v>0</v>
      </c>
      <c r="G95" s="133">
        <v>1705238.45</v>
      </c>
      <c r="H95" s="133">
        <v>2586520.1066667</v>
      </c>
      <c r="I95" s="133">
        <v>5364979.0566667002</v>
      </c>
      <c r="J95" s="133">
        <v>8127081.8766666995</v>
      </c>
      <c r="K95" s="133">
        <v>11105409.116666701</v>
      </c>
      <c r="L95" s="133">
        <v>13702134.9166667</v>
      </c>
      <c r="M95" s="133">
        <v>15842203.4966667</v>
      </c>
      <c r="N95" s="133">
        <v>17835455.5666667</v>
      </c>
      <c r="O95" s="110"/>
    </row>
    <row r="96" spans="1:15" x14ac:dyDescent="0.3">
      <c r="A96" t="s">
        <v>5955</v>
      </c>
      <c r="B96" t="s">
        <v>5956</v>
      </c>
      <c r="C96" s="133">
        <v>7970697.6110421</v>
      </c>
      <c r="D96" s="133">
        <v>7966767.1110420004</v>
      </c>
      <c r="E96" s="133">
        <v>7962836.6110421</v>
      </c>
      <c r="F96" s="133">
        <v>7958906.1110421</v>
      </c>
      <c r="G96" s="133">
        <v>7954975.6110420004</v>
      </c>
      <c r="H96" s="133">
        <v>7951045.1110421</v>
      </c>
      <c r="I96" s="133">
        <v>7947114.6110421</v>
      </c>
      <c r="J96" s="133">
        <v>7943184.1110420004</v>
      </c>
      <c r="K96" s="133">
        <v>7939253.6110421</v>
      </c>
      <c r="L96" s="133">
        <v>7935323.1110421</v>
      </c>
      <c r="M96" s="133">
        <v>7931392.6110420004</v>
      </c>
      <c r="N96" s="133">
        <v>7927462.1110421</v>
      </c>
      <c r="O96" s="110"/>
    </row>
    <row r="97" spans="1:15" x14ac:dyDescent="0.3">
      <c r="A97" t="s">
        <v>5957</v>
      </c>
      <c r="B97" t="s">
        <v>5958</v>
      </c>
      <c r="C97" s="133">
        <v>98559045.230000004</v>
      </c>
      <c r="D97" s="133">
        <v>98084711.230000004</v>
      </c>
      <c r="E97" s="133">
        <v>97803801.230000004</v>
      </c>
      <c r="F97" s="133">
        <v>94517468.230000004</v>
      </c>
      <c r="G97" s="133">
        <v>93493134.230000004</v>
      </c>
      <c r="H97" s="133">
        <v>93437224.230000004</v>
      </c>
      <c r="I97" s="133">
        <v>89950891.230000004</v>
      </c>
      <c r="J97" s="133">
        <v>89126557.230000004</v>
      </c>
      <c r="K97" s="133">
        <v>86083647.230000004</v>
      </c>
      <c r="L97" s="133">
        <v>85284314.230000004</v>
      </c>
      <c r="M97" s="133">
        <v>84259980.230000004</v>
      </c>
      <c r="N97" s="133">
        <v>84079070.230000004</v>
      </c>
      <c r="O97" s="110"/>
    </row>
    <row r="98" spans="1:15" x14ac:dyDescent="0.3">
      <c r="A98" t="s">
        <v>5959</v>
      </c>
      <c r="B98" t="s">
        <v>2031</v>
      </c>
      <c r="C98" s="133">
        <v>783000</v>
      </c>
      <c r="D98" s="133">
        <v>783000</v>
      </c>
      <c r="E98" s="133">
        <v>783000</v>
      </c>
      <c r="F98" s="133">
        <v>783000</v>
      </c>
      <c r="G98" s="133">
        <v>783000</v>
      </c>
      <c r="H98" s="133">
        <v>783000</v>
      </c>
      <c r="I98" s="133">
        <v>783000</v>
      </c>
      <c r="J98" s="133">
        <v>783000</v>
      </c>
      <c r="K98" s="133">
        <v>783000</v>
      </c>
      <c r="L98" s="133">
        <v>783000</v>
      </c>
      <c r="M98" s="133">
        <v>783000</v>
      </c>
      <c r="N98" s="133">
        <v>783000</v>
      </c>
      <c r="O98" s="110"/>
    </row>
    <row r="99" spans="1:15" x14ac:dyDescent="0.3">
      <c r="A99" t="s">
        <v>5960</v>
      </c>
      <c r="B99" t="s">
        <v>2041</v>
      </c>
      <c r="C99" s="133">
        <v>0</v>
      </c>
      <c r="D99" s="133">
        <v>0</v>
      </c>
      <c r="E99" s="133">
        <v>0</v>
      </c>
      <c r="F99" s="133">
        <v>0</v>
      </c>
      <c r="G99" s="133">
        <v>0</v>
      </c>
      <c r="H99" s="133">
        <v>0</v>
      </c>
      <c r="I99" s="133">
        <v>0</v>
      </c>
      <c r="J99" s="133">
        <v>0</v>
      </c>
      <c r="K99" s="133">
        <v>0</v>
      </c>
      <c r="L99" s="133">
        <v>0</v>
      </c>
      <c r="M99" s="133">
        <v>0</v>
      </c>
      <c r="N99" s="133">
        <v>0</v>
      </c>
      <c r="O99" s="110"/>
    </row>
    <row r="100" spans="1:15" x14ac:dyDescent="0.3">
      <c r="A100" t="s">
        <v>5961</v>
      </c>
      <c r="B100" t="s">
        <v>5962</v>
      </c>
      <c r="C100" s="133">
        <v>32278809.199999999</v>
      </c>
      <c r="D100" s="133">
        <v>32413304.239999998</v>
      </c>
      <c r="E100" s="133">
        <v>32548359.670000002</v>
      </c>
      <c r="F100" s="133">
        <v>32683977.84</v>
      </c>
      <c r="G100" s="133">
        <v>32820161.079999998</v>
      </c>
      <c r="H100" s="133">
        <v>32956911.75</v>
      </c>
      <c r="I100" s="133">
        <v>33094232.219999999</v>
      </c>
      <c r="J100" s="133">
        <v>33232124.850000001</v>
      </c>
      <c r="K100" s="133">
        <v>33370592.039999999</v>
      </c>
      <c r="L100" s="133">
        <v>33509636.170000002</v>
      </c>
      <c r="M100" s="133">
        <v>33649259.649999999</v>
      </c>
      <c r="N100" s="133">
        <v>33789464.899999999</v>
      </c>
      <c r="O100" s="110"/>
    </row>
    <row r="101" spans="1:15" x14ac:dyDescent="0.3">
      <c r="A101" t="s">
        <v>5963</v>
      </c>
      <c r="B101" t="s">
        <v>2047</v>
      </c>
      <c r="C101" s="133">
        <v>253875217.16501299</v>
      </c>
      <c r="D101" s="133">
        <v>23112680.197484601</v>
      </c>
      <c r="E101" s="133">
        <v>69456980.805116206</v>
      </c>
      <c r="F101" s="133">
        <v>132240944.637391</v>
      </c>
      <c r="G101" s="133">
        <v>3610154.4458916001</v>
      </c>
      <c r="H101" s="133">
        <v>40187817.569180399</v>
      </c>
      <c r="I101" s="133">
        <v>391732415.85794401</v>
      </c>
      <c r="J101" s="133">
        <v>392354481.29398</v>
      </c>
      <c r="K101" s="133">
        <v>424115799.08827001</v>
      </c>
      <c r="L101" s="133">
        <v>348298234.241916</v>
      </c>
      <c r="M101" s="133">
        <v>603052469.14338696</v>
      </c>
      <c r="N101" s="133">
        <v>595364857.17259896</v>
      </c>
      <c r="O101" s="110"/>
    </row>
    <row r="102" spans="1:15" x14ac:dyDescent="0.3">
      <c r="A102" t="s">
        <v>5964</v>
      </c>
      <c r="B102" t="s">
        <v>5965</v>
      </c>
      <c r="C102" s="133">
        <v>222368324.6219666</v>
      </c>
      <c r="D102" s="133">
        <v>227528498.78225091</v>
      </c>
      <c r="E102" s="133">
        <v>221517189.51220959</v>
      </c>
      <c r="F102" s="133">
        <v>213476604.888971</v>
      </c>
      <c r="G102" s="133">
        <v>250184686.95991519</v>
      </c>
      <c r="H102" s="133">
        <v>292070779.18831718</v>
      </c>
      <c r="I102" s="133">
        <v>246427347.71153179</v>
      </c>
      <c r="J102" s="133">
        <v>247604958.04764819</v>
      </c>
      <c r="K102" s="133">
        <v>225796818.2167896</v>
      </c>
      <c r="L102" s="133">
        <v>233312767.04401121</v>
      </c>
      <c r="M102" s="133">
        <v>197673924.78381431</v>
      </c>
      <c r="N102" s="133">
        <v>254338784.1293402</v>
      </c>
      <c r="O102" s="110"/>
    </row>
    <row r="103" spans="1:15" x14ac:dyDescent="0.3">
      <c r="A103" t="s">
        <v>5966</v>
      </c>
      <c r="B103" t="s">
        <v>5967</v>
      </c>
      <c r="C103" s="133">
        <v>0</v>
      </c>
      <c r="D103" s="133">
        <v>0</v>
      </c>
      <c r="E103" s="133">
        <v>0</v>
      </c>
      <c r="F103" s="133">
        <v>0</v>
      </c>
      <c r="G103" s="133">
        <v>0</v>
      </c>
      <c r="H103" s="133">
        <v>0</v>
      </c>
      <c r="I103" s="133">
        <v>0</v>
      </c>
      <c r="J103" s="133">
        <v>0</v>
      </c>
      <c r="K103" s="133">
        <v>0</v>
      </c>
      <c r="L103" s="133">
        <v>0</v>
      </c>
      <c r="M103" s="133">
        <v>0</v>
      </c>
      <c r="N103" s="133">
        <v>0</v>
      </c>
      <c r="O103" s="110"/>
    </row>
    <row r="104" spans="1:15" x14ac:dyDescent="0.3">
      <c r="A104" t="s">
        <v>5968</v>
      </c>
      <c r="B104" t="s">
        <v>5969</v>
      </c>
      <c r="C104" s="133">
        <v>11285338.220000001</v>
      </c>
      <c r="D104" s="133">
        <v>11013983.210000001</v>
      </c>
      <c r="E104" s="133">
        <v>10948220.93</v>
      </c>
      <c r="F104" s="133">
        <v>10949678.289999999</v>
      </c>
      <c r="G104" s="133">
        <v>12044990.76</v>
      </c>
      <c r="H104" s="133">
        <v>13084711.02</v>
      </c>
      <c r="I104" s="133">
        <v>13582962.630000001</v>
      </c>
      <c r="J104" s="133">
        <v>13728186.810000001</v>
      </c>
      <c r="K104" s="133">
        <v>13382229.720000001</v>
      </c>
      <c r="L104" s="133">
        <v>12499186.41</v>
      </c>
      <c r="M104" s="133">
        <v>11570235.73</v>
      </c>
      <c r="N104" s="133">
        <v>11940227.210000001</v>
      </c>
      <c r="O104" s="110"/>
    </row>
    <row r="105" spans="1:15" x14ac:dyDescent="0.3">
      <c r="A105" t="s">
        <v>5970</v>
      </c>
      <c r="B105" t="s">
        <v>5971</v>
      </c>
      <c r="C105" s="133">
        <v>120684640.76351701</v>
      </c>
      <c r="D105" s="133">
        <v>120734926.03050099</v>
      </c>
      <c r="E105" s="133">
        <v>120785232.249681</v>
      </c>
      <c r="F105" s="133">
        <v>120835559.429785</v>
      </c>
      <c r="G105" s="133">
        <v>120885907.579547</v>
      </c>
      <c r="H105" s="133">
        <v>120936276.70770501</v>
      </c>
      <c r="I105" s="133">
        <v>120986666.823</v>
      </c>
      <c r="J105" s="133">
        <v>121037077.934177</v>
      </c>
      <c r="K105" s="133">
        <v>121087510.049982</v>
      </c>
      <c r="L105" s="133">
        <v>121137963.17917</v>
      </c>
      <c r="M105" s="133">
        <v>121188437.330495</v>
      </c>
      <c r="N105" s="133">
        <v>121238932.512716</v>
      </c>
      <c r="O105" s="110"/>
    </row>
    <row r="106" spans="1:15" x14ac:dyDescent="0.3">
      <c r="A106" t="s">
        <v>5972</v>
      </c>
      <c r="B106" t="s">
        <v>5973</v>
      </c>
      <c r="C106" s="133">
        <v>19191337.6695829</v>
      </c>
      <c r="D106" s="133">
        <v>26814378.717757098</v>
      </c>
      <c r="E106" s="133">
        <v>25377375.734316401</v>
      </c>
      <c r="F106" s="133">
        <v>23857131.306695301</v>
      </c>
      <c r="G106" s="133">
        <v>40692545.061730698</v>
      </c>
      <c r="H106" s="133">
        <v>45543377.250467598</v>
      </c>
      <c r="I106" s="133">
        <v>68318983.628554493</v>
      </c>
      <c r="J106" s="133">
        <v>91157108.364112705</v>
      </c>
      <c r="K106" s="133">
        <v>92103587.212003604</v>
      </c>
      <c r="L106" s="133">
        <v>104450420.76456051</v>
      </c>
      <c r="M106" s="133">
        <v>22243989.8804143</v>
      </c>
      <c r="N106" s="133">
        <v>12925257.539249999</v>
      </c>
      <c r="O106" s="110"/>
    </row>
    <row r="107" spans="1:15" x14ac:dyDescent="0.3">
      <c r="A107" t="s">
        <v>5974</v>
      </c>
      <c r="B107" t="s">
        <v>5975</v>
      </c>
      <c r="C107" s="133">
        <v>29591297.1952684</v>
      </c>
      <c r="D107" s="133">
        <v>44627588.829847999</v>
      </c>
      <c r="E107" s="133">
        <v>48471565.992010102</v>
      </c>
      <c r="F107" s="133">
        <v>64105339.101437002</v>
      </c>
      <c r="G107" s="133">
        <v>52044569.100345202</v>
      </c>
      <c r="H107" s="133">
        <v>46349927.203795701</v>
      </c>
      <c r="I107" s="133">
        <v>51710904.4276281</v>
      </c>
      <c r="J107" s="133">
        <v>60363355.102329999</v>
      </c>
      <c r="K107" s="133">
        <v>48920262.856631301</v>
      </c>
      <c r="L107" s="133">
        <v>63514274.977524802</v>
      </c>
      <c r="M107" s="133">
        <v>50595293.619069397</v>
      </c>
      <c r="N107" s="133">
        <v>35201520.636353798</v>
      </c>
      <c r="O107" s="110"/>
    </row>
    <row r="108" spans="1:15" x14ac:dyDescent="0.3">
      <c r="A108" t="s">
        <v>5976</v>
      </c>
      <c r="B108" t="s">
        <v>2276</v>
      </c>
      <c r="C108" s="133">
        <v>0</v>
      </c>
      <c r="D108" s="133">
        <v>0</v>
      </c>
      <c r="E108" s="133">
        <v>0</v>
      </c>
      <c r="F108" s="133">
        <v>0</v>
      </c>
      <c r="G108" s="133">
        <v>0</v>
      </c>
      <c r="H108" s="133">
        <v>0</v>
      </c>
      <c r="I108" s="133">
        <v>0</v>
      </c>
      <c r="J108" s="133">
        <v>0</v>
      </c>
      <c r="K108" s="133">
        <v>0</v>
      </c>
      <c r="L108" s="133">
        <v>0</v>
      </c>
      <c r="M108" s="133">
        <v>0</v>
      </c>
      <c r="N108" s="133">
        <v>0</v>
      </c>
      <c r="O108" s="110"/>
    </row>
    <row r="109" spans="1:15" x14ac:dyDescent="0.3">
      <c r="A109" t="s">
        <v>5977</v>
      </c>
      <c r="B109" t="s">
        <v>5978</v>
      </c>
      <c r="C109" s="133">
        <v>12043092.1800001</v>
      </c>
      <c r="D109" s="133">
        <v>12152692.18</v>
      </c>
      <c r="E109" s="133">
        <v>12206892.1800001</v>
      </c>
      <c r="F109" s="133">
        <v>12410092.18</v>
      </c>
      <c r="G109" s="133">
        <v>13262092.18</v>
      </c>
      <c r="H109" s="133">
        <v>14134892.179999899</v>
      </c>
      <c r="I109" s="133">
        <v>14640092.18</v>
      </c>
      <c r="J109" s="133">
        <v>15218452.18</v>
      </c>
      <c r="K109" s="133">
        <v>15446572.18</v>
      </c>
      <c r="L109" s="133">
        <v>14377076.18</v>
      </c>
      <c r="M109" s="133">
        <v>13314340.18</v>
      </c>
      <c r="N109" s="133">
        <v>13498460.1800001</v>
      </c>
      <c r="O109" s="110"/>
    </row>
    <row r="110" spans="1:15" x14ac:dyDescent="0.3">
      <c r="A110" t="s">
        <v>5979</v>
      </c>
      <c r="B110" t="s">
        <v>5980</v>
      </c>
      <c r="C110" s="133">
        <v>39567949.289999999</v>
      </c>
      <c r="D110" s="133">
        <v>39661949.289999999</v>
      </c>
      <c r="E110" s="133">
        <v>38435770.1848258</v>
      </c>
      <c r="F110" s="133">
        <v>38513770.1848258</v>
      </c>
      <c r="G110" s="133">
        <v>38568770.1848258</v>
      </c>
      <c r="H110" s="133">
        <v>39379718.219651803</v>
      </c>
      <c r="I110" s="133">
        <v>39390718.219651803</v>
      </c>
      <c r="J110" s="133">
        <v>39435718.219651803</v>
      </c>
      <c r="K110" s="133">
        <v>40215666.254477598</v>
      </c>
      <c r="L110" s="133">
        <v>40260666.254477598</v>
      </c>
      <c r="M110" s="133">
        <v>40305666.254477598</v>
      </c>
      <c r="N110" s="133">
        <v>40869614.289303496</v>
      </c>
      <c r="O110" s="110"/>
    </row>
    <row r="111" spans="1:15" x14ac:dyDescent="0.3">
      <c r="A111" t="s">
        <v>5981</v>
      </c>
      <c r="B111" t="s">
        <v>5982</v>
      </c>
      <c r="C111" s="133">
        <v>2219975.9631821001</v>
      </c>
      <c r="D111" s="133">
        <v>2221956.7459736001</v>
      </c>
      <c r="E111" s="133">
        <v>2246764.6784258001</v>
      </c>
      <c r="F111" s="133">
        <v>2248751.0436868002</v>
      </c>
      <c r="G111" s="133">
        <v>2250752.1533762999</v>
      </c>
      <c r="H111" s="133">
        <v>2275810.6437300998</v>
      </c>
      <c r="I111" s="133">
        <v>2277817.3931307001</v>
      </c>
      <c r="J111" s="133">
        <v>2279826.9683327</v>
      </c>
      <c r="K111" s="133">
        <v>2305173.3054914</v>
      </c>
      <c r="L111" s="133">
        <v>2307188.5442391001</v>
      </c>
      <c r="M111" s="133">
        <v>2309206.6207424002</v>
      </c>
      <c r="N111" s="133">
        <v>1831399.0999980001</v>
      </c>
      <c r="O111" s="110"/>
    </row>
    <row r="112" spans="1:15" x14ac:dyDescent="0.3">
      <c r="A112" t="s">
        <v>5983</v>
      </c>
      <c r="B112" t="s">
        <v>5984</v>
      </c>
      <c r="C112" s="133">
        <v>0</v>
      </c>
      <c r="D112" s="133">
        <v>0</v>
      </c>
      <c r="E112" s="133">
        <v>0</v>
      </c>
      <c r="F112" s="133">
        <v>0</v>
      </c>
      <c r="G112" s="133">
        <v>0</v>
      </c>
      <c r="H112" s="133">
        <v>0</v>
      </c>
      <c r="I112" s="133">
        <v>0</v>
      </c>
      <c r="J112" s="133">
        <v>0</v>
      </c>
      <c r="K112" s="133">
        <v>0</v>
      </c>
      <c r="L112" s="133">
        <v>0</v>
      </c>
      <c r="M112" s="133">
        <v>0</v>
      </c>
      <c r="N112" s="133">
        <v>0</v>
      </c>
      <c r="O112" s="110"/>
    </row>
    <row r="113" spans="1:15" x14ac:dyDescent="0.3">
      <c r="A113" t="s">
        <v>5985</v>
      </c>
      <c r="B113" t="s">
        <v>2372</v>
      </c>
      <c r="C113" s="133">
        <v>0</v>
      </c>
      <c r="D113" s="133">
        <v>0</v>
      </c>
      <c r="E113" s="133">
        <v>0</v>
      </c>
      <c r="F113" s="133">
        <v>0</v>
      </c>
      <c r="G113" s="133">
        <v>0</v>
      </c>
      <c r="H113" s="133">
        <v>0</v>
      </c>
      <c r="I113" s="133">
        <v>0</v>
      </c>
      <c r="J113" s="133">
        <v>0</v>
      </c>
      <c r="K113" s="133">
        <v>0</v>
      </c>
      <c r="L113" s="133">
        <v>0</v>
      </c>
      <c r="M113" s="133">
        <v>0</v>
      </c>
      <c r="N113" s="133">
        <v>0</v>
      </c>
      <c r="O113" s="110"/>
    </row>
    <row r="114" spans="1:15" s="88" customFormat="1" x14ac:dyDescent="0.3">
      <c r="A114" s="88" t="s">
        <v>5986</v>
      </c>
      <c r="B114" s="88" t="s">
        <v>5987</v>
      </c>
      <c r="C114" s="134">
        <v>30048417.234761801</v>
      </c>
      <c r="D114" s="134">
        <v>31726441.461231101</v>
      </c>
      <c r="E114" s="134">
        <v>32054678.755257498</v>
      </c>
      <c r="F114" s="134">
        <v>27027576.0865108</v>
      </c>
      <c r="G114" s="134">
        <v>28858251.476195499</v>
      </c>
      <c r="H114" s="134">
        <v>32838609.355730899</v>
      </c>
      <c r="I114" s="134">
        <v>28377393.735798601</v>
      </c>
      <c r="J114" s="134">
        <v>28730750.697996501</v>
      </c>
      <c r="K114" s="134">
        <v>31772863.605962899</v>
      </c>
      <c r="L114" s="134">
        <v>33743822.724322803</v>
      </c>
      <c r="M114" s="134">
        <v>35386053.515369199</v>
      </c>
      <c r="N114" s="134">
        <v>38095902.782142498</v>
      </c>
      <c r="O114" s="111"/>
    </row>
    <row r="115" spans="1:15" x14ac:dyDescent="0.3">
      <c r="A115" t="s">
        <v>5988</v>
      </c>
      <c r="B115" t="s">
        <v>5989</v>
      </c>
      <c r="C115" s="133">
        <v>520899122.14830321</v>
      </c>
      <c r="D115" s="133">
        <v>518880312.39834309</v>
      </c>
      <c r="E115" s="133">
        <v>523843905.16764081</v>
      </c>
      <c r="F115" s="133">
        <v>522773254.52823812</v>
      </c>
      <c r="G115" s="133">
        <v>522770243.54677588</v>
      </c>
      <c r="H115" s="133">
        <v>522847116.49038869</v>
      </c>
      <c r="I115" s="133">
        <v>522818721.7718631</v>
      </c>
      <c r="J115" s="133">
        <v>524298228.51559019</v>
      </c>
      <c r="K115" s="133">
        <v>527623439.81169599</v>
      </c>
      <c r="L115" s="133">
        <v>539814820.10134006</v>
      </c>
      <c r="M115" s="133">
        <v>545939728.73853505</v>
      </c>
      <c r="N115" s="133">
        <v>543889302.90357983</v>
      </c>
      <c r="O115" s="110"/>
    </row>
    <row r="116" spans="1:15" x14ac:dyDescent="0.3">
      <c r="A116" t="s">
        <v>5990</v>
      </c>
      <c r="B116" t="s">
        <v>2480</v>
      </c>
      <c r="C116" s="133">
        <v>236478499.19</v>
      </c>
      <c r="D116" s="133">
        <v>236079875.19</v>
      </c>
      <c r="E116" s="133">
        <v>235406143.19</v>
      </c>
      <c r="F116" s="133">
        <v>234732411.19</v>
      </c>
      <c r="G116" s="133">
        <v>234058679.19</v>
      </c>
      <c r="H116" s="133">
        <v>233384947.19</v>
      </c>
      <c r="I116" s="133">
        <v>232711215.19</v>
      </c>
      <c r="J116" s="133">
        <v>232037483.19</v>
      </c>
      <c r="K116" s="133">
        <v>236844751.19</v>
      </c>
      <c r="L116" s="133">
        <v>236125344.19</v>
      </c>
      <c r="M116" s="133">
        <v>235405937.19</v>
      </c>
      <c r="N116" s="133">
        <v>234686520.19</v>
      </c>
      <c r="O116" s="110"/>
    </row>
    <row r="117" spans="1:15" x14ac:dyDescent="0.3">
      <c r="A117" t="s">
        <v>5991</v>
      </c>
      <c r="B117" t="s">
        <v>5992</v>
      </c>
      <c r="C117" s="133">
        <v>-7876.12</v>
      </c>
      <c r="D117" s="133">
        <v>-7876.12</v>
      </c>
      <c r="E117" s="133">
        <v>-7876.12</v>
      </c>
      <c r="F117" s="133">
        <v>-7876.12</v>
      </c>
      <c r="G117" s="133">
        <v>-7876.12</v>
      </c>
      <c r="H117" s="133">
        <v>-7876.12</v>
      </c>
      <c r="I117" s="133">
        <v>-7876.12</v>
      </c>
      <c r="J117" s="133">
        <v>-7876.12</v>
      </c>
      <c r="K117" s="133">
        <v>-7876.12</v>
      </c>
      <c r="L117" s="133">
        <v>-7876.12</v>
      </c>
      <c r="M117" s="133">
        <v>-7876.12</v>
      </c>
      <c r="N117" s="133">
        <v>-7876.12</v>
      </c>
      <c r="O117" s="110"/>
    </row>
    <row r="118" spans="1:15" x14ac:dyDescent="0.3">
      <c r="A118" t="s">
        <v>5993</v>
      </c>
      <c r="B118" t="s">
        <v>2489</v>
      </c>
      <c r="C118" s="133">
        <v>0</v>
      </c>
      <c r="D118" s="133">
        <v>0</v>
      </c>
      <c r="E118" s="133">
        <v>0</v>
      </c>
      <c r="F118" s="133">
        <v>0</v>
      </c>
      <c r="G118" s="133">
        <v>0</v>
      </c>
      <c r="H118" s="133">
        <v>0</v>
      </c>
      <c r="I118" s="133">
        <v>0</v>
      </c>
      <c r="J118" s="133">
        <v>0</v>
      </c>
      <c r="K118" s="133">
        <v>0</v>
      </c>
      <c r="L118" s="133">
        <v>0</v>
      </c>
      <c r="M118" s="133">
        <v>0</v>
      </c>
      <c r="N118" s="133">
        <v>0</v>
      </c>
      <c r="O118" s="110"/>
    </row>
    <row r="119" spans="1:15" x14ac:dyDescent="0.3">
      <c r="A119" t="s">
        <v>5994</v>
      </c>
      <c r="B119" t="s">
        <v>5995</v>
      </c>
      <c r="C119" s="133">
        <v>54923093.189999998</v>
      </c>
      <c r="D119" s="133">
        <v>54759891.189999998</v>
      </c>
      <c r="E119" s="133">
        <v>54596689.189999998</v>
      </c>
      <c r="F119" s="133">
        <v>54433487.189999998</v>
      </c>
      <c r="G119" s="133">
        <v>54270285.189999998</v>
      </c>
      <c r="H119" s="133">
        <v>54107083.189999998</v>
      </c>
      <c r="I119" s="133">
        <v>53943881.189999998</v>
      </c>
      <c r="J119" s="133">
        <v>53780679.189999998</v>
      </c>
      <c r="K119" s="133">
        <v>53617477.189999998</v>
      </c>
      <c r="L119" s="133">
        <v>53454275.189999998</v>
      </c>
      <c r="M119" s="133">
        <v>53291073.189999998</v>
      </c>
      <c r="N119" s="133">
        <v>53127871.189999998</v>
      </c>
      <c r="O119" s="110"/>
    </row>
    <row r="120" spans="1:15" x14ac:dyDescent="0.3">
      <c r="A120" t="s">
        <v>5996</v>
      </c>
      <c r="B120" t="s">
        <v>5997</v>
      </c>
      <c r="C120" s="133">
        <v>1491515328.21</v>
      </c>
      <c r="D120" s="133">
        <v>1499524839.21</v>
      </c>
      <c r="E120" s="133">
        <v>1502318127.21</v>
      </c>
      <c r="F120" s="133">
        <v>1510204808.21</v>
      </c>
      <c r="G120" s="133">
        <v>1518818112.21</v>
      </c>
      <c r="H120" s="133">
        <v>1527054475.21</v>
      </c>
      <c r="I120" s="133">
        <v>1535235623.21</v>
      </c>
      <c r="J120" s="133">
        <v>1543403151.21</v>
      </c>
      <c r="K120" s="133">
        <v>1560469502.21</v>
      </c>
      <c r="L120" s="133">
        <v>1568612576.21</v>
      </c>
      <c r="M120" s="133">
        <v>1576790554.21</v>
      </c>
      <c r="N120" s="133">
        <v>1581777672.21</v>
      </c>
      <c r="O120" s="110"/>
    </row>
    <row r="121" spans="1:15" x14ac:dyDescent="0.3">
      <c r="A121" t="s">
        <v>5998</v>
      </c>
      <c r="B121" t="s">
        <v>5999</v>
      </c>
      <c r="C121" s="133">
        <v>60621440.780000001</v>
      </c>
      <c r="D121" s="133">
        <v>59359214.780000001</v>
      </c>
      <c r="E121" s="133">
        <v>68738946.780000001</v>
      </c>
      <c r="F121" s="133">
        <v>66176706.780000001</v>
      </c>
      <c r="G121" s="133">
        <v>63969592.780000001</v>
      </c>
      <c r="H121" s="133">
        <v>59322809.780000001</v>
      </c>
      <c r="I121" s="133">
        <v>55495193.780000001</v>
      </c>
      <c r="J121" s="133">
        <v>52181517.780000001</v>
      </c>
      <c r="K121" s="133">
        <v>44900424.780000001</v>
      </c>
      <c r="L121" s="133">
        <v>44997872.780000001</v>
      </c>
      <c r="M121" s="133">
        <v>45491850.780000001</v>
      </c>
      <c r="N121" s="133">
        <v>47507059.780000001</v>
      </c>
      <c r="O121" s="110"/>
    </row>
    <row r="122" spans="1:15" x14ac:dyDescent="0.3">
      <c r="A122" t="s">
        <v>6000</v>
      </c>
      <c r="B122" t="s">
        <v>6001</v>
      </c>
      <c r="C122" s="133">
        <v>34205781.127366804</v>
      </c>
      <c r="D122" s="133">
        <v>34408753.848585799</v>
      </c>
      <c r="E122" s="133">
        <v>34646572.530244902</v>
      </c>
      <c r="F122" s="133">
        <v>35013188.605203196</v>
      </c>
      <c r="G122" s="133">
        <v>35226630.180031002</v>
      </c>
      <c r="H122" s="133">
        <v>35601527.973921299</v>
      </c>
      <c r="I122" s="133">
        <v>35810766.474385999</v>
      </c>
      <c r="J122" s="133">
        <v>35915518.766862497</v>
      </c>
      <c r="K122" s="133">
        <v>36053678.4218494</v>
      </c>
      <c r="L122" s="133">
        <v>36338928.976649299</v>
      </c>
      <c r="M122" s="133">
        <v>36446961.174210399</v>
      </c>
      <c r="N122" s="133">
        <v>36542548.618281104</v>
      </c>
      <c r="O122" s="110"/>
    </row>
    <row r="123" spans="1:15" x14ac:dyDescent="0.3">
      <c r="A123" t="s">
        <v>6002</v>
      </c>
      <c r="B123" t="s">
        <v>6003</v>
      </c>
      <c r="C123" s="133">
        <v>0</v>
      </c>
      <c r="D123" s="133">
        <v>0</v>
      </c>
      <c r="E123" s="133">
        <v>0</v>
      </c>
      <c r="F123" s="133">
        <v>0</v>
      </c>
      <c r="G123" s="133">
        <v>0</v>
      </c>
      <c r="H123" s="133">
        <v>0</v>
      </c>
      <c r="I123" s="133">
        <v>0</v>
      </c>
      <c r="J123" s="133">
        <v>0</v>
      </c>
      <c r="K123" s="133">
        <v>0</v>
      </c>
      <c r="L123" s="133">
        <v>0</v>
      </c>
      <c r="M123" s="133">
        <v>0</v>
      </c>
      <c r="N123" s="133">
        <v>0</v>
      </c>
      <c r="O123" s="110"/>
    </row>
    <row r="124" spans="1:15" x14ac:dyDescent="0.3">
      <c r="A124" t="s">
        <v>6004</v>
      </c>
      <c r="B124" t="s">
        <v>6005</v>
      </c>
      <c r="C124" s="133">
        <v>2962184.0264149001</v>
      </c>
      <c r="D124" s="133">
        <v>2996132.1164148999</v>
      </c>
      <c r="E124" s="133">
        <v>3044144.2664148998</v>
      </c>
      <c r="F124" s="133">
        <v>3073845.1064149002</v>
      </c>
      <c r="G124" s="133">
        <v>3072912.0464149001</v>
      </c>
      <c r="H124" s="133">
        <v>3032298.7364149</v>
      </c>
      <c r="I124" s="133">
        <v>3037521.0264149001</v>
      </c>
      <c r="J124" s="133">
        <v>3037608.6364149</v>
      </c>
      <c r="K124" s="133">
        <v>3031839.4364148998</v>
      </c>
      <c r="L124" s="133">
        <v>3109260.9364148998</v>
      </c>
      <c r="M124" s="133">
        <v>3119358.9064149</v>
      </c>
      <c r="N124" s="133">
        <v>3131050.9664149</v>
      </c>
      <c r="O124" s="110"/>
    </row>
    <row r="125" spans="1:15" x14ac:dyDescent="0.3">
      <c r="A125" t="s">
        <v>6006</v>
      </c>
      <c r="B125" t="s">
        <v>6007</v>
      </c>
      <c r="C125" s="133">
        <v>0</v>
      </c>
      <c r="D125" s="133">
        <v>0</v>
      </c>
      <c r="E125" s="133">
        <v>0</v>
      </c>
      <c r="F125" s="133">
        <v>0</v>
      </c>
      <c r="G125" s="133">
        <v>0</v>
      </c>
      <c r="H125" s="133">
        <v>0</v>
      </c>
      <c r="I125" s="133">
        <v>0</v>
      </c>
      <c r="J125" s="133">
        <v>0</v>
      </c>
      <c r="K125" s="133">
        <v>0</v>
      </c>
      <c r="L125" s="133">
        <v>0</v>
      </c>
      <c r="M125" s="133">
        <v>0</v>
      </c>
      <c r="N125" s="133">
        <v>0</v>
      </c>
      <c r="O125" s="110"/>
    </row>
    <row r="126" spans="1:15" x14ac:dyDescent="0.3">
      <c r="A126" t="s">
        <v>6008</v>
      </c>
      <c r="B126" t="s">
        <v>6009</v>
      </c>
      <c r="C126" s="133">
        <v>0</v>
      </c>
      <c r="D126" s="133">
        <v>0</v>
      </c>
      <c r="E126" s="133">
        <v>0</v>
      </c>
      <c r="F126" s="133">
        <v>0</v>
      </c>
      <c r="G126" s="133">
        <v>0</v>
      </c>
      <c r="H126" s="133">
        <v>0</v>
      </c>
      <c r="I126" s="133">
        <v>0</v>
      </c>
      <c r="J126" s="133">
        <v>0</v>
      </c>
      <c r="K126" s="133">
        <v>0</v>
      </c>
      <c r="L126" s="133">
        <v>0</v>
      </c>
      <c r="M126" s="133">
        <v>0</v>
      </c>
      <c r="N126" s="133">
        <v>0</v>
      </c>
      <c r="O126" s="110"/>
    </row>
    <row r="127" spans="1:15" x14ac:dyDescent="0.3">
      <c r="A127" t="s">
        <v>6010</v>
      </c>
      <c r="B127" t="s">
        <v>6011</v>
      </c>
      <c r="C127" s="133">
        <v>0</v>
      </c>
      <c r="D127" s="133">
        <v>0</v>
      </c>
      <c r="E127" s="133">
        <v>0</v>
      </c>
      <c r="F127" s="133">
        <v>0</v>
      </c>
      <c r="G127" s="133">
        <v>0</v>
      </c>
      <c r="H127" s="133">
        <v>0</v>
      </c>
      <c r="I127" s="133">
        <v>0</v>
      </c>
      <c r="J127" s="133">
        <v>0</v>
      </c>
      <c r="K127" s="133">
        <v>0</v>
      </c>
      <c r="L127" s="133">
        <v>0</v>
      </c>
      <c r="M127" s="133">
        <v>0</v>
      </c>
      <c r="N127" s="133">
        <v>0</v>
      </c>
      <c r="O127" s="110"/>
    </row>
    <row r="128" spans="1:15" x14ac:dyDescent="0.3">
      <c r="A128" t="s">
        <v>6012</v>
      </c>
      <c r="B128" t="s">
        <v>6013</v>
      </c>
      <c r="C128" s="133">
        <v>0</v>
      </c>
      <c r="D128" s="133">
        <v>0</v>
      </c>
      <c r="E128" s="133">
        <v>0</v>
      </c>
      <c r="F128" s="133">
        <v>0</v>
      </c>
      <c r="G128" s="133">
        <v>0</v>
      </c>
      <c r="H128" s="133">
        <v>0</v>
      </c>
      <c r="I128" s="133">
        <v>0</v>
      </c>
      <c r="J128" s="133">
        <v>0</v>
      </c>
      <c r="K128" s="133">
        <v>0</v>
      </c>
      <c r="L128" s="133">
        <v>0</v>
      </c>
      <c r="M128" s="133">
        <v>0</v>
      </c>
      <c r="N128" s="133">
        <v>0</v>
      </c>
      <c r="O128" s="110"/>
    </row>
    <row r="129" spans="1:15" x14ac:dyDescent="0.3">
      <c r="A129" t="s">
        <v>6014</v>
      </c>
      <c r="B129" t="s">
        <v>6015</v>
      </c>
      <c r="C129" s="133">
        <v>15479.11</v>
      </c>
      <c r="D129" s="133">
        <v>15479.11</v>
      </c>
      <c r="E129" s="133">
        <v>15479.11</v>
      </c>
      <c r="F129" s="133">
        <v>15479.11</v>
      </c>
      <c r="G129" s="133">
        <v>15479.11</v>
      </c>
      <c r="H129" s="133">
        <v>15479.11</v>
      </c>
      <c r="I129" s="133">
        <v>15479.11</v>
      </c>
      <c r="J129" s="133">
        <v>15479.11</v>
      </c>
      <c r="K129" s="133">
        <v>15479.11</v>
      </c>
      <c r="L129" s="133">
        <v>15479.11</v>
      </c>
      <c r="M129" s="133">
        <v>15479.11</v>
      </c>
      <c r="N129" s="133">
        <v>15479.11</v>
      </c>
      <c r="O129" s="110"/>
    </row>
    <row r="130" spans="1:15" x14ac:dyDescent="0.3">
      <c r="A130" t="s">
        <v>6016</v>
      </c>
      <c r="B130" t="s">
        <v>6017</v>
      </c>
      <c r="C130" s="133">
        <v>2475501.12</v>
      </c>
      <c r="D130" s="133">
        <v>2475501.12</v>
      </c>
      <c r="E130" s="133">
        <v>2475501.12</v>
      </c>
      <c r="F130" s="133">
        <v>2475501.12</v>
      </c>
      <c r="G130" s="133">
        <v>2475501.12</v>
      </c>
      <c r="H130" s="133">
        <v>2475501.12</v>
      </c>
      <c r="I130" s="133">
        <v>2475501.12</v>
      </c>
      <c r="J130" s="133">
        <v>2475501.12</v>
      </c>
      <c r="K130" s="133">
        <v>2475501.12</v>
      </c>
      <c r="L130" s="133">
        <v>2475501.12</v>
      </c>
      <c r="M130" s="133">
        <v>2475501.12</v>
      </c>
      <c r="N130" s="133">
        <v>2475501.11</v>
      </c>
      <c r="O130" s="110"/>
    </row>
    <row r="131" spans="1:15" x14ac:dyDescent="0.3">
      <c r="A131" t="s">
        <v>6018</v>
      </c>
      <c r="B131" t="s">
        <v>6019</v>
      </c>
      <c r="C131" s="133">
        <v>0</v>
      </c>
      <c r="D131" s="133">
        <v>0</v>
      </c>
      <c r="E131" s="133">
        <v>0</v>
      </c>
      <c r="F131" s="133">
        <v>0</v>
      </c>
      <c r="G131" s="133">
        <v>0</v>
      </c>
      <c r="H131" s="133">
        <v>0</v>
      </c>
      <c r="I131" s="133">
        <v>0</v>
      </c>
      <c r="J131" s="133">
        <v>0</v>
      </c>
      <c r="K131" s="133">
        <v>0</v>
      </c>
      <c r="L131" s="133">
        <v>0</v>
      </c>
      <c r="M131" s="133">
        <v>0</v>
      </c>
      <c r="N131" s="133">
        <v>0</v>
      </c>
      <c r="O131" s="110"/>
    </row>
    <row r="132" spans="1:15" x14ac:dyDescent="0.3">
      <c r="A132" t="s">
        <v>6020</v>
      </c>
      <c r="B132" t="s">
        <v>6021</v>
      </c>
      <c r="C132" s="133">
        <v>0</v>
      </c>
      <c r="D132" s="133">
        <v>0</v>
      </c>
      <c r="E132" s="133">
        <v>0</v>
      </c>
      <c r="F132" s="133">
        <v>0</v>
      </c>
      <c r="G132" s="133">
        <v>0</v>
      </c>
      <c r="H132" s="133">
        <v>0</v>
      </c>
      <c r="I132" s="133">
        <v>0</v>
      </c>
      <c r="J132" s="133">
        <v>0</v>
      </c>
      <c r="K132" s="133">
        <v>0</v>
      </c>
      <c r="L132" s="133">
        <v>0</v>
      </c>
      <c r="M132" s="133">
        <v>0</v>
      </c>
      <c r="N132" s="133">
        <v>0</v>
      </c>
      <c r="O132" s="110"/>
    </row>
    <row r="133" spans="1:15" x14ac:dyDescent="0.3">
      <c r="A133" t="s">
        <v>6022</v>
      </c>
      <c r="B133" t="s">
        <v>6023</v>
      </c>
      <c r="C133" s="133">
        <v>13497558.5816365</v>
      </c>
      <c r="D133" s="133">
        <v>13461201.533373199</v>
      </c>
      <c r="E133" s="133">
        <v>13968847.9591127</v>
      </c>
      <c r="F133" s="133">
        <v>15933149.7592318</v>
      </c>
      <c r="G133" s="133">
        <v>15620048.741331499</v>
      </c>
      <c r="H133" s="133">
        <v>21087679.589657899</v>
      </c>
      <c r="I133" s="133">
        <v>21235359.679308701</v>
      </c>
      <c r="J133" s="133">
        <v>20870598.798875701</v>
      </c>
      <c r="K133" s="133">
        <v>25335033.602422498</v>
      </c>
      <c r="L133" s="133">
        <v>18275209.130223799</v>
      </c>
      <c r="M133" s="133">
        <v>13399599.707875799</v>
      </c>
      <c r="N133" s="133">
        <v>12859333.751640501</v>
      </c>
      <c r="O133" s="110"/>
    </row>
    <row r="134" spans="1:15" x14ac:dyDescent="0.3">
      <c r="A134" t="s">
        <v>6024</v>
      </c>
      <c r="B134" t="s">
        <v>6025</v>
      </c>
      <c r="C134" s="133">
        <v>-6778029.8128492003</v>
      </c>
      <c r="D134" s="133">
        <v>-5201571.3083421001</v>
      </c>
      <c r="E134" s="133">
        <v>-5787918.9833153998</v>
      </c>
      <c r="F134" s="133">
        <v>-2317340.8558399999</v>
      </c>
      <c r="G134" s="133">
        <v>-2634403.4190611001</v>
      </c>
      <c r="H134" s="133">
        <v>-1152876</v>
      </c>
      <c r="I134" s="133">
        <v>-1152876</v>
      </c>
      <c r="J134" s="133">
        <v>-1152876</v>
      </c>
      <c r="K134" s="133">
        <v>-1152876</v>
      </c>
      <c r="L134" s="133">
        <v>-1152876</v>
      </c>
      <c r="M134" s="133">
        <v>-2517717.9420449999</v>
      </c>
      <c r="N134" s="133">
        <v>-14403291.5848442</v>
      </c>
      <c r="O134" s="110"/>
    </row>
    <row r="135" spans="1:15" x14ac:dyDescent="0.3">
      <c r="A135" t="s">
        <v>6026</v>
      </c>
      <c r="B135" t="s">
        <v>6027</v>
      </c>
      <c r="C135" s="133">
        <v>18242567.430204999</v>
      </c>
      <c r="D135" s="133">
        <v>17475590.746084701</v>
      </c>
      <c r="E135" s="133">
        <v>17358301.972268999</v>
      </c>
      <c r="F135" s="133">
        <v>17750825.8823511</v>
      </c>
      <c r="G135" s="133">
        <v>18717896.823051199</v>
      </c>
      <c r="H135" s="133">
        <v>20253106.160507701</v>
      </c>
      <c r="I135" s="133">
        <v>20927468.988385201</v>
      </c>
      <c r="J135" s="133">
        <v>20776623.212662298</v>
      </c>
      <c r="K135" s="133">
        <v>21186622.376331698</v>
      </c>
      <c r="L135" s="133">
        <v>19924395.463133801</v>
      </c>
      <c r="M135" s="133">
        <v>18194738.8372689</v>
      </c>
      <c r="N135" s="133">
        <v>17837410.345667999</v>
      </c>
      <c r="O135" s="110"/>
    </row>
    <row r="136" spans="1:15" x14ac:dyDescent="0.3">
      <c r="A136" t="s">
        <v>6028</v>
      </c>
      <c r="B136" t="s">
        <v>6029</v>
      </c>
      <c r="C136" s="133">
        <v>13718.1060691</v>
      </c>
      <c r="D136" s="133">
        <v>13467.257302599999</v>
      </c>
      <c r="E136" s="133">
        <v>13467.257302599999</v>
      </c>
      <c r="F136" s="133">
        <v>13645.981296800001</v>
      </c>
      <c r="G136" s="133">
        <v>13811.7076206</v>
      </c>
      <c r="H136" s="133">
        <v>13314.5282871</v>
      </c>
      <c r="I136" s="133">
        <v>13903.066503</v>
      </c>
      <c r="J136" s="133">
        <v>13733.368055999999</v>
      </c>
      <c r="K136" s="133">
        <v>13563.669609</v>
      </c>
      <c r="L136" s="133">
        <v>13903.066503</v>
      </c>
      <c r="M136" s="133">
        <v>13563.669609</v>
      </c>
      <c r="N136" s="133">
        <v>13733.368055999999</v>
      </c>
      <c r="O136" s="110"/>
    </row>
    <row r="137" spans="1:15" x14ac:dyDescent="0.3">
      <c r="A137" t="s">
        <v>6030</v>
      </c>
      <c r="B137" t="s">
        <v>6031</v>
      </c>
      <c r="C137" s="133">
        <v>1747929</v>
      </c>
      <c r="D137" s="133">
        <v>153008</v>
      </c>
      <c r="E137" s="133">
        <v>-7391371</v>
      </c>
      <c r="F137" s="133">
        <v>4412635</v>
      </c>
      <c r="G137" s="133">
        <v>7805202</v>
      </c>
      <c r="H137" s="133">
        <v>12449608</v>
      </c>
      <c r="I137" s="133">
        <v>14215118</v>
      </c>
      <c r="J137" s="133">
        <v>14518798</v>
      </c>
      <c r="K137" s="133">
        <v>9756266</v>
      </c>
      <c r="L137" s="133">
        <v>5575225</v>
      </c>
      <c r="M137" s="133">
        <v>-182593</v>
      </c>
      <c r="N137" s="133">
        <v>343808</v>
      </c>
      <c r="O137" s="110"/>
    </row>
    <row r="138" spans="1:15" x14ac:dyDescent="0.3">
      <c r="A138" t="s">
        <v>6032</v>
      </c>
      <c r="B138" t="s">
        <v>6033</v>
      </c>
      <c r="C138" s="133">
        <v>376432</v>
      </c>
      <c r="D138" s="133">
        <v>408577</v>
      </c>
      <c r="E138" s="133">
        <v>868450</v>
      </c>
      <c r="F138" s="133">
        <v>376641</v>
      </c>
      <c r="G138" s="133">
        <v>385739</v>
      </c>
      <c r="H138" s="133">
        <v>307233</v>
      </c>
      <c r="I138" s="133">
        <v>1063239</v>
      </c>
      <c r="J138" s="133">
        <v>682037</v>
      </c>
      <c r="K138" s="133">
        <v>300802</v>
      </c>
      <c r="L138" s="133">
        <v>305264</v>
      </c>
      <c r="M138" s="133">
        <v>313803</v>
      </c>
      <c r="N138" s="133">
        <v>270247</v>
      </c>
      <c r="O138" s="110"/>
    </row>
    <row r="139" spans="1:15" x14ac:dyDescent="0.3">
      <c r="A139" t="s">
        <v>6034</v>
      </c>
      <c r="B139" t="s">
        <v>6035</v>
      </c>
      <c r="C139" s="133">
        <v>0</v>
      </c>
      <c r="D139" s="133">
        <v>0</v>
      </c>
      <c r="E139" s="133">
        <v>0</v>
      </c>
      <c r="F139" s="133">
        <v>0</v>
      </c>
      <c r="G139" s="133">
        <v>0</v>
      </c>
      <c r="H139" s="133">
        <v>0</v>
      </c>
      <c r="I139" s="133">
        <v>0</v>
      </c>
      <c r="J139" s="133">
        <v>0</v>
      </c>
      <c r="K139" s="133">
        <v>0</v>
      </c>
      <c r="L139" s="133">
        <v>0</v>
      </c>
      <c r="M139" s="133">
        <v>0</v>
      </c>
      <c r="N139" s="133">
        <v>0</v>
      </c>
      <c r="O139" s="110"/>
    </row>
    <row r="140" spans="1:15" x14ac:dyDescent="0.3">
      <c r="A140" t="s">
        <v>6036</v>
      </c>
      <c r="B140" t="s">
        <v>6037</v>
      </c>
      <c r="C140" s="133">
        <v>13087984</v>
      </c>
      <c r="D140" s="133">
        <v>8506501</v>
      </c>
      <c r="E140" s="133">
        <v>20978886</v>
      </c>
      <c r="F140" s="133">
        <v>8379629</v>
      </c>
      <c r="G140" s="133">
        <v>8907178</v>
      </c>
      <c r="H140" s="133">
        <v>8354789</v>
      </c>
      <c r="I140" s="133">
        <v>8461038</v>
      </c>
      <c r="J140" s="133">
        <v>8318178</v>
      </c>
      <c r="K140" s="133">
        <v>8218569</v>
      </c>
      <c r="L140" s="133">
        <v>7983102</v>
      </c>
      <c r="M140" s="133">
        <v>8050787</v>
      </c>
      <c r="N140" s="133">
        <v>11593916</v>
      </c>
      <c r="O140" s="110"/>
    </row>
    <row r="141" spans="1:15" x14ac:dyDescent="0.3">
      <c r="A141" t="s">
        <v>6038</v>
      </c>
      <c r="B141" t="s">
        <v>6039</v>
      </c>
      <c r="C141" s="133">
        <v>0</v>
      </c>
      <c r="D141" s="133">
        <v>0</v>
      </c>
      <c r="E141" s="133">
        <v>0</v>
      </c>
      <c r="F141" s="133">
        <v>0</v>
      </c>
      <c r="G141" s="133">
        <v>0</v>
      </c>
      <c r="H141" s="133">
        <v>0</v>
      </c>
      <c r="I141" s="133">
        <v>0</v>
      </c>
      <c r="J141" s="133">
        <v>0</v>
      </c>
      <c r="K141" s="133">
        <v>0</v>
      </c>
      <c r="L141" s="133">
        <v>0</v>
      </c>
      <c r="M141" s="133">
        <v>0</v>
      </c>
      <c r="N141" s="133">
        <v>0</v>
      </c>
      <c r="O141" s="110"/>
    </row>
    <row r="142" spans="1:15" x14ac:dyDescent="0.3">
      <c r="A142" t="s">
        <v>6040</v>
      </c>
      <c r="B142" t="s">
        <v>6041</v>
      </c>
      <c r="C142" s="133">
        <v>-11421782.5</v>
      </c>
      <c r="D142" s="133">
        <v>-8006443.5</v>
      </c>
      <c r="E142" s="133">
        <v>-8750712.5</v>
      </c>
      <c r="F142" s="133">
        <v>-10379674.5</v>
      </c>
      <c r="G142" s="133">
        <v>-10505865.5</v>
      </c>
      <c r="H142" s="133">
        <v>-12486092.5</v>
      </c>
      <c r="I142" s="133">
        <v>-11922712.5</v>
      </c>
      <c r="J142" s="133">
        <v>-11251565.5</v>
      </c>
      <c r="K142" s="133">
        <v>-18361371.5</v>
      </c>
      <c r="L142" s="133">
        <v>-7232582.5</v>
      </c>
      <c r="M142" s="133">
        <v>-6289229.5</v>
      </c>
      <c r="N142" s="133">
        <v>-7479498.5</v>
      </c>
      <c r="O142" s="110"/>
    </row>
    <row r="143" spans="1:15" x14ac:dyDescent="0.3">
      <c r="A143" t="s">
        <v>6042</v>
      </c>
      <c r="B143" t="s">
        <v>6043</v>
      </c>
      <c r="C143" s="133">
        <v>0</v>
      </c>
      <c r="D143" s="133">
        <v>0</v>
      </c>
      <c r="E143" s="133">
        <v>0</v>
      </c>
      <c r="F143" s="133">
        <v>0</v>
      </c>
      <c r="G143" s="133">
        <v>0</v>
      </c>
      <c r="H143" s="133">
        <v>0</v>
      </c>
      <c r="I143" s="133">
        <v>0</v>
      </c>
      <c r="J143" s="133">
        <v>0</v>
      </c>
      <c r="K143" s="133">
        <v>0</v>
      </c>
      <c r="L143" s="133">
        <v>0</v>
      </c>
      <c r="M143" s="133">
        <v>0</v>
      </c>
      <c r="N143" s="133">
        <v>0</v>
      </c>
      <c r="O143" s="110"/>
    </row>
    <row r="144" spans="1:15" x14ac:dyDescent="0.3">
      <c r="A144" t="s">
        <v>6044</v>
      </c>
      <c r="B144" t="s">
        <v>6045</v>
      </c>
      <c r="C144" s="133">
        <v>-685043.5</v>
      </c>
      <c r="D144" s="133">
        <v>-685043.5</v>
      </c>
      <c r="E144" s="133">
        <v>-685043.5</v>
      </c>
      <c r="F144" s="133">
        <v>-685043.5</v>
      </c>
      <c r="G144" s="133">
        <v>-685043.5</v>
      </c>
      <c r="H144" s="133">
        <v>-685043.5</v>
      </c>
      <c r="I144" s="133">
        <v>-685043.5</v>
      </c>
      <c r="J144" s="133">
        <v>-685043.5</v>
      </c>
      <c r="K144" s="133">
        <v>-685043.5</v>
      </c>
      <c r="L144" s="133">
        <v>-685043.5</v>
      </c>
      <c r="M144" s="133">
        <v>-685043.5</v>
      </c>
      <c r="N144" s="133">
        <v>-685043.5</v>
      </c>
      <c r="O144" s="110"/>
    </row>
    <row r="145" spans="1:15" x14ac:dyDescent="0.3">
      <c r="A145" t="s">
        <v>6046</v>
      </c>
      <c r="B145" t="s">
        <v>6047</v>
      </c>
      <c r="C145" s="133">
        <v>-1</v>
      </c>
      <c r="D145" s="133">
        <v>-1</v>
      </c>
      <c r="E145" s="133">
        <v>-1</v>
      </c>
      <c r="F145" s="133">
        <v>-1</v>
      </c>
      <c r="G145" s="133">
        <v>-1</v>
      </c>
      <c r="H145" s="133">
        <v>-1</v>
      </c>
      <c r="I145" s="133">
        <v>-1</v>
      </c>
      <c r="J145" s="133">
        <v>-1</v>
      </c>
      <c r="K145" s="133">
        <v>-1</v>
      </c>
      <c r="L145" s="133">
        <v>-1</v>
      </c>
      <c r="M145" s="133">
        <v>-1</v>
      </c>
      <c r="N145" s="133">
        <v>-1</v>
      </c>
      <c r="O145" s="110"/>
    </row>
    <row r="146" spans="1:15" x14ac:dyDescent="0.3">
      <c r="A146" t="s">
        <v>6048</v>
      </c>
      <c r="B146" t="s">
        <v>6049</v>
      </c>
      <c r="C146" s="133">
        <v>0</v>
      </c>
      <c r="D146" s="133">
        <v>0</v>
      </c>
      <c r="E146" s="133">
        <v>0</v>
      </c>
      <c r="F146" s="133">
        <v>0</v>
      </c>
      <c r="G146" s="133">
        <v>0</v>
      </c>
      <c r="H146" s="133">
        <v>0</v>
      </c>
      <c r="I146" s="133">
        <v>0</v>
      </c>
      <c r="J146" s="133">
        <v>0</v>
      </c>
      <c r="K146" s="133">
        <v>0</v>
      </c>
      <c r="L146" s="133">
        <v>0</v>
      </c>
      <c r="M146" s="133">
        <v>0</v>
      </c>
      <c r="N146" s="133">
        <v>0</v>
      </c>
      <c r="O146" s="110"/>
    </row>
    <row r="147" spans="1:15" x14ac:dyDescent="0.3">
      <c r="A147" t="s">
        <v>6050</v>
      </c>
      <c r="B147" t="s">
        <v>6051</v>
      </c>
      <c r="C147" s="133">
        <v>0</v>
      </c>
      <c r="D147" s="133">
        <v>0</v>
      </c>
      <c r="E147" s="133">
        <v>0</v>
      </c>
      <c r="F147" s="133">
        <v>0</v>
      </c>
      <c r="G147" s="133">
        <v>0</v>
      </c>
      <c r="H147" s="133">
        <v>0</v>
      </c>
      <c r="I147" s="133">
        <v>0</v>
      </c>
      <c r="J147" s="133">
        <v>0</v>
      </c>
      <c r="K147" s="133">
        <v>0</v>
      </c>
      <c r="L147" s="133">
        <v>0</v>
      </c>
      <c r="M147" s="133">
        <v>0</v>
      </c>
      <c r="N147" s="133">
        <v>0</v>
      </c>
      <c r="O147" s="110"/>
    </row>
    <row r="148" spans="1:15" x14ac:dyDescent="0.3">
      <c r="A148" t="s">
        <v>6052</v>
      </c>
      <c r="B148" t="s">
        <v>6053</v>
      </c>
      <c r="C148" s="133">
        <v>303440</v>
      </c>
      <c r="D148" s="133">
        <v>283864</v>
      </c>
      <c r="E148" s="133">
        <v>303440</v>
      </c>
      <c r="F148" s="133">
        <v>293652</v>
      </c>
      <c r="G148" s="133">
        <v>303440</v>
      </c>
      <c r="H148" s="133">
        <v>293652</v>
      </c>
      <c r="I148" s="133">
        <v>303440</v>
      </c>
      <c r="J148" s="133">
        <v>303440</v>
      </c>
      <c r="K148" s="133">
        <v>293652</v>
      </c>
      <c r="L148" s="133">
        <v>303440</v>
      </c>
      <c r="M148" s="133">
        <v>293652</v>
      </c>
      <c r="N148" s="133">
        <v>303442</v>
      </c>
      <c r="O148" s="110"/>
    </row>
    <row r="149" spans="1:15" x14ac:dyDescent="0.3">
      <c r="A149" t="s">
        <v>6054</v>
      </c>
      <c r="B149" t="s">
        <v>6055</v>
      </c>
      <c r="C149" s="133">
        <v>0</v>
      </c>
      <c r="D149" s="133">
        <v>0</v>
      </c>
      <c r="E149" s="133">
        <v>0</v>
      </c>
      <c r="F149" s="133">
        <v>0</v>
      </c>
      <c r="G149" s="133">
        <v>0</v>
      </c>
      <c r="H149" s="133">
        <v>0</v>
      </c>
      <c r="I149" s="133">
        <v>0</v>
      </c>
      <c r="J149" s="133">
        <v>0</v>
      </c>
      <c r="K149" s="133">
        <v>0</v>
      </c>
      <c r="L149" s="133">
        <v>0</v>
      </c>
      <c r="M149" s="133">
        <v>0</v>
      </c>
      <c r="N149" s="133">
        <v>0</v>
      </c>
      <c r="O149" s="110"/>
    </row>
    <row r="150" spans="1:15" x14ac:dyDescent="0.3">
      <c r="A150" t="s">
        <v>6056</v>
      </c>
      <c r="B150" t="s">
        <v>6057</v>
      </c>
      <c r="C150" s="133">
        <v>0</v>
      </c>
      <c r="D150" s="133">
        <v>0</v>
      </c>
      <c r="E150" s="133">
        <v>0</v>
      </c>
      <c r="F150" s="133">
        <v>0</v>
      </c>
      <c r="G150" s="133">
        <v>0</v>
      </c>
      <c r="H150" s="133">
        <v>0</v>
      </c>
      <c r="I150" s="133">
        <v>0</v>
      </c>
      <c r="J150" s="133">
        <v>0</v>
      </c>
      <c r="K150" s="133">
        <v>0</v>
      </c>
      <c r="L150" s="133">
        <v>0</v>
      </c>
      <c r="M150" s="133">
        <v>0</v>
      </c>
      <c r="N150" s="133">
        <v>0</v>
      </c>
      <c r="O150" s="110"/>
    </row>
    <row r="151" spans="1:15" x14ac:dyDescent="0.3">
      <c r="A151" t="s">
        <v>6058</v>
      </c>
      <c r="B151" t="s">
        <v>6059</v>
      </c>
      <c r="C151" s="133">
        <v>0</v>
      </c>
      <c r="D151" s="133">
        <v>0</v>
      </c>
      <c r="E151" s="133">
        <v>0</v>
      </c>
      <c r="F151" s="133">
        <v>0</v>
      </c>
      <c r="G151" s="133">
        <v>0</v>
      </c>
      <c r="H151" s="133">
        <v>0</v>
      </c>
      <c r="I151" s="133">
        <v>0</v>
      </c>
      <c r="J151" s="133">
        <v>0</v>
      </c>
      <c r="K151" s="133">
        <v>0</v>
      </c>
      <c r="L151" s="133">
        <v>0</v>
      </c>
      <c r="M151" s="133">
        <v>0</v>
      </c>
      <c r="N151" s="133">
        <v>0</v>
      </c>
      <c r="O151" s="110"/>
    </row>
    <row r="152" spans="1:15" x14ac:dyDescent="0.3">
      <c r="A152" t="s">
        <v>6060</v>
      </c>
      <c r="B152" t="s">
        <v>6061</v>
      </c>
      <c r="C152" s="133">
        <v>0</v>
      </c>
      <c r="D152" s="133">
        <v>0</v>
      </c>
      <c r="E152" s="133">
        <v>0</v>
      </c>
      <c r="F152" s="133">
        <v>0</v>
      </c>
      <c r="G152" s="133">
        <v>0</v>
      </c>
      <c r="H152" s="133">
        <v>0</v>
      </c>
      <c r="I152" s="133">
        <v>0</v>
      </c>
      <c r="J152" s="133">
        <v>0</v>
      </c>
      <c r="K152" s="133">
        <v>0</v>
      </c>
      <c r="L152" s="133">
        <v>0</v>
      </c>
      <c r="M152" s="133">
        <v>0</v>
      </c>
      <c r="N152" s="133">
        <v>0</v>
      </c>
      <c r="O152" s="110"/>
    </row>
    <row r="153" spans="1:15" x14ac:dyDescent="0.3">
      <c r="A153" t="s">
        <v>6062</v>
      </c>
      <c r="B153" t="s">
        <v>6063</v>
      </c>
      <c r="C153" s="133">
        <v>497000</v>
      </c>
      <c r="D153" s="133">
        <v>522600</v>
      </c>
      <c r="E153" s="133">
        <v>498200</v>
      </c>
      <c r="F153" s="133">
        <v>524800</v>
      </c>
      <c r="G153" s="133">
        <v>491500</v>
      </c>
      <c r="H153" s="133">
        <v>493100</v>
      </c>
      <c r="I153" s="133">
        <v>3282737</v>
      </c>
      <c r="J153" s="133">
        <v>2279763</v>
      </c>
      <c r="K153" s="133">
        <v>508900</v>
      </c>
      <c r="L153" s="133">
        <v>559000</v>
      </c>
      <c r="M153" s="133">
        <v>509100</v>
      </c>
      <c r="N153" s="133">
        <v>544200</v>
      </c>
      <c r="O153" s="110"/>
    </row>
    <row r="154" spans="1:15" x14ac:dyDescent="0.3">
      <c r="A154" t="s">
        <v>6064</v>
      </c>
      <c r="B154" t="s">
        <v>6065</v>
      </c>
      <c r="C154" s="133">
        <v>343908.11036430002</v>
      </c>
      <c r="D154" s="133">
        <v>337604.71400460001</v>
      </c>
      <c r="E154" s="133">
        <v>351327.9540046</v>
      </c>
      <c r="F154" s="133">
        <v>387983.10840949998</v>
      </c>
      <c r="G154" s="133">
        <v>361328.6853824</v>
      </c>
      <c r="H154" s="133">
        <v>353619.578629</v>
      </c>
      <c r="I154" s="133">
        <v>366019.3273601</v>
      </c>
      <c r="J154" s="133">
        <v>394233.38990289997</v>
      </c>
      <c r="K154" s="133">
        <v>364183.02244570001</v>
      </c>
      <c r="L154" s="133">
        <v>370235.11736009998</v>
      </c>
      <c r="M154" s="133">
        <v>365816.29244569998</v>
      </c>
      <c r="N154" s="133">
        <v>374206.7299029</v>
      </c>
      <c r="O154" s="110"/>
    </row>
    <row r="155" spans="1:15" x14ac:dyDescent="0.3">
      <c r="A155" t="s">
        <v>6066</v>
      </c>
      <c r="B155" t="s">
        <v>6067</v>
      </c>
      <c r="C155" s="133">
        <v>0</v>
      </c>
      <c r="D155" s="133">
        <v>0</v>
      </c>
      <c r="E155" s="133">
        <v>0</v>
      </c>
      <c r="F155" s="133">
        <v>0</v>
      </c>
      <c r="G155" s="133">
        <v>0</v>
      </c>
      <c r="H155" s="133">
        <v>0</v>
      </c>
      <c r="I155" s="133">
        <v>0</v>
      </c>
      <c r="J155" s="133">
        <v>0</v>
      </c>
      <c r="K155" s="133">
        <v>0</v>
      </c>
      <c r="L155" s="133">
        <v>0</v>
      </c>
      <c r="M155" s="133">
        <v>0</v>
      </c>
      <c r="N155" s="133">
        <v>0</v>
      </c>
      <c r="O155" s="110"/>
    </row>
    <row r="156" spans="1:15" x14ac:dyDescent="0.3">
      <c r="A156" t="s">
        <v>6068</v>
      </c>
      <c r="B156" t="s">
        <v>6069</v>
      </c>
      <c r="C156" s="133">
        <v>0</v>
      </c>
      <c r="D156" s="133">
        <v>0</v>
      </c>
      <c r="E156" s="133">
        <v>0</v>
      </c>
      <c r="F156" s="133">
        <v>0</v>
      </c>
      <c r="G156" s="133">
        <v>0</v>
      </c>
      <c r="H156" s="133">
        <v>0</v>
      </c>
      <c r="I156" s="133">
        <v>0</v>
      </c>
      <c r="J156" s="133">
        <v>0</v>
      </c>
      <c r="K156" s="133">
        <v>0</v>
      </c>
      <c r="L156" s="133">
        <v>0</v>
      </c>
      <c r="M156" s="133">
        <v>0</v>
      </c>
      <c r="N156" s="133">
        <v>0</v>
      </c>
      <c r="O156" s="110"/>
    </row>
    <row r="157" spans="1:15" x14ac:dyDescent="0.3">
      <c r="A157" t="s">
        <v>6070</v>
      </c>
      <c r="B157" t="s">
        <v>6071</v>
      </c>
      <c r="C157" s="133">
        <v>0</v>
      </c>
      <c r="D157" s="133">
        <v>0</v>
      </c>
      <c r="E157" s="133">
        <v>0</v>
      </c>
      <c r="F157" s="133">
        <v>0</v>
      </c>
      <c r="G157" s="133">
        <v>0</v>
      </c>
      <c r="H157" s="133">
        <v>0</v>
      </c>
      <c r="I157" s="133">
        <v>0</v>
      </c>
      <c r="J157" s="133">
        <v>0</v>
      </c>
      <c r="K157" s="133">
        <v>0</v>
      </c>
      <c r="L157" s="133">
        <v>0</v>
      </c>
      <c r="M157" s="133">
        <v>0</v>
      </c>
      <c r="N157" s="133">
        <v>0</v>
      </c>
      <c r="O157" s="110"/>
    </row>
    <row r="158" spans="1:15" x14ac:dyDescent="0.3">
      <c r="A158" t="s">
        <v>6072</v>
      </c>
      <c r="B158" t="s">
        <v>6073</v>
      </c>
      <c r="C158" s="133">
        <v>0</v>
      </c>
      <c r="D158" s="133">
        <v>0</v>
      </c>
      <c r="E158" s="133">
        <v>0</v>
      </c>
      <c r="F158" s="133">
        <v>0</v>
      </c>
      <c r="G158" s="133">
        <v>0</v>
      </c>
      <c r="H158" s="133">
        <v>0</v>
      </c>
      <c r="I158" s="133">
        <v>0</v>
      </c>
      <c r="J158" s="133">
        <v>0</v>
      </c>
      <c r="K158" s="133">
        <v>0</v>
      </c>
      <c r="L158" s="133">
        <v>0</v>
      </c>
      <c r="M158" s="133">
        <v>0</v>
      </c>
      <c r="N158" s="133">
        <v>0</v>
      </c>
      <c r="O158" s="110"/>
    </row>
    <row r="159" spans="1:15" x14ac:dyDescent="0.3">
      <c r="A159" t="s">
        <v>6074</v>
      </c>
      <c r="B159" t="s">
        <v>6075</v>
      </c>
      <c r="C159" s="133">
        <v>557146.61333329999</v>
      </c>
      <c r="D159" s="133">
        <v>557146.61333329999</v>
      </c>
      <c r="E159" s="133">
        <v>557146.61333329999</v>
      </c>
      <c r="F159" s="133">
        <v>547896.61333329999</v>
      </c>
      <c r="G159" s="133">
        <v>547896.61333329999</v>
      </c>
      <c r="H159" s="133">
        <v>547896.61333329999</v>
      </c>
      <c r="I159" s="133">
        <v>535563.28</v>
      </c>
      <c r="J159" s="133">
        <v>535563.28</v>
      </c>
      <c r="K159" s="133">
        <v>396813.28</v>
      </c>
      <c r="L159" s="133">
        <v>396813.28</v>
      </c>
      <c r="M159" s="133">
        <v>396813.28</v>
      </c>
      <c r="N159" s="133">
        <v>396813.29</v>
      </c>
      <c r="O159" s="110"/>
    </row>
    <row r="160" spans="1:15" x14ac:dyDescent="0.3">
      <c r="A160" t="s">
        <v>6076</v>
      </c>
      <c r="B160" t="s">
        <v>6077</v>
      </c>
      <c r="C160" s="133">
        <v>1609893.14</v>
      </c>
      <c r="D160" s="133">
        <v>1738674.37</v>
      </c>
      <c r="E160" s="133">
        <v>1894619.87</v>
      </c>
      <c r="F160" s="133">
        <v>2081678.34</v>
      </c>
      <c r="G160" s="133">
        <v>2221183.56</v>
      </c>
      <c r="H160" s="133">
        <v>2434833.04</v>
      </c>
      <c r="I160" s="133">
        <v>2711773</v>
      </c>
      <c r="J160" s="133">
        <v>2924424.62</v>
      </c>
      <c r="K160" s="133">
        <v>3084407.46</v>
      </c>
      <c r="L160" s="133">
        <v>3249700.59</v>
      </c>
      <c r="M160" s="133">
        <v>3467010.01</v>
      </c>
      <c r="N160" s="133">
        <v>3342061.76</v>
      </c>
      <c r="O160" s="110"/>
    </row>
    <row r="161" spans="1:15" x14ac:dyDescent="0.3">
      <c r="A161" t="s">
        <v>6078</v>
      </c>
      <c r="B161" t="s">
        <v>6079</v>
      </c>
      <c r="C161" s="133">
        <v>0</v>
      </c>
      <c r="D161" s="133">
        <v>0</v>
      </c>
      <c r="E161" s="133">
        <v>0</v>
      </c>
      <c r="F161" s="133">
        <v>0</v>
      </c>
      <c r="G161" s="133">
        <v>0</v>
      </c>
      <c r="H161" s="133">
        <v>0</v>
      </c>
      <c r="I161" s="133">
        <v>0</v>
      </c>
      <c r="J161" s="133">
        <v>0</v>
      </c>
      <c r="K161" s="133">
        <v>0</v>
      </c>
      <c r="L161" s="133">
        <v>0</v>
      </c>
      <c r="M161" s="133">
        <v>0</v>
      </c>
      <c r="N161" s="133">
        <v>0</v>
      </c>
      <c r="O161" s="110"/>
    </row>
    <row r="162" spans="1:15" x14ac:dyDescent="0.3">
      <c r="A162" t="s">
        <v>6080</v>
      </c>
      <c r="B162" t="s">
        <v>6081</v>
      </c>
      <c r="C162" s="133">
        <v>397583</v>
      </c>
      <c r="D162" s="133">
        <v>365737</v>
      </c>
      <c r="E162" s="133">
        <v>340309</v>
      </c>
      <c r="F162" s="133">
        <v>296971</v>
      </c>
      <c r="G162" s="133">
        <v>249287</v>
      </c>
      <c r="H162" s="133">
        <v>200690</v>
      </c>
      <c r="I162" s="133">
        <v>131189</v>
      </c>
      <c r="J162" s="133">
        <v>70970</v>
      </c>
      <c r="K162" s="133">
        <v>20121</v>
      </c>
      <c r="L162" s="133">
        <v>15676</v>
      </c>
      <c r="M162" s="133">
        <v>11942</v>
      </c>
      <c r="N162" s="133">
        <v>9051</v>
      </c>
      <c r="O162" s="110"/>
    </row>
    <row r="163" spans="1:15" x14ac:dyDescent="0.3">
      <c r="A163" t="s">
        <v>6082</v>
      </c>
      <c r="B163" t="s">
        <v>6083</v>
      </c>
      <c r="C163" s="133">
        <v>585.72</v>
      </c>
      <c r="D163" s="133">
        <v>585.72</v>
      </c>
      <c r="E163" s="133">
        <v>2000295.86</v>
      </c>
      <c r="F163" s="133">
        <v>295.86</v>
      </c>
      <c r="G163" s="133">
        <v>295.86</v>
      </c>
      <c r="H163" s="133">
        <v>295.86</v>
      </c>
      <c r="I163" s="133">
        <v>295.86</v>
      </c>
      <c r="J163" s="133">
        <v>295.86</v>
      </c>
      <c r="K163" s="133">
        <v>0</v>
      </c>
      <c r="L163" s="133">
        <v>0</v>
      </c>
      <c r="M163" s="133">
        <v>0</v>
      </c>
      <c r="N163" s="133">
        <v>0</v>
      </c>
      <c r="O163" s="110"/>
    </row>
    <row r="164" spans="1:15" x14ac:dyDescent="0.3">
      <c r="A164" t="s">
        <v>6084</v>
      </c>
      <c r="B164" t="s">
        <v>6085</v>
      </c>
      <c r="C164" s="133">
        <v>0</v>
      </c>
      <c r="D164" s="133">
        <v>0</v>
      </c>
      <c r="E164" s="133">
        <v>0</v>
      </c>
      <c r="F164" s="133">
        <v>0</v>
      </c>
      <c r="G164" s="133">
        <v>0</v>
      </c>
      <c r="H164" s="133">
        <v>0</v>
      </c>
      <c r="I164" s="133">
        <v>0</v>
      </c>
      <c r="J164" s="133">
        <v>0</v>
      </c>
      <c r="K164" s="133">
        <v>0</v>
      </c>
      <c r="L164" s="133">
        <v>0</v>
      </c>
      <c r="M164" s="133">
        <v>0</v>
      </c>
      <c r="N164" s="133">
        <v>0</v>
      </c>
      <c r="O164" s="110"/>
    </row>
    <row r="165" spans="1:15" x14ac:dyDescent="0.3">
      <c r="A165" t="s">
        <v>6086</v>
      </c>
      <c r="B165" t="s">
        <v>6087</v>
      </c>
      <c r="C165" s="133">
        <v>4246.62</v>
      </c>
      <c r="D165" s="133">
        <v>4246.62</v>
      </c>
      <c r="E165" s="133">
        <v>4246.62</v>
      </c>
      <c r="F165" s="133">
        <v>4246.62</v>
      </c>
      <c r="G165" s="133">
        <v>4246.62</v>
      </c>
      <c r="H165" s="133">
        <v>4246.62</v>
      </c>
      <c r="I165" s="133">
        <v>4246.62</v>
      </c>
      <c r="J165" s="133">
        <v>4246.62</v>
      </c>
      <c r="K165" s="133">
        <v>4246.62</v>
      </c>
      <c r="L165" s="133">
        <v>4246.62</v>
      </c>
      <c r="M165" s="133">
        <v>4246.62</v>
      </c>
      <c r="N165" s="133">
        <v>4246.62</v>
      </c>
      <c r="O165" s="110"/>
    </row>
    <row r="166" spans="1:15" x14ac:dyDescent="0.3">
      <c r="A166" t="s">
        <v>6088</v>
      </c>
      <c r="B166" t="s">
        <v>6089</v>
      </c>
      <c r="C166" s="133">
        <v>421083</v>
      </c>
      <c r="D166" s="133">
        <v>219333</v>
      </c>
      <c r="E166" s="133">
        <v>415417</v>
      </c>
      <c r="F166" s="133">
        <v>293933</v>
      </c>
      <c r="G166" s="133">
        <v>203583</v>
      </c>
      <c r="H166" s="133">
        <v>474183</v>
      </c>
      <c r="I166" s="133">
        <v>186583</v>
      </c>
      <c r="J166" s="133">
        <v>599233</v>
      </c>
      <c r="K166" s="133">
        <v>172583</v>
      </c>
      <c r="L166" s="133">
        <v>194783</v>
      </c>
      <c r="M166" s="133">
        <v>111733</v>
      </c>
      <c r="N166" s="133">
        <v>307583</v>
      </c>
      <c r="O166" s="110"/>
    </row>
    <row r="167" spans="1:15" x14ac:dyDescent="0.3">
      <c r="A167" t="s">
        <v>6090</v>
      </c>
      <c r="B167" t="s">
        <v>6091</v>
      </c>
      <c r="C167" s="133">
        <v>0</v>
      </c>
      <c r="D167" s="133">
        <v>0</v>
      </c>
      <c r="E167" s="133">
        <v>0</v>
      </c>
      <c r="F167" s="133">
        <v>0</v>
      </c>
      <c r="G167" s="133">
        <v>0</v>
      </c>
      <c r="H167" s="133">
        <v>0</v>
      </c>
      <c r="I167" s="133">
        <v>0</v>
      </c>
      <c r="J167" s="133">
        <v>0</v>
      </c>
      <c r="K167" s="133">
        <v>0</v>
      </c>
      <c r="L167" s="133">
        <v>0</v>
      </c>
      <c r="M167" s="133">
        <v>0</v>
      </c>
      <c r="N167" s="133">
        <v>0</v>
      </c>
      <c r="O167" s="110"/>
    </row>
    <row r="168" spans="1:15" x14ac:dyDescent="0.3">
      <c r="A168" t="s">
        <v>6092</v>
      </c>
      <c r="B168" t="s">
        <v>6093</v>
      </c>
      <c r="C168" s="133">
        <v>0</v>
      </c>
      <c r="D168" s="133">
        <v>75000</v>
      </c>
      <c r="E168" s="133">
        <v>0</v>
      </c>
      <c r="F168" s="133">
        <v>0</v>
      </c>
      <c r="G168" s="133">
        <v>0</v>
      </c>
      <c r="H168" s="133">
        <v>0</v>
      </c>
      <c r="I168" s="133">
        <v>0</v>
      </c>
      <c r="J168" s="133">
        <v>0</v>
      </c>
      <c r="K168" s="133">
        <v>0</v>
      </c>
      <c r="L168" s="133">
        <v>0</v>
      </c>
      <c r="M168" s="133">
        <v>0</v>
      </c>
      <c r="N168" s="133">
        <v>0</v>
      </c>
      <c r="O168" s="110"/>
    </row>
    <row r="169" spans="1:15" x14ac:dyDescent="0.3">
      <c r="A169" t="s">
        <v>6094</v>
      </c>
      <c r="B169" t="s">
        <v>6095</v>
      </c>
      <c r="C169" s="133">
        <v>123485</v>
      </c>
      <c r="D169" s="133">
        <v>100</v>
      </c>
      <c r="E169" s="133">
        <v>500</v>
      </c>
      <c r="F169" s="133">
        <v>0</v>
      </c>
      <c r="G169" s="133">
        <v>100</v>
      </c>
      <c r="H169" s="133">
        <v>0</v>
      </c>
      <c r="I169" s="133">
        <v>100</v>
      </c>
      <c r="J169" s="133">
        <v>0</v>
      </c>
      <c r="K169" s="133">
        <v>100</v>
      </c>
      <c r="L169" s="133">
        <v>0</v>
      </c>
      <c r="M169" s="133">
        <v>100</v>
      </c>
      <c r="N169" s="133">
        <v>0</v>
      </c>
      <c r="O169" s="110"/>
    </row>
    <row r="170" spans="1:15" x14ac:dyDescent="0.3">
      <c r="A170" t="s">
        <v>6096</v>
      </c>
      <c r="B170" t="s">
        <v>6097</v>
      </c>
      <c r="C170" s="133">
        <v>-6537.2643337999998</v>
      </c>
      <c r="D170" s="133">
        <v>-6685.5021333000004</v>
      </c>
      <c r="E170" s="133">
        <v>-6500.1868992999998</v>
      </c>
      <c r="F170" s="133">
        <v>-6417.2434706000004</v>
      </c>
      <c r="G170" s="133">
        <v>-6537.2643337999998</v>
      </c>
      <c r="H170" s="133">
        <v>-6759.6211952000003</v>
      </c>
      <c r="I170" s="133">
        <v>-6537.2643337999998</v>
      </c>
      <c r="J170" s="133">
        <v>-6611.3832339999999</v>
      </c>
      <c r="K170" s="133">
        <v>-6685.5021333000004</v>
      </c>
      <c r="L170" s="133">
        <v>-6334.3000407999998</v>
      </c>
      <c r="M170" s="133">
        <v>-6500.1868992999998</v>
      </c>
      <c r="N170" s="133">
        <v>-6417.2434706000004</v>
      </c>
      <c r="O170" s="110"/>
    </row>
    <row r="171" spans="1:15" x14ac:dyDescent="0.3">
      <c r="A171" t="s">
        <v>6098</v>
      </c>
      <c r="B171" t="s">
        <v>6099</v>
      </c>
      <c r="C171" s="133">
        <v>13489236</v>
      </c>
      <c r="D171" s="133">
        <v>15394791.6666667</v>
      </c>
      <c r="E171" s="133">
        <v>15394791.6666667</v>
      </c>
      <c r="F171" s="133">
        <v>15394791.6666667</v>
      </c>
      <c r="G171" s="133">
        <v>15394791.6666667</v>
      </c>
      <c r="H171" s="133">
        <v>15394791.6666667</v>
      </c>
      <c r="I171" s="133">
        <v>14813541.6666667</v>
      </c>
      <c r="J171" s="133">
        <v>14426041.6666667</v>
      </c>
      <c r="K171" s="133">
        <v>14426041.6666667</v>
      </c>
      <c r="L171" s="133">
        <v>14426041.6666667</v>
      </c>
      <c r="M171" s="133">
        <v>14426041.6666667</v>
      </c>
      <c r="N171" s="133">
        <v>14426041.6666667</v>
      </c>
      <c r="O171" s="110"/>
    </row>
    <row r="172" spans="1:15" x14ac:dyDescent="0.3">
      <c r="A172" t="s">
        <v>6100</v>
      </c>
      <c r="B172" t="s">
        <v>6101</v>
      </c>
      <c r="C172" s="133">
        <v>249680.13</v>
      </c>
      <c r="D172" s="133">
        <v>333013.46000000002</v>
      </c>
      <c r="E172" s="133">
        <v>333013.46000000002</v>
      </c>
      <c r="F172" s="133">
        <v>333013.46000000002</v>
      </c>
      <c r="G172" s="133">
        <v>333013.46000000002</v>
      </c>
      <c r="H172" s="133">
        <v>333013.46000000002</v>
      </c>
      <c r="I172" s="133">
        <v>328247.71000000002</v>
      </c>
      <c r="J172" s="133">
        <v>264967.75</v>
      </c>
      <c r="K172" s="133">
        <v>264967.75</v>
      </c>
      <c r="L172" s="133">
        <v>264967.75</v>
      </c>
      <c r="M172" s="133">
        <v>264967.75</v>
      </c>
      <c r="N172" s="133">
        <v>264967.75</v>
      </c>
      <c r="O172" s="110"/>
    </row>
    <row r="173" spans="1:15" x14ac:dyDescent="0.3">
      <c r="A173" t="s">
        <v>6102</v>
      </c>
      <c r="B173" t="s">
        <v>4346</v>
      </c>
      <c r="C173" s="133">
        <v>31846.57</v>
      </c>
      <c r="D173" s="133">
        <v>31846.57</v>
      </c>
      <c r="E173" s="133">
        <v>31846.57</v>
      </c>
      <c r="F173" s="133">
        <v>31846.57</v>
      </c>
      <c r="G173" s="133">
        <v>31846.57</v>
      </c>
      <c r="H173" s="133">
        <v>31846.57</v>
      </c>
      <c r="I173" s="133">
        <v>31846.57</v>
      </c>
      <c r="J173" s="133">
        <v>31846.57</v>
      </c>
      <c r="K173" s="133">
        <v>31846.57</v>
      </c>
      <c r="L173" s="133">
        <v>31846.57</v>
      </c>
      <c r="M173" s="133">
        <v>31846.57</v>
      </c>
      <c r="N173" s="133">
        <v>31846.57</v>
      </c>
      <c r="O173" s="110"/>
    </row>
    <row r="174" spans="1:15" x14ac:dyDescent="0.3">
      <c r="A174" t="s">
        <v>6103</v>
      </c>
      <c r="B174" t="s">
        <v>6104</v>
      </c>
      <c r="C174" s="133">
        <v>0</v>
      </c>
      <c r="D174" s="133">
        <v>0</v>
      </c>
      <c r="E174" s="133">
        <v>0</v>
      </c>
      <c r="F174" s="133">
        <v>0</v>
      </c>
      <c r="G174" s="133">
        <v>0</v>
      </c>
      <c r="H174" s="133">
        <v>0</v>
      </c>
      <c r="I174" s="133">
        <v>0</v>
      </c>
      <c r="J174" s="133">
        <v>0</v>
      </c>
      <c r="K174" s="133">
        <v>0</v>
      </c>
      <c r="L174" s="133">
        <v>0</v>
      </c>
      <c r="M174" s="133">
        <v>0</v>
      </c>
      <c r="N174" s="133">
        <v>0</v>
      </c>
      <c r="O174" s="110"/>
    </row>
    <row r="175" spans="1:15" x14ac:dyDescent="0.3">
      <c r="A175" t="s">
        <v>6105</v>
      </c>
      <c r="B175" t="s">
        <v>6106</v>
      </c>
      <c r="C175" s="133">
        <v>0</v>
      </c>
      <c r="D175" s="133">
        <v>0</v>
      </c>
      <c r="E175" s="133">
        <v>0</v>
      </c>
      <c r="F175" s="133">
        <v>0</v>
      </c>
      <c r="G175" s="133">
        <v>0</v>
      </c>
      <c r="H175" s="133">
        <v>0</v>
      </c>
      <c r="I175" s="133">
        <v>0</v>
      </c>
      <c r="J175" s="133">
        <v>0</v>
      </c>
      <c r="K175" s="133">
        <v>0</v>
      </c>
      <c r="L175" s="133">
        <v>0</v>
      </c>
      <c r="M175" s="133">
        <v>0</v>
      </c>
      <c r="N175" s="133">
        <v>0</v>
      </c>
      <c r="O175" s="110"/>
    </row>
    <row r="176" spans="1:15" x14ac:dyDescent="0.3">
      <c r="A176" t="s">
        <v>6107</v>
      </c>
      <c r="B176" t="s">
        <v>6108</v>
      </c>
      <c r="C176" s="133">
        <v>0</v>
      </c>
      <c r="D176" s="133">
        <v>0</v>
      </c>
      <c r="E176" s="133">
        <v>0</v>
      </c>
      <c r="F176" s="133">
        <v>0</v>
      </c>
      <c r="G176" s="133">
        <v>0</v>
      </c>
      <c r="H176" s="133">
        <v>0</v>
      </c>
      <c r="I176" s="133">
        <v>0</v>
      </c>
      <c r="J176" s="133">
        <v>0</v>
      </c>
      <c r="K176" s="133">
        <v>0</v>
      </c>
      <c r="L176" s="133">
        <v>0</v>
      </c>
      <c r="M176" s="133">
        <v>0</v>
      </c>
      <c r="N176" s="133">
        <v>0</v>
      </c>
      <c r="O176" s="110"/>
    </row>
    <row r="177" spans="1:15" x14ac:dyDescent="0.3">
      <c r="A177" t="s">
        <v>6109</v>
      </c>
      <c r="B177" t="s">
        <v>6110</v>
      </c>
      <c r="C177" s="133">
        <v>3596424.6677277</v>
      </c>
      <c r="D177" s="133">
        <v>1057691.9778736001</v>
      </c>
      <c r="E177" s="133">
        <v>821121.10139540001</v>
      </c>
      <c r="F177" s="133">
        <v>770678.30178760004</v>
      </c>
      <c r="G177" s="133">
        <v>628085.3349136</v>
      </c>
      <c r="H177" s="133">
        <v>587386.93840079999</v>
      </c>
      <c r="I177" s="133">
        <v>1219080.9940428</v>
      </c>
      <c r="J177" s="133">
        <v>1871903.1633786</v>
      </c>
      <c r="K177" s="133">
        <v>2028971.8149369999</v>
      </c>
      <c r="L177" s="133">
        <v>1830752.2855668999</v>
      </c>
      <c r="M177" s="133">
        <v>2201805.5460335999</v>
      </c>
      <c r="N177" s="133">
        <v>2725922.5533253001</v>
      </c>
      <c r="O177" s="110"/>
    </row>
    <row r="178" spans="1:15" x14ac:dyDescent="0.3">
      <c r="A178" t="s">
        <v>6111</v>
      </c>
      <c r="B178" t="s">
        <v>6112</v>
      </c>
      <c r="C178" s="133">
        <v>-524635.29</v>
      </c>
      <c r="D178" s="133">
        <v>-566602.79</v>
      </c>
      <c r="E178" s="133">
        <v>-617422.6</v>
      </c>
      <c r="F178" s="133">
        <v>-678381.57</v>
      </c>
      <c r="G178" s="133">
        <v>-723843.8</v>
      </c>
      <c r="H178" s="133">
        <v>-793468.36</v>
      </c>
      <c r="I178" s="133">
        <v>-883718.11</v>
      </c>
      <c r="J178" s="133">
        <v>-953017.46</v>
      </c>
      <c r="K178" s="133">
        <v>-1005152.94</v>
      </c>
      <c r="L178" s="133">
        <v>-1059018.99</v>
      </c>
      <c r="M178" s="133">
        <v>-1129836.23</v>
      </c>
      <c r="N178" s="133">
        <v>-1089117.94</v>
      </c>
      <c r="O178" s="110"/>
    </row>
    <row r="179" spans="1:15" x14ac:dyDescent="0.3">
      <c r="A179" t="s">
        <v>6113</v>
      </c>
      <c r="B179" t="s">
        <v>6114</v>
      </c>
      <c r="C179" s="133">
        <v>0</v>
      </c>
      <c r="D179" s="133">
        <v>0</v>
      </c>
      <c r="E179" s="133">
        <v>0</v>
      </c>
      <c r="F179" s="133">
        <v>0</v>
      </c>
      <c r="G179" s="133">
        <v>0</v>
      </c>
      <c r="H179" s="133">
        <v>0</v>
      </c>
      <c r="I179" s="133">
        <v>0</v>
      </c>
      <c r="J179" s="133">
        <v>0</v>
      </c>
      <c r="K179" s="133">
        <v>0</v>
      </c>
      <c r="L179" s="133">
        <v>0</v>
      </c>
      <c r="M179" s="133">
        <v>0</v>
      </c>
      <c r="N179" s="133">
        <v>0</v>
      </c>
      <c r="O179" s="110"/>
    </row>
    <row r="180" spans="1:15" x14ac:dyDescent="0.3">
      <c r="A180" t="s">
        <v>6115</v>
      </c>
      <c r="B180" t="s">
        <v>6116</v>
      </c>
      <c r="C180" s="133">
        <v>0</v>
      </c>
      <c r="D180" s="133">
        <v>0</v>
      </c>
      <c r="E180" s="133">
        <v>0</v>
      </c>
      <c r="F180" s="133">
        <v>0</v>
      </c>
      <c r="G180" s="133">
        <v>0</v>
      </c>
      <c r="H180" s="133">
        <v>0</v>
      </c>
      <c r="I180" s="133">
        <v>0</v>
      </c>
      <c r="J180" s="133">
        <v>0</v>
      </c>
      <c r="K180" s="133">
        <v>0</v>
      </c>
      <c r="L180" s="133">
        <v>0</v>
      </c>
      <c r="M180" s="133">
        <v>0</v>
      </c>
      <c r="N180" s="133">
        <v>0</v>
      </c>
      <c r="O180" s="110"/>
    </row>
    <row r="181" spans="1:15" x14ac:dyDescent="0.3">
      <c r="A181" t="s">
        <v>6117</v>
      </c>
      <c r="B181" t="s">
        <v>6118</v>
      </c>
      <c r="C181" s="133">
        <v>0</v>
      </c>
      <c r="D181" s="133">
        <v>0</v>
      </c>
      <c r="E181" s="133">
        <v>0</v>
      </c>
      <c r="F181" s="133">
        <v>0</v>
      </c>
      <c r="G181" s="133">
        <v>0</v>
      </c>
      <c r="H181" s="133">
        <v>0</v>
      </c>
      <c r="I181" s="133">
        <v>0</v>
      </c>
      <c r="J181" s="133">
        <v>0</v>
      </c>
      <c r="K181" s="133">
        <v>0</v>
      </c>
      <c r="L181" s="133">
        <v>0</v>
      </c>
      <c r="M181" s="133">
        <v>0</v>
      </c>
      <c r="N181" s="133">
        <v>0</v>
      </c>
      <c r="O181" s="110"/>
    </row>
    <row r="182" spans="1:15" x14ac:dyDescent="0.3">
      <c r="A182" t="s">
        <v>6119</v>
      </c>
      <c r="B182" t="s">
        <v>6120</v>
      </c>
      <c r="C182" s="133">
        <v>0</v>
      </c>
      <c r="D182" s="133">
        <v>0</v>
      </c>
      <c r="E182" s="133">
        <v>0</v>
      </c>
      <c r="F182" s="133">
        <v>0</v>
      </c>
      <c r="G182" s="133">
        <v>0</v>
      </c>
      <c r="H182" s="133">
        <v>0</v>
      </c>
      <c r="I182" s="133">
        <v>0</v>
      </c>
      <c r="J182" s="133">
        <v>0</v>
      </c>
      <c r="K182" s="133">
        <v>0</v>
      </c>
      <c r="L182" s="133">
        <v>0</v>
      </c>
      <c r="M182" s="133">
        <v>0</v>
      </c>
      <c r="N182" s="133">
        <v>0</v>
      </c>
      <c r="O182" s="110"/>
    </row>
    <row r="183" spans="1:15" x14ac:dyDescent="0.3">
      <c r="A183" s="135" t="s">
        <v>6121</v>
      </c>
      <c r="B183" s="135" t="s">
        <v>6122</v>
      </c>
      <c r="C183" s="133">
        <v>117868453.55</v>
      </c>
      <c r="D183" s="133">
        <v>107138424.37</v>
      </c>
      <c r="E183" s="133">
        <v>100468879.8</v>
      </c>
      <c r="F183" s="133">
        <v>106319235.92</v>
      </c>
      <c r="G183" s="133">
        <v>122584291.95</v>
      </c>
      <c r="H183" s="133">
        <v>149255897.08000001</v>
      </c>
      <c r="I183" s="133">
        <v>159496007.18000001</v>
      </c>
      <c r="J183" s="133">
        <v>157707322.81999999</v>
      </c>
      <c r="K183" s="133">
        <v>163207619.46000001</v>
      </c>
      <c r="L183" s="133">
        <v>140386936.62</v>
      </c>
      <c r="M183" s="133">
        <v>113814653.48999999</v>
      </c>
      <c r="N183" s="133">
        <v>107607766.91</v>
      </c>
      <c r="O183" s="110"/>
    </row>
    <row r="184" spans="1:15" x14ac:dyDescent="0.3">
      <c r="A184" s="135" t="s">
        <v>6123</v>
      </c>
      <c r="B184" s="135" t="s">
        <v>6124</v>
      </c>
      <c r="C184" s="133">
        <v>66709989.960000001</v>
      </c>
      <c r="D184" s="133">
        <v>63825980.75</v>
      </c>
      <c r="E184" s="133">
        <v>64708326.850000001</v>
      </c>
      <c r="F184" s="133">
        <v>67657671.620000005</v>
      </c>
      <c r="G184" s="133">
        <v>70759342.870000005</v>
      </c>
      <c r="H184" s="133">
        <v>75513297.659999996</v>
      </c>
      <c r="I184" s="133">
        <v>77950463.349999994</v>
      </c>
      <c r="J184" s="133">
        <v>77788095.590000004</v>
      </c>
      <c r="K184" s="133">
        <v>78372768.159999996</v>
      </c>
      <c r="L184" s="133">
        <v>74620978.260000005</v>
      </c>
      <c r="M184" s="133">
        <v>69378444.5</v>
      </c>
      <c r="N184" s="133">
        <v>66586439.07</v>
      </c>
      <c r="O184" s="110"/>
    </row>
    <row r="185" spans="1:15" x14ac:dyDescent="0.3">
      <c r="A185" s="135" t="s">
        <v>6125</v>
      </c>
      <c r="B185" s="135" t="s">
        <v>6126</v>
      </c>
      <c r="C185" s="133">
        <v>0</v>
      </c>
      <c r="D185" s="133">
        <v>0</v>
      </c>
      <c r="E185" s="133">
        <v>0</v>
      </c>
      <c r="F185" s="133">
        <v>0</v>
      </c>
      <c r="G185" s="133">
        <v>0</v>
      </c>
      <c r="H185" s="133">
        <v>0</v>
      </c>
      <c r="I185" s="133">
        <v>0</v>
      </c>
      <c r="J185" s="133">
        <v>0</v>
      </c>
      <c r="K185" s="133">
        <v>0</v>
      </c>
      <c r="L185" s="133">
        <v>0</v>
      </c>
      <c r="M185" s="133">
        <v>0</v>
      </c>
      <c r="N185" s="133">
        <v>0</v>
      </c>
      <c r="O185" s="110"/>
    </row>
    <row r="186" spans="1:15" x14ac:dyDescent="0.3">
      <c r="A186" s="135" t="s">
        <v>6127</v>
      </c>
      <c r="B186" s="135" t="s">
        <v>6128</v>
      </c>
      <c r="C186" s="133">
        <v>17403602.629999999</v>
      </c>
      <c r="D186" s="133">
        <v>17350479.25</v>
      </c>
      <c r="E186" s="133">
        <v>17367163.350000001</v>
      </c>
      <c r="F186" s="133">
        <v>17812781.170000002</v>
      </c>
      <c r="G186" s="133">
        <v>18619267.030000001</v>
      </c>
      <c r="H186" s="133">
        <v>19676974.52</v>
      </c>
      <c r="I186" s="133">
        <v>19849714.690000001</v>
      </c>
      <c r="J186" s="133">
        <v>20007604.960000001</v>
      </c>
      <c r="K186" s="133">
        <v>20258545.670000002</v>
      </c>
      <c r="L186" s="133">
        <v>19738715.940000001</v>
      </c>
      <c r="M186" s="133">
        <v>18255155.879999999</v>
      </c>
      <c r="N186" s="133">
        <v>17593371.629999999</v>
      </c>
      <c r="O186" s="110"/>
    </row>
    <row r="187" spans="1:15" x14ac:dyDescent="0.3">
      <c r="A187" s="135" t="s">
        <v>6129</v>
      </c>
      <c r="B187" s="135" t="s">
        <v>6130</v>
      </c>
      <c r="C187" s="133">
        <v>0</v>
      </c>
      <c r="D187" s="133">
        <v>0</v>
      </c>
      <c r="E187" s="133">
        <v>0</v>
      </c>
      <c r="F187" s="133">
        <v>0</v>
      </c>
      <c r="G187" s="133">
        <v>0</v>
      </c>
      <c r="H187" s="133">
        <v>0</v>
      </c>
      <c r="I187" s="133">
        <v>0</v>
      </c>
      <c r="J187" s="133">
        <v>0</v>
      </c>
      <c r="K187" s="133">
        <v>0</v>
      </c>
      <c r="L187" s="133">
        <v>0</v>
      </c>
      <c r="M187" s="133">
        <v>0</v>
      </c>
      <c r="N187" s="133">
        <v>0</v>
      </c>
      <c r="O187" s="110"/>
    </row>
    <row r="188" spans="1:15" x14ac:dyDescent="0.3">
      <c r="A188" s="135" t="s">
        <v>6131</v>
      </c>
      <c r="B188" s="135" t="s">
        <v>6132</v>
      </c>
      <c r="C188" s="133">
        <v>181596</v>
      </c>
      <c r="D188" s="133">
        <v>192368.29999969999</v>
      </c>
      <c r="E188" s="133">
        <v>165290.6</v>
      </c>
      <c r="F188" s="133">
        <v>123808.8</v>
      </c>
      <c r="G188" s="133">
        <v>146305.39999969999</v>
      </c>
      <c r="H188" s="133">
        <v>119026.6</v>
      </c>
      <c r="I188" s="133">
        <v>131752</v>
      </c>
      <c r="J188" s="133">
        <v>135780.6</v>
      </c>
      <c r="K188" s="133">
        <v>171824.8</v>
      </c>
      <c r="L188" s="133">
        <v>140586.0000003</v>
      </c>
      <c r="M188" s="133">
        <v>180073</v>
      </c>
      <c r="N188" s="133">
        <v>155627.9999996</v>
      </c>
      <c r="O188" s="110"/>
    </row>
    <row r="189" spans="1:15" x14ac:dyDescent="0.3">
      <c r="A189" s="135" t="s">
        <v>6133</v>
      </c>
      <c r="B189" s="135" t="s">
        <v>6134</v>
      </c>
      <c r="C189" s="133">
        <v>0</v>
      </c>
      <c r="D189" s="133">
        <v>0</v>
      </c>
      <c r="E189" s="133">
        <v>0</v>
      </c>
      <c r="F189" s="133">
        <v>0</v>
      </c>
      <c r="G189" s="133">
        <v>0</v>
      </c>
      <c r="H189" s="133">
        <v>0</v>
      </c>
      <c r="I189" s="133">
        <v>0</v>
      </c>
      <c r="J189" s="133">
        <v>0</v>
      </c>
      <c r="K189" s="133">
        <v>0</v>
      </c>
      <c r="L189" s="133">
        <v>0</v>
      </c>
      <c r="M189" s="133">
        <v>0</v>
      </c>
      <c r="N189" s="133">
        <v>0</v>
      </c>
      <c r="O189" s="110"/>
    </row>
    <row r="190" spans="1:15" x14ac:dyDescent="0.3">
      <c r="A190" s="135" t="s">
        <v>6135</v>
      </c>
      <c r="B190" s="135" t="s">
        <v>6136</v>
      </c>
      <c r="C190" s="133">
        <v>0</v>
      </c>
      <c r="D190" s="133">
        <v>0</v>
      </c>
      <c r="E190" s="133">
        <v>0</v>
      </c>
      <c r="F190" s="133">
        <v>0</v>
      </c>
      <c r="G190" s="133">
        <v>0</v>
      </c>
      <c r="H190" s="133">
        <v>0</v>
      </c>
      <c r="I190" s="133">
        <v>0</v>
      </c>
      <c r="J190" s="133">
        <v>0</v>
      </c>
      <c r="K190" s="133">
        <v>0</v>
      </c>
      <c r="L190" s="133">
        <v>0</v>
      </c>
      <c r="M190" s="133">
        <v>0</v>
      </c>
      <c r="N190" s="133">
        <v>0</v>
      </c>
      <c r="O190" s="110"/>
    </row>
    <row r="191" spans="1:15" x14ac:dyDescent="0.3">
      <c r="A191" s="135" t="s">
        <v>6137</v>
      </c>
      <c r="B191" s="135" t="s">
        <v>6138</v>
      </c>
      <c r="C191" s="133">
        <v>0</v>
      </c>
      <c r="D191" s="133">
        <v>0</v>
      </c>
      <c r="E191" s="133">
        <v>0</v>
      </c>
      <c r="F191" s="133">
        <v>0</v>
      </c>
      <c r="G191" s="133">
        <v>0</v>
      </c>
      <c r="H191" s="133">
        <v>0</v>
      </c>
      <c r="I191" s="133">
        <v>0</v>
      </c>
      <c r="J191" s="133">
        <v>0</v>
      </c>
      <c r="K191" s="133">
        <v>0</v>
      </c>
      <c r="L191" s="133">
        <v>0</v>
      </c>
      <c r="M191" s="133">
        <v>0</v>
      </c>
      <c r="N191" s="133">
        <v>0</v>
      </c>
      <c r="O191" s="110"/>
    </row>
    <row r="192" spans="1:15" x14ac:dyDescent="0.3">
      <c r="A192" s="135" t="s">
        <v>6139</v>
      </c>
      <c r="B192" s="135" t="s">
        <v>6140</v>
      </c>
      <c r="C192" s="133">
        <v>1562621.9764167001</v>
      </c>
      <c r="D192" s="133">
        <v>1564251.7784167</v>
      </c>
      <c r="E192" s="133">
        <v>1651386.3129167</v>
      </c>
      <c r="F192" s="133">
        <v>1562838.3151666999</v>
      </c>
      <c r="G192" s="133">
        <v>1625774.3864167</v>
      </c>
      <c r="H192" s="133">
        <v>1646775.5956667</v>
      </c>
      <c r="I192" s="133">
        <v>1556460.1806667</v>
      </c>
      <c r="J192" s="133">
        <v>1563302.8866667</v>
      </c>
      <c r="K192" s="133">
        <v>1572896.0616667001</v>
      </c>
      <c r="L192" s="133">
        <v>1573264.2116667</v>
      </c>
      <c r="M192" s="133">
        <v>1573637.3866667</v>
      </c>
      <c r="N192" s="133">
        <v>1574011.6116667001</v>
      </c>
      <c r="O192" s="110"/>
    </row>
    <row r="193" spans="1:15" x14ac:dyDescent="0.3">
      <c r="A193" s="135" t="s">
        <v>6141</v>
      </c>
      <c r="B193" s="135" t="s">
        <v>6142</v>
      </c>
      <c r="C193" s="133">
        <v>0</v>
      </c>
      <c r="D193" s="133">
        <v>0</v>
      </c>
      <c r="E193" s="133">
        <v>0</v>
      </c>
      <c r="F193" s="133">
        <v>0</v>
      </c>
      <c r="G193" s="133">
        <v>0</v>
      </c>
      <c r="H193" s="133">
        <v>0</v>
      </c>
      <c r="I193" s="133">
        <v>0</v>
      </c>
      <c r="J193" s="133">
        <v>0</v>
      </c>
      <c r="K193" s="133">
        <v>0</v>
      </c>
      <c r="L193" s="133">
        <v>0</v>
      </c>
      <c r="M193" s="133">
        <v>0</v>
      </c>
      <c r="N193" s="133">
        <v>0</v>
      </c>
      <c r="O193" s="110"/>
    </row>
    <row r="194" spans="1:15" x14ac:dyDescent="0.3">
      <c r="A194" s="135" t="s">
        <v>6143</v>
      </c>
      <c r="B194" s="135" t="s">
        <v>6144</v>
      </c>
      <c r="C194" s="133">
        <v>1233333.7326288</v>
      </c>
      <c r="D194" s="133">
        <v>1638474.8283595</v>
      </c>
      <c r="E194" s="133">
        <v>1222579.2637028999</v>
      </c>
      <c r="F194" s="133">
        <v>1241948.2221315999</v>
      </c>
      <c r="G194" s="133">
        <v>1203849.0832970999</v>
      </c>
      <c r="H194" s="133">
        <v>1205771.157017</v>
      </c>
      <c r="I194" s="133">
        <v>1209470.7122521</v>
      </c>
      <c r="J194" s="133">
        <v>1288556.7998998</v>
      </c>
      <c r="K194" s="133">
        <v>1218860.7149216</v>
      </c>
      <c r="L194" s="133">
        <v>1237661.4261676001</v>
      </c>
      <c r="M194" s="133">
        <v>1222498.9609168</v>
      </c>
      <c r="N194" s="133">
        <v>1232452.8385920001</v>
      </c>
      <c r="O194" s="110"/>
    </row>
    <row r="195" spans="1:15" x14ac:dyDescent="0.3">
      <c r="A195" s="135" t="s">
        <v>6145</v>
      </c>
      <c r="B195" s="135" t="s">
        <v>6146</v>
      </c>
      <c r="C195" s="133">
        <v>0</v>
      </c>
      <c r="D195" s="133">
        <v>0</v>
      </c>
      <c r="E195" s="133">
        <v>0</v>
      </c>
      <c r="F195" s="133">
        <v>0</v>
      </c>
      <c r="G195" s="133">
        <v>0</v>
      </c>
      <c r="H195" s="133">
        <v>0</v>
      </c>
      <c r="I195" s="133">
        <v>0</v>
      </c>
      <c r="J195" s="133">
        <v>0</v>
      </c>
      <c r="K195" s="133">
        <v>0</v>
      </c>
      <c r="L195" s="133">
        <v>0</v>
      </c>
      <c r="M195" s="133">
        <v>0</v>
      </c>
      <c r="N195" s="133">
        <v>0</v>
      </c>
      <c r="O195" s="110"/>
    </row>
    <row r="196" spans="1:15" x14ac:dyDescent="0.3">
      <c r="A196" s="135" t="s">
        <v>6147</v>
      </c>
      <c r="B196" s="135" t="s">
        <v>6148</v>
      </c>
      <c r="C196" s="133">
        <v>-2071728.6781138</v>
      </c>
      <c r="D196" s="133">
        <v>-4723547.1810342995</v>
      </c>
      <c r="E196" s="133">
        <v>4897327.0925529003</v>
      </c>
      <c r="F196" s="133">
        <v>4790729.7404512996</v>
      </c>
      <c r="G196" s="133">
        <v>10537735.3853868</v>
      </c>
      <c r="H196" s="133">
        <v>3882943.4750097999</v>
      </c>
      <c r="I196" s="133">
        <v>2844893.6684686998</v>
      </c>
      <c r="J196" s="133">
        <v>5337992.6813907996</v>
      </c>
      <c r="K196" s="133">
        <v>-8286159.0530928997</v>
      </c>
      <c r="L196" s="133">
        <v>-4209102.3125676</v>
      </c>
      <c r="M196" s="133">
        <v>-8450124.7856315002</v>
      </c>
      <c r="N196" s="133">
        <v>1254156.0974474</v>
      </c>
      <c r="O196" s="110"/>
    </row>
    <row r="197" spans="1:15" x14ac:dyDescent="0.3">
      <c r="A197" s="135" t="s">
        <v>6149</v>
      </c>
      <c r="B197" s="135" t="s">
        <v>6150</v>
      </c>
      <c r="C197" s="133">
        <v>715644.94780219998</v>
      </c>
      <c r="D197" s="133">
        <v>715644.94780219998</v>
      </c>
      <c r="E197" s="133">
        <v>115644.9501099</v>
      </c>
      <c r="F197" s="133">
        <v>715644.94780219998</v>
      </c>
      <c r="G197" s="133">
        <v>715644.94780219998</v>
      </c>
      <c r="H197" s="133">
        <v>679467.75</v>
      </c>
      <c r="I197" s="133">
        <v>679467.75</v>
      </c>
      <c r="J197" s="133">
        <v>679467.75</v>
      </c>
      <c r="K197" s="133">
        <v>679467.75</v>
      </c>
      <c r="L197" s="133">
        <v>715644.94780219998</v>
      </c>
      <c r="M197" s="133">
        <v>715644.94780219998</v>
      </c>
      <c r="N197" s="133">
        <v>715644.94780219998</v>
      </c>
      <c r="O197" s="110"/>
    </row>
    <row r="198" spans="1:15" x14ac:dyDescent="0.3">
      <c r="A198" s="136" t="s">
        <v>6151</v>
      </c>
      <c r="B198" s="136" t="s">
        <v>3051</v>
      </c>
      <c r="C198" s="133">
        <v>0</v>
      </c>
      <c r="D198" s="133">
        <v>0</v>
      </c>
      <c r="E198" s="133">
        <v>0</v>
      </c>
      <c r="F198" s="133">
        <v>0</v>
      </c>
      <c r="G198" s="133">
        <v>0</v>
      </c>
      <c r="H198" s="133">
        <v>0</v>
      </c>
      <c r="I198" s="133">
        <v>0</v>
      </c>
      <c r="J198" s="133">
        <v>0</v>
      </c>
      <c r="K198" s="133">
        <v>0</v>
      </c>
      <c r="L198" s="133">
        <v>0</v>
      </c>
      <c r="M198" s="133">
        <v>0</v>
      </c>
      <c r="N198" s="133">
        <v>0</v>
      </c>
      <c r="O198" s="110"/>
    </row>
    <row r="199" spans="1:15" x14ac:dyDescent="0.3">
      <c r="A199" s="136" t="s">
        <v>6152</v>
      </c>
      <c r="B199" s="136" t="s">
        <v>3053</v>
      </c>
      <c r="C199" s="133">
        <v>0</v>
      </c>
      <c r="D199" s="133">
        <v>0</v>
      </c>
      <c r="E199" s="133">
        <v>0</v>
      </c>
      <c r="F199" s="133">
        <v>0</v>
      </c>
      <c r="G199" s="133">
        <v>0</v>
      </c>
      <c r="H199" s="133">
        <v>0</v>
      </c>
      <c r="I199" s="133">
        <v>0</v>
      </c>
      <c r="J199" s="133">
        <v>0</v>
      </c>
      <c r="K199" s="133">
        <v>0</v>
      </c>
      <c r="L199" s="133">
        <v>0</v>
      </c>
      <c r="M199" s="133">
        <v>0</v>
      </c>
      <c r="N199" s="133">
        <v>0</v>
      </c>
      <c r="O199" s="110"/>
    </row>
    <row r="200" spans="1:15" x14ac:dyDescent="0.3">
      <c r="A200" s="136" t="s">
        <v>6153</v>
      </c>
      <c r="B200" s="136" t="s">
        <v>6154</v>
      </c>
      <c r="C200" s="133">
        <v>0</v>
      </c>
      <c r="D200" s="133">
        <v>0</v>
      </c>
      <c r="E200" s="133">
        <v>0</v>
      </c>
      <c r="F200" s="133">
        <v>0</v>
      </c>
      <c r="G200" s="133">
        <v>0</v>
      </c>
      <c r="H200" s="133">
        <v>0</v>
      </c>
      <c r="I200" s="133">
        <v>0</v>
      </c>
      <c r="J200" s="133">
        <v>0</v>
      </c>
      <c r="K200" s="133">
        <v>0</v>
      </c>
      <c r="L200" s="133">
        <v>0</v>
      </c>
      <c r="M200" s="133">
        <v>0</v>
      </c>
      <c r="N200" s="133">
        <v>0</v>
      </c>
      <c r="O200" s="110"/>
    </row>
    <row r="201" spans="1:15" x14ac:dyDescent="0.3">
      <c r="A201" s="136" t="s">
        <v>6155</v>
      </c>
      <c r="B201" s="136" t="s">
        <v>6156</v>
      </c>
      <c r="C201" s="133">
        <v>0</v>
      </c>
      <c r="D201" s="133">
        <v>0</v>
      </c>
      <c r="E201" s="133">
        <v>0</v>
      </c>
      <c r="F201" s="133">
        <v>0</v>
      </c>
      <c r="G201" s="133">
        <v>0</v>
      </c>
      <c r="H201" s="133">
        <v>0</v>
      </c>
      <c r="I201" s="133">
        <v>0</v>
      </c>
      <c r="J201" s="133">
        <v>0</v>
      </c>
      <c r="K201" s="133">
        <v>0</v>
      </c>
      <c r="L201" s="133">
        <v>0</v>
      </c>
      <c r="M201" s="133">
        <v>0</v>
      </c>
      <c r="N201" s="133">
        <v>0</v>
      </c>
      <c r="O201" s="110"/>
    </row>
    <row r="202" spans="1:15" x14ac:dyDescent="0.3">
      <c r="A202" s="136" t="s">
        <v>6157</v>
      </c>
      <c r="B202" s="136" t="s">
        <v>6158</v>
      </c>
      <c r="C202" s="133">
        <v>0</v>
      </c>
      <c r="D202" s="133">
        <v>0</v>
      </c>
      <c r="E202" s="133">
        <v>0</v>
      </c>
      <c r="F202" s="133">
        <v>0</v>
      </c>
      <c r="G202" s="133">
        <v>0</v>
      </c>
      <c r="H202" s="133">
        <v>0</v>
      </c>
      <c r="I202" s="133">
        <v>0</v>
      </c>
      <c r="J202" s="133">
        <v>0</v>
      </c>
      <c r="K202" s="133">
        <v>0</v>
      </c>
      <c r="L202" s="133">
        <v>0</v>
      </c>
      <c r="M202" s="133">
        <v>0</v>
      </c>
      <c r="N202" s="133">
        <v>0</v>
      </c>
      <c r="O202" s="110"/>
    </row>
    <row r="203" spans="1:15" x14ac:dyDescent="0.3">
      <c r="A203" s="136" t="s">
        <v>6159</v>
      </c>
      <c r="B203" s="136" t="s">
        <v>6160</v>
      </c>
      <c r="C203" s="133">
        <v>0</v>
      </c>
      <c r="D203" s="133">
        <v>0</v>
      </c>
      <c r="E203" s="133">
        <v>0</v>
      </c>
      <c r="F203" s="133">
        <v>0</v>
      </c>
      <c r="G203" s="133">
        <v>0</v>
      </c>
      <c r="H203" s="133">
        <v>0</v>
      </c>
      <c r="I203" s="133">
        <v>0</v>
      </c>
      <c r="J203" s="133">
        <v>0</v>
      </c>
      <c r="K203" s="133">
        <v>0</v>
      </c>
      <c r="L203" s="133">
        <v>0</v>
      </c>
      <c r="M203" s="133">
        <v>0</v>
      </c>
      <c r="N203" s="133">
        <v>0</v>
      </c>
      <c r="O203" s="110"/>
    </row>
    <row r="204" spans="1:15" x14ac:dyDescent="0.3">
      <c r="A204" s="136" t="s">
        <v>6161</v>
      </c>
      <c r="B204" s="136" t="s">
        <v>6162</v>
      </c>
      <c r="C204" s="133">
        <v>0</v>
      </c>
      <c r="D204" s="133">
        <v>0</v>
      </c>
      <c r="E204" s="133">
        <v>0</v>
      </c>
      <c r="F204" s="133">
        <v>0</v>
      </c>
      <c r="G204" s="133">
        <v>0</v>
      </c>
      <c r="H204" s="133">
        <v>0</v>
      </c>
      <c r="I204" s="133">
        <v>0</v>
      </c>
      <c r="J204" s="133">
        <v>0</v>
      </c>
      <c r="K204" s="133">
        <v>0</v>
      </c>
      <c r="L204" s="133">
        <v>0</v>
      </c>
      <c r="M204" s="133">
        <v>0</v>
      </c>
      <c r="N204" s="133">
        <v>0</v>
      </c>
      <c r="O204" s="110"/>
    </row>
    <row r="205" spans="1:15" x14ac:dyDescent="0.3">
      <c r="A205" s="136" t="s">
        <v>6163</v>
      </c>
      <c r="B205" s="136" t="s">
        <v>6164</v>
      </c>
      <c r="C205" s="133">
        <v>0</v>
      </c>
      <c r="D205" s="133">
        <v>0</v>
      </c>
      <c r="E205" s="133">
        <v>0</v>
      </c>
      <c r="F205" s="133">
        <v>0</v>
      </c>
      <c r="G205" s="133">
        <v>0</v>
      </c>
      <c r="H205" s="133">
        <v>0</v>
      </c>
      <c r="I205" s="133">
        <v>0</v>
      </c>
      <c r="J205" s="133">
        <v>0</v>
      </c>
      <c r="K205" s="133">
        <v>0</v>
      </c>
      <c r="L205" s="133">
        <v>0</v>
      </c>
      <c r="M205" s="133">
        <v>0</v>
      </c>
      <c r="N205" s="133">
        <v>0</v>
      </c>
      <c r="O205" s="110"/>
    </row>
    <row r="206" spans="1:15" x14ac:dyDescent="0.3">
      <c r="A206" s="136" t="s">
        <v>6165</v>
      </c>
      <c r="B206" s="136" t="s">
        <v>6166</v>
      </c>
      <c r="C206" s="133">
        <v>0</v>
      </c>
      <c r="D206" s="133">
        <v>0</v>
      </c>
      <c r="E206" s="133">
        <v>0</v>
      </c>
      <c r="F206" s="133">
        <v>0</v>
      </c>
      <c r="G206" s="133">
        <v>0</v>
      </c>
      <c r="H206" s="133">
        <v>0</v>
      </c>
      <c r="I206" s="133">
        <v>0</v>
      </c>
      <c r="J206" s="133">
        <v>0</v>
      </c>
      <c r="K206" s="133">
        <v>0</v>
      </c>
      <c r="L206" s="133">
        <v>0</v>
      </c>
      <c r="M206" s="133">
        <v>0</v>
      </c>
      <c r="N206" s="133">
        <v>0</v>
      </c>
      <c r="O206" s="110"/>
    </row>
    <row r="207" spans="1:15" x14ac:dyDescent="0.3">
      <c r="A207" s="136" t="s">
        <v>6167</v>
      </c>
      <c r="B207" s="136" t="s">
        <v>6168</v>
      </c>
      <c r="C207" s="133">
        <v>0</v>
      </c>
      <c r="D207" s="133">
        <v>0</v>
      </c>
      <c r="E207" s="133">
        <v>0</v>
      </c>
      <c r="F207" s="133">
        <v>0</v>
      </c>
      <c r="G207" s="133">
        <v>0</v>
      </c>
      <c r="H207" s="133">
        <v>0</v>
      </c>
      <c r="I207" s="133">
        <v>0</v>
      </c>
      <c r="J207" s="133">
        <v>0</v>
      </c>
      <c r="K207" s="133">
        <v>0</v>
      </c>
      <c r="L207" s="133">
        <v>0</v>
      </c>
      <c r="M207" s="133">
        <v>0</v>
      </c>
      <c r="N207" s="133">
        <v>0</v>
      </c>
      <c r="O207" s="110"/>
    </row>
    <row r="208" spans="1:15" x14ac:dyDescent="0.3">
      <c r="A208" s="136" t="s">
        <v>6169</v>
      </c>
      <c r="B208" s="136" t="s">
        <v>6170</v>
      </c>
      <c r="C208" s="133">
        <v>0</v>
      </c>
      <c r="D208" s="133">
        <v>0</v>
      </c>
      <c r="E208" s="133">
        <v>0</v>
      </c>
      <c r="F208" s="133">
        <v>0</v>
      </c>
      <c r="G208" s="133">
        <v>0</v>
      </c>
      <c r="H208" s="133">
        <v>0</v>
      </c>
      <c r="I208" s="133">
        <v>0</v>
      </c>
      <c r="J208" s="133">
        <v>0</v>
      </c>
      <c r="K208" s="133">
        <v>0</v>
      </c>
      <c r="L208" s="133">
        <v>0</v>
      </c>
      <c r="M208" s="133">
        <v>0</v>
      </c>
      <c r="N208" s="133">
        <v>0</v>
      </c>
      <c r="O208" s="110"/>
    </row>
    <row r="209" spans="1:15" x14ac:dyDescent="0.3">
      <c r="A209" s="136" t="s">
        <v>6171</v>
      </c>
      <c r="B209" s="136" t="s">
        <v>6172</v>
      </c>
      <c r="C209" s="133">
        <v>0</v>
      </c>
      <c r="D209" s="133">
        <v>0</v>
      </c>
      <c r="E209" s="133">
        <v>0</v>
      </c>
      <c r="F209" s="133">
        <v>0</v>
      </c>
      <c r="G209" s="133">
        <v>0</v>
      </c>
      <c r="H209" s="133">
        <v>0</v>
      </c>
      <c r="I209" s="133">
        <v>0</v>
      </c>
      <c r="J209" s="133">
        <v>0</v>
      </c>
      <c r="K209" s="133">
        <v>0</v>
      </c>
      <c r="L209" s="133">
        <v>0</v>
      </c>
      <c r="M209" s="133">
        <v>0</v>
      </c>
      <c r="N209" s="133">
        <v>0</v>
      </c>
      <c r="O209" s="110"/>
    </row>
    <row r="210" spans="1:15" x14ac:dyDescent="0.3">
      <c r="A210" s="136" t="s">
        <v>6173</v>
      </c>
      <c r="B210" s="136" t="s">
        <v>6174</v>
      </c>
      <c r="C210" s="133">
        <v>0</v>
      </c>
      <c r="D210" s="133">
        <v>0</v>
      </c>
      <c r="E210" s="133">
        <v>0</v>
      </c>
      <c r="F210" s="133">
        <v>0</v>
      </c>
      <c r="G210" s="133">
        <v>0</v>
      </c>
      <c r="H210" s="133">
        <v>0</v>
      </c>
      <c r="I210" s="133">
        <v>0</v>
      </c>
      <c r="J210" s="133">
        <v>0</v>
      </c>
      <c r="K210" s="133">
        <v>0</v>
      </c>
      <c r="L210" s="133">
        <v>0</v>
      </c>
      <c r="M210" s="133">
        <v>0</v>
      </c>
      <c r="N210" s="133">
        <v>0</v>
      </c>
      <c r="O210" s="110"/>
    </row>
    <row r="211" spans="1:15" x14ac:dyDescent="0.3">
      <c r="A211" s="136" t="s">
        <v>6175</v>
      </c>
      <c r="B211" s="136" t="s">
        <v>6176</v>
      </c>
      <c r="C211" s="133">
        <v>0</v>
      </c>
      <c r="D211" s="133">
        <v>0</v>
      </c>
      <c r="E211" s="133">
        <v>0</v>
      </c>
      <c r="F211" s="133">
        <v>0</v>
      </c>
      <c r="G211" s="133">
        <v>0</v>
      </c>
      <c r="H211" s="133">
        <v>0</v>
      </c>
      <c r="I211" s="133">
        <v>0</v>
      </c>
      <c r="J211" s="133">
        <v>0</v>
      </c>
      <c r="K211" s="133">
        <v>0</v>
      </c>
      <c r="L211" s="133">
        <v>0</v>
      </c>
      <c r="M211" s="133">
        <v>0</v>
      </c>
      <c r="N211" s="133">
        <v>0</v>
      </c>
      <c r="O211" s="110"/>
    </row>
    <row r="212" spans="1:15" x14ac:dyDescent="0.3">
      <c r="A212" s="136" t="s">
        <v>6177</v>
      </c>
      <c r="B212" s="136" t="s">
        <v>6178</v>
      </c>
      <c r="C212" s="133">
        <v>0</v>
      </c>
      <c r="D212" s="133">
        <v>0</v>
      </c>
      <c r="E212" s="133">
        <v>0</v>
      </c>
      <c r="F212" s="133">
        <v>0</v>
      </c>
      <c r="G212" s="133">
        <v>0</v>
      </c>
      <c r="H212" s="133">
        <v>0</v>
      </c>
      <c r="I212" s="133">
        <v>0</v>
      </c>
      <c r="J212" s="133">
        <v>0</v>
      </c>
      <c r="K212" s="133">
        <v>0</v>
      </c>
      <c r="L212" s="133">
        <v>0</v>
      </c>
      <c r="M212" s="133">
        <v>0</v>
      </c>
      <c r="N212" s="133">
        <v>0</v>
      </c>
      <c r="O212" s="110"/>
    </row>
    <row r="213" spans="1:15" x14ac:dyDescent="0.3">
      <c r="A213" s="136" t="s">
        <v>6179</v>
      </c>
      <c r="B213" s="136" t="s">
        <v>6180</v>
      </c>
      <c r="C213" s="133">
        <v>0</v>
      </c>
      <c r="D213" s="133">
        <v>0</v>
      </c>
      <c r="E213" s="133">
        <v>0</v>
      </c>
      <c r="F213" s="133">
        <v>0</v>
      </c>
      <c r="G213" s="133">
        <v>0</v>
      </c>
      <c r="H213" s="133">
        <v>0</v>
      </c>
      <c r="I213" s="133">
        <v>0</v>
      </c>
      <c r="J213" s="133">
        <v>0</v>
      </c>
      <c r="K213" s="133">
        <v>0</v>
      </c>
      <c r="L213" s="133">
        <v>0</v>
      </c>
      <c r="M213" s="133">
        <v>0</v>
      </c>
      <c r="N213" s="133">
        <v>0</v>
      </c>
      <c r="O213" s="110"/>
    </row>
    <row r="214" spans="1:15" x14ac:dyDescent="0.3">
      <c r="A214" s="136" t="s">
        <v>6181</v>
      </c>
      <c r="B214" s="136" t="s">
        <v>6182</v>
      </c>
      <c r="C214" s="133">
        <v>0</v>
      </c>
      <c r="D214" s="133">
        <v>0</v>
      </c>
      <c r="E214" s="133">
        <v>0</v>
      </c>
      <c r="F214" s="133">
        <v>0</v>
      </c>
      <c r="G214" s="133">
        <v>0</v>
      </c>
      <c r="H214" s="133">
        <v>0</v>
      </c>
      <c r="I214" s="133">
        <v>0</v>
      </c>
      <c r="J214" s="133">
        <v>0</v>
      </c>
      <c r="K214" s="133">
        <v>0</v>
      </c>
      <c r="L214" s="133">
        <v>0</v>
      </c>
      <c r="M214" s="133">
        <v>0</v>
      </c>
      <c r="N214" s="133">
        <v>0</v>
      </c>
      <c r="O214" s="110"/>
    </row>
    <row r="215" spans="1:15" x14ac:dyDescent="0.3">
      <c r="A215" s="136" t="s">
        <v>6183</v>
      </c>
      <c r="B215" s="136" t="s">
        <v>6184</v>
      </c>
      <c r="C215" s="133">
        <v>0</v>
      </c>
      <c r="D215" s="133">
        <v>0</v>
      </c>
      <c r="E215" s="133">
        <v>0</v>
      </c>
      <c r="F215" s="133">
        <v>0</v>
      </c>
      <c r="G215" s="133">
        <v>0</v>
      </c>
      <c r="H215" s="133">
        <v>0</v>
      </c>
      <c r="I215" s="133">
        <v>0</v>
      </c>
      <c r="J215" s="133">
        <v>0</v>
      </c>
      <c r="K215" s="133">
        <v>0</v>
      </c>
      <c r="L215" s="133">
        <v>0</v>
      </c>
      <c r="M215" s="133">
        <v>0</v>
      </c>
      <c r="N215" s="133">
        <v>0</v>
      </c>
      <c r="O215" s="110"/>
    </row>
    <row r="216" spans="1:15" x14ac:dyDescent="0.3">
      <c r="A216" s="136" t="s">
        <v>6185</v>
      </c>
      <c r="B216" s="136" t="s">
        <v>6186</v>
      </c>
      <c r="C216" s="133">
        <v>0</v>
      </c>
      <c r="D216" s="133">
        <v>0</v>
      </c>
      <c r="E216" s="133">
        <v>0</v>
      </c>
      <c r="F216" s="133">
        <v>0</v>
      </c>
      <c r="G216" s="133">
        <v>0</v>
      </c>
      <c r="H216" s="133">
        <v>0</v>
      </c>
      <c r="I216" s="133">
        <v>0</v>
      </c>
      <c r="J216" s="133">
        <v>0</v>
      </c>
      <c r="K216" s="133">
        <v>0</v>
      </c>
      <c r="L216" s="133">
        <v>0</v>
      </c>
      <c r="M216" s="133">
        <v>0</v>
      </c>
      <c r="N216" s="133">
        <v>0</v>
      </c>
      <c r="O216" s="110"/>
    </row>
    <row r="217" spans="1:15" x14ac:dyDescent="0.3">
      <c r="A217" s="136" t="s">
        <v>6187</v>
      </c>
      <c r="B217" s="136" t="s">
        <v>6188</v>
      </c>
      <c r="C217" s="133">
        <v>0</v>
      </c>
      <c r="D217" s="133">
        <v>0</v>
      </c>
      <c r="E217" s="133">
        <v>0</v>
      </c>
      <c r="F217" s="133">
        <v>0</v>
      </c>
      <c r="G217" s="133">
        <v>0</v>
      </c>
      <c r="H217" s="133">
        <v>0</v>
      </c>
      <c r="I217" s="133">
        <v>0</v>
      </c>
      <c r="J217" s="133">
        <v>0</v>
      </c>
      <c r="K217" s="133">
        <v>0</v>
      </c>
      <c r="L217" s="133">
        <v>0</v>
      </c>
      <c r="M217" s="133">
        <v>0</v>
      </c>
      <c r="N217" s="133">
        <v>0</v>
      </c>
      <c r="O217" s="110"/>
    </row>
    <row r="218" spans="1:15" x14ac:dyDescent="0.3">
      <c r="A218" s="136" t="s">
        <v>6189</v>
      </c>
      <c r="B218" s="136" t="s">
        <v>6190</v>
      </c>
      <c r="C218" s="133">
        <v>0</v>
      </c>
      <c r="D218" s="133">
        <v>0</v>
      </c>
      <c r="E218" s="133">
        <v>0</v>
      </c>
      <c r="F218" s="133">
        <v>0</v>
      </c>
      <c r="G218" s="133">
        <v>0</v>
      </c>
      <c r="H218" s="133">
        <v>0</v>
      </c>
      <c r="I218" s="133">
        <v>0</v>
      </c>
      <c r="J218" s="133">
        <v>0</v>
      </c>
      <c r="K218" s="133">
        <v>0</v>
      </c>
      <c r="L218" s="133">
        <v>0</v>
      </c>
      <c r="M218" s="133">
        <v>0</v>
      </c>
      <c r="N218" s="133">
        <v>0</v>
      </c>
      <c r="O218" s="110"/>
    </row>
    <row r="219" spans="1:15" x14ac:dyDescent="0.3">
      <c r="A219" s="136" t="s">
        <v>6191</v>
      </c>
      <c r="B219" s="136" t="s">
        <v>6192</v>
      </c>
      <c r="C219" s="133">
        <v>0</v>
      </c>
      <c r="D219" s="133">
        <v>0</v>
      </c>
      <c r="E219" s="133">
        <v>0</v>
      </c>
      <c r="F219" s="133">
        <v>0</v>
      </c>
      <c r="G219" s="133">
        <v>0</v>
      </c>
      <c r="H219" s="133">
        <v>0</v>
      </c>
      <c r="I219" s="133">
        <v>0</v>
      </c>
      <c r="J219" s="133">
        <v>0</v>
      </c>
      <c r="K219" s="133">
        <v>0</v>
      </c>
      <c r="L219" s="133">
        <v>0</v>
      </c>
      <c r="M219" s="133">
        <v>0</v>
      </c>
      <c r="N219" s="133">
        <v>0</v>
      </c>
      <c r="O219" s="110"/>
    </row>
    <row r="220" spans="1:15" x14ac:dyDescent="0.3">
      <c r="A220" s="137" t="s">
        <v>6193</v>
      </c>
      <c r="B220" s="137" t="s">
        <v>6194</v>
      </c>
      <c r="C220" s="133">
        <v>422441.86651060003</v>
      </c>
      <c r="D220" s="133">
        <v>393147.27804389998</v>
      </c>
      <c r="E220" s="133">
        <v>402510.73694859998</v>
      </c>
      <c r="F220" s="133">
        <v>431903.00693610002</v>
      </c>
      <c r="G220" s="133">
        <v>452118.74124180002</v>
      </c>
      <c r="H220" s="133">
        <v>404325.02949609997</v>
      </c>
      <c r="I220" s="133">
        <v>464167.95472480002</v>
      </c>
      <c r="J220" s="133">
        <v>449212.05058739998</v>
      </c>
      <c r="K220" s="133">
        <v>430780.60005230003</v>
      </c>
      <c r="L220" s="133">
        <v>470532.9769912</v>
      </c>
      <c r="M220" s="133">
        <v>434052.09936709999</v>
      </c>
      <c r="N220" s="133">
        <v>460983.86916449998</v>
      </c>
      <c r="O220" s="110"/>
    </row>
    <row r="221" spans="1:15" x14ac:dyDescent="0.3">
      <c r="A221" s="136" t="s">
        <v>6195</v>
      </c>
      <c r="B221" s="136" t="s">
        <v>6196</v>
      </c>
      <c r="C221" s="133">
        <v>1322285.8241822999</v>
      </c>
      <c r="D221" s="133">
        <v>464530.5363031</v>
      </c>
      <c r="E221" s="133">
        <v>575904.53630309994</v>
      </c>
      <c r="F221" s="133">
        <v>55243.753352500004</v>
      </c>
      <c r="G221" s="133">
        <v>897036.39729210001</v>
      </c>
      <c r="H221" s="133">
        <v>587618.4651728</v>
      </c>
      <c r="I221" s="133">
        <v>216108.68384690001</v>
      </c>
      <c r="J221" s="133">
        <v>583275.03990730003</v>
      </c>
      <c r="K221" s="133">
        <v>417176.39596769999</v>
      </c>
      <c r="L221" s="133">
        <v>873150.9704017</v>
      </c>
      <c r="M221" s="133">
        <v>3459605.6825224999</v>
      </c>
      <c r="N221" s="133">
        <v>9339957.7592364997</v>
      </c>
      <c r="O221" s="110"/>
    </row>
    <row r="222" spans="1:15" x14ac:dyDescent="0.3">
      <c r="A222" s="137" t="s">
        <v>6197</v>
      </c>
      <c r="B222" s="137" t="s">
        <v>6198</v>
      </c>
      <c r="C222" s="133">
        <v>503285.65146000002</v>
      </c>
      <c r="D222" s="133">
        <v>417761.6699105</v>
      </c>
      <c r="E222" s="133">
        <v>539858.42566469999</v>
      </c>
      <c r="F222" s="133">
        <v>544835.09622990002</v>
      </c>
      <c r="G222" s="133">
        <v>579475.1473675</v>
      </c>
      <c r="H222" s="133">
        <v>475554.91828769998</v>
      </c>
      <c r="I222" s="133">
        <v>606574.22630920005</v>
      </c>
      <c r="J222" s="133">
        <v>571934.17517159996</v>
      </c>
      <c r="K222" s="133">
        <v>537294.12398699997</v>
      </c>
      <c r="L222" s="133">
        <v>613673.30525139999</v>
      </c>
      <c r="M222" s="133">
        <v>544393.20292920002</v>
      </c>
      <c r="N222" s="133">
        <v>607028.64882300003</v>
      </c>
      <c r="O222" s="110"/>
    </row>
    <row r="223" spans="1:15" x14ac:dyDescent="0.3">
      <c r="A223" s="137" t="s">
        <v>6199</v>
      </c>
      <c r="B223" s="137" t="s">
        <v>6200</v>
      </c>
      <c r="C223" s="133">
        <v>0</v>
      </c>
      <c r="D223" s="133">
        <v>0</v>
      </c>
      <c r="E223" s="133">
        <v>0</v>
      </c>
      <c r="F223" s="133">
        <v>0</v>
      </c>
      <c r="G223" s="133">
        <v>0</v>
      </c>
      <c r="H223" s="133">
        <v>0</v>
      </c>
      <c r="I223" s="133">
        <v>0</v>
      </c>
      <c r="J223" s="133">
        <v>0</v>
      </c>
      <c r="K223" s="133">
        <v>0</v>
      </c>
      <c r="L223" s="133">
        <v>0</v>
      </c>
      <c r="M223" s="133">
        <v>0</v>
      </c>
      <c r="N223" s="133">
        <v>0</v>
      </c>
      <c r="O223" s="110"/>
    </row>
    <row r="224" spans="1:15" x14ac:dyDescent="0.3">
      <c r="A224" s="137" t="s">
        <v>6201</v>
      </c>
      <c r="B224" s="137" t="s">
        <v>6202</v>
      </c>
      <c r="C224" s="133">
        <v>0</v>
      </c>
      <c r="D224" s="133">
        <v>0</v>
      </c>
      <c r="E224" s="133">
        <v>0</v>
      </c>
      <c r="F224" s="133">
        <v>0</v>
      </c>
      <c r="G224" s="133">
        <v>0</v>
      </c>
      <c r="H224" s="133">
        <v>0</v>
      </c>
      <c r="I224" s="133">
        <v>0</v>
      </c>
      <c r="J224" s="133">
        <v>0</v>
      </c>
      <c r="K224" s="133">
        <v>0</v>
      </c>
      <c r="L224" s="133">
        <v>0</v>
      </c>
      <c r="M224" s="133">
        <v>0</v>
      </c>
      <c r="N224" s="133">
        <v>0</v>
      </c>
      <c r="O224" s="110"/>
    </row>
    <row r="225" spans="1:15" x14ac:dyDescent="0.3">
      <c r="A225" s="137" t="s">
        <v>6203</v>
      </c>
      <c r="B225" s="137" t="s">
        <v>6204</v>
      </c>
      <c r="C225" s="133">
        <v>183661.20934669999</v>
      </c>
      <c r="D225" s="133">
        <v>183661.20934669999</v>
      </c>
      <c r="E225" s="133">
        <v>183661.20934669999</v>
      </c>
      <c r="F225" s="133">
        <v>186089.0011582</v>
      </c>
      <c r="G225" s="133">
        <v>186089.0011582</v>
      </c>
      <c r="H225" s="133">
        <v>186089.0011582</v>
      </c>
      <c r="I225" s="133">
        <v>187302.89706389999</v>
      </c>
      <c r="J225" s="133">
        <v>187302.89706389999</v>
      </c>
      <c r="K225" s="133">
        <v>187302.89706389999</v>
      </c>
      <c r="L225" s="133">
        <v>188516.79296950001</v>
      </c>
      <c r="M225" s="133">
        <v>188516.79296950001</v>
      </c>
      <c r="N225" s="133">
        <v>194586.27249820001</v>
      </c>
      <c r="O225" s="110"/>
    </row>
    <row r="226" spans="1:15" x14ac:dyDescent="0.3">
      <c r="A226" s="137" t="s">
        <v>6205</v>
      </c>
      <c r="B226" s="137" t="s">
        <v>6206</v>
      </c>
      <c r="C226" s="133">
        <v>437939.45760259998</v>
      </c>
      <c r="D226" s="133">
        <v>375752.53996660002</v>
      </c>
      <c r="E226" s="133">
        <v>381668.5251186</v>
      </c>
      <c r="F226" s="133">
        <v>402920.20608690003</v>
      </c>
      <c r="G226" s="133">
        <v>406109.52589559997</v>
      </c>
      <c r="H226" s="133">
        <v>396101.25263150001</v>
      </c>
      <c r="I226" s="133">
        <v>424313.98639610002</v>
      </c>
      <c r="J226" s="133">
        <v>420977.89773600001</v>
      </c>
      <c r="K226" s="133">
        <v>417641.80907610001</v>
      </c>
      <c r="L226" s="133">
        <v>442671.88705610001</v>
      </c>
      <c r="M226" s="133">
        <v>435986.36712110002</v>
      </c>
      <c r="N226" s="133">
        <v>474851.42959090002</v>
      </c>
      <c r="O226" s="110"/>
    </row>
    <row r="227" spans="1:15" x14ac:dyDescent="0.3">
      <c r="A227" s="137" t="s">
        <v>6207</v>
      </c>
      <c r="B227" s="137" t="s">
        <v>6208</v>
      </c>
      <c r="C227" s="133">
        <v>2000</v>
      </c>
      <c r="D227" s="133">
        <v>2000</v>
      </c>
      <c r="E227" s="133">
        <v>2000</v>
      </c>
      <c r="F227" s="133">
        <v>2000</v>
      </c>
      <c r="G227" s="133">
        <v>2000</v>
      </c>
      <c r="H227" s="133">
        <v>2000</v>
      </c>
      <c r="I227" s="133">
        <v>2000</v>
      </c>
      <c r="J227" s="133">
        <v>2000</v>
      </c>
      <c r="K227" s="133">
        <v>2000</v>
      </c>
      <c r="L227" s="133">
        <v>2000</v>
      </c>
      <c r="M227" s="133">
        <v>2000</v>
      </c>
      <c r="N227" s="133">
        <v>2000</v>
      </c>
      <c r="O227" s="110"/>
    </row>
    <row r="228" spans="1:15" x14ac:dyDescent="0.3">
      <c r="A228" s="136" t="s">
        <v>6209</v>
      </c>
      <c r="B228" s="136" t="s">
        <v>6210</v>
      </c>
      <c r="C228" s="133">
        <v>1410</v>
      </c>
      <c r="D228" s="133">
        <v>1325</v>
      </c>
      <c r="E228" s="133">
        <v>1416</v>
      </c>
      <c r="F228" s="133">
        <v>1365</v>
      </c>
      <c r="G228" s="133">
        <v>1416</v>
      </c>
      <c r="H228" s="133">
        <v>757</v>
      </c>
      <c r="I228" s="133">
        <v>-5</v>
      </c>
      <c r="J228" s="133">
        <v>0</v>
      </c>
      <c r="K228" s="133">
        <v>2350</v>
      </c>
      <c r="L228" s="133">
        <v>-5</v>
      </c>
      <c r="M228" s="133">
        <v>0</v>
      </c>
      <c r="N228" s="133">
        <v>0</v>
      </c>
      <c r="O228" s="110"/>
    </row>
    <row r="229" spans="1:15" x14ac:dyDescent="0.3">
      <c r="A229" s="137" t="s">
        <v>6211</v>
      </c>
      <c r="B229" s="137" t="s">
        <v>6212</v>
      </c>
      <c r="C229" s="133">
        <v>0</v>
      </c>
      <c r="D229" s="133">
        <v>0</v>
      </c>
      <c r="E229" s="133">
        <v>0</v>
      </c>
      <c r="F229" s="133">
        <v>0</v>
      </c>
      <c r="G229" s="133">
        <v>0</v>
      </c>
      <c r="H229" s="133">
        <v>0</v>
      </c>
      <c r="I229" s="133">
        <v>0</v>
      </c>
      <c r="J229" s="133">
        <v>0</v>
      </c>
      <c r="K229" s="133">
        <v>0</v>
      </c>
      <c r="L229" s="133">
        <v>0</v>
      </c>
      <c r="M229" s="133">
        <v>0</v>
      </c>
      <c r="N229" s="133">
        <v>0</v>
      </c>
      <c r="O229" s="110"/>
    </row>
    <row r="230" spans="1:15" x14ac:dyDescent="0.3">
      <c r="A230" s="137" t="s">
        <v>6213</v>
      </c>
      <c r="B230" s="137" t="s">
        <v>6214</v>
      </c>
      <c r="C230" s="133">
        <v>285894.0456438</v>
      </c>
      <c r="D230" s="133">
        <v>276424.31670069997</v>
      </c>
      <c r="E230" s="133">
        <v>276866.6587262</v>
      </c>
      <c r="F230" s="133">
        <v>307498.0946671</v>
      </c>
      <c r="G230" s="133">
        <v>308463.00445920002</v>
      </c>
      <c r="H230" s="133">
        <v>292771.61095629999</v>
      </c>
      <c r="I230" s="133">
        <v>316750.25367339997</v>
      </c>
      <c r="J230" s="133">
        <v>312885.72413300001</v>
      </c>
      <c r="K230" s="133">
        <v>310723.34130620002</v>
      </c>
      <c r="L230" s="133">
        <v>342033.63747050002</v>
      </c>
      <c r="M230" s="133">
        <v>332335.06581830001</v>
      </c>
      <c r="N230" s="133">
        <v>395243.5260294</v>
      </c>
      <c r="O230" s="110"/>
    </row>
    <row r="231" spans="1:15" x14ac:dyDescent="0.3">
      <c r="A231" s="137" t="s">
        <v>6215</v>
      </c>
      <c r="B231" s="137" t="s">
        <v>6216</v>
      </c>
      <c r="C231" s="133">
        <v>1281364.6684946001</v>
      </c>
      <c r="D231" s="133">
        <v>1258004.7444308</v>
      </c>
      <c r="E231" s="133">
        <v>1258004.7444308</v>
      </c>
      <c r="F231" s="133">
        <v>1384879.3672076</v>
      </c>
      <c r="G231" s="133">
        <v>1367551.8542223</v>
      </c>
      <c r="H231" s="133">
        <v>1386201.0539953001</v>
      </c>
      <c r="I231" s="133">
        <v>1455443.520889</v>
      </c>
      <c r="J231" s="133">
        <v>1452771.0338743001</v>
      </c>
      <c r="K231" s="133">
        <v>1450098.5468421001</v>
      </c>
      <c r="L231" s="133">
        <v>1483335.1875557001</v>
      </c>
      <c r="M231" s="133">
        <v>1511323.5468421001</v>
      </c>
      <c r="N231" s="133">
        <v>1780810.8077707</v>
      </c>
      <c r="O231" s="110"/>
    </row>
    <row r="232" spans="1:15" x14ac:dyDescent="0.3">
      <c r="A232" s="137" t="s">
        <v>6217</v>
      </c>
      <c r="B232" s="137" t="s">
        <v>6218</v>
      </c>
      <c r="C232" s="133">
        <v>175041.4114442</v>
      </c>
      <c r="D232" s="133">
        <v>174313.1731828</v>
      </c>
      <c r="E232" s="133">
        <v>174313.1731828</v>
      </c>
      <c r="F232" s="133">
        <v>174677.29231349999</v>
      </c>
      <c r="G232" s="133">
        <v>175041.4114442</v>
      </c>
      <c r="H232" s="133">
        <v>173949.05325699999</v>
      </c>
      <c r="I232" s="133">
        <v>175041.4114442</v>
      </c>
      <c r="J232" s="133">
        <v>174677.29231349999</v>
      </c>
      <c r="K232" s="133">
        <v>174313.1731828</v>
      </c>
      <c r="L232" s="133">
        <v>175041.4114442</v>
      </c>
      <c r="M232" s="133">
        <v>174313.1731828</v>
      </c>
      <c r="N232" s="133">
        <v>174677.29231349999</v>
      </c>
      <c r="O232" s="110"/>
    </row>
    <row r="233" spans="1:15" x14ac:dyDescent="0.3">
      <c r="A233" s="137" t="s">
        <v>6219</v>
      </c>
      <c r="B233" s="137" t="s">
        <v>6220</v>
      </c>
      <c r="C233" s="133">
        <v>175041.4114442</v>
      </c>
      <c r="D233" s="133">
        <v>174313.1731828</v>
      </c>
      <c r="E233" s="133">
        <v>174313.1731828</v>
      </c>
      <c r="F233" s="133">
        <v>174677.29231349999</v>
      </c>
      <c r="G233" s="133">
        <v>175041.4114442</v>
      </c>
      <c r="H233" s="133">
        <v>173949.05325699999</v>
      </c>
      <c r="I233" s="133">
        <v>175041.4114442</v>
      </c>
      <c r="J233" s="133">
        <v>174677.29231349999</v>
      </c>
      <c r="K233" s="133">
        <v>174313.1731828</v>
      </c>
      <c r="L233" s="133">
        <v>175041.4114442</v>
      </c>
      <c r="M233" s="133">
        <v>174313.1731828</v>
      </c>
      <c r="N233" s="133">
        <v>174677.29231349999</v>
      </c>
      <c r="O233" s="110"/>
    </row>
    <row r="234" spans="1:15" x14ac:dyDescent="0.3">
      <c r="A234" s="136" t="s">
        <v>6221</v>
      </c>
      <c r="B234" s="136" t="s">
        <v>6222</v>
      </c>
      <c r="C234" s="133">
        <v>0</v>
      </c>
      <c r="D234" s="133">
        <v>0</v>
      </c>
      <c r="E234" s="133">
        <v>0</v>
      </c>
      <c r="F234" s="133">
        <v>0</v>
      </c>
      <c r="G234" s="133">
        <v>0</v>
      </c>
      <c r="H234" s="133">
        <v>0</v>
      </c>
      <c r="I234" s="133">
        <v>0</v>
      </c>
      <c r="J234" s="133">
        <v>0</v>
      </c>
      <c r="K234" s="133">
        <v>0</v>
      </c>
      <c r="L234" s="133">
        <v>0</v>
      </c>
      <c r="M234" s="133">
        <v>0</v>
      </c>
      <c r="N234" s="133">
        <v>0</v>
      </c>
      <c r="O234" s="110"/>
    </row>
    <row r="235" spans="1:15" x14ac:dyDescent="0.3">
      <c r="A235" s="136" t="s">
        <v>6223</v>
      </c>
      <c r="B235" s="136" t="s">
        <v>6224</v>
      </c>
      <c r="C235" s="133">
        <v>0</v>
      </c>
      <c r="D235" s="133">
        <v>0</v>
      </c>
      <c r="E235" s="133">
        <v>0</v>
      </c>
      <c r="F235" s="133">
        <v>0</v>
      </c>
      <c r="G235" s="133">
        <v>0</v>
      </c>
      <c r="H235" s="133">
        <v>0</v>
      </c>
      <c r="I235" s="133">
        <v>0</v>
      </c>
      <c r="J235" s="133">
        <v>0</v>
      </c>
      <c r="K235" s="133">
        <v>0</v>
      </c>
      <c r="L235" s="133">
        <v>0</v>
      </c>
      <c r="M235" s="133">
        <v>0</v>
      </c>
      <c r="N235" s="133">
        <v>0</v>
      </c>
      <c r="O235" s="110"/>
    </row>
    <row r="236" spans="1:15" x14ac:dyDescent="0.3">
      <c r="A236" s="136" t="s">
        <v>6225</v>
      </c>
      <c r="B236" s="136" t="s">
        <v>6226</v>
      </c>
      <c r="C236" s="133">
        <v>0</v>
      </c>
      <c r="D236" s="133">
        <v>0</v>
      </c>
      <c r="E236" s="133">
        <v>0</v>
      </c>
      <c r="F236" s="133">
        <v>0</v>
      </c>
      <c r="G236" s="133">
        <v>0</v>
      </c>
      <c r="H236" s="133">
        <v>0</v>
      </c>
      <c r="I236" s="133">
        <v>0</v>
      </c>
      <c r="J236" s="133">
        <v>0</v>
      </c>
      <c r="K236" s="133">
        <v>0</v>
      </c>
      <c r="L236" s="133">
        <v>0</v>
      </c>
      <c r="M236" s="133">
        <v>0</v>
      </c>
      <c r="N236" s="133">
        <v>0</v>
      </c>
      <c r="O236" s="110"/>
    </row>
    <row r="237" spans="1:15" x14ac:dyDescent="0.3">
      <c r="A237" s="136" t="s">
        <v>6227</v>
      </c>
      <c r="B237" s="136" t="s">
        <v>6228</v>
      </c>
      <c r="C237" s="133">
        <v>0</v>
      </c>
      <c r="D237" s="133">
        <v>0</v>
      </c>
      <c r="E237" s="133">
        <v>0</v>
      </c>
      <c r="F237" s="133">
        <v>0</v>
      </c>
      <c r="G237" s="133">
        <v>0</v>
      </c>
      <c r="H237" s="133">
        <v>0</v>
      </c>
      <c r="I237" s="133">
        <v>0</v>
      </c>
      <c r="J237" s="133">
        <v>0</v>
      </c>
      <c r="K237" s="133">
        <v>0</v>
      </c>
      <c r="L237" s="133">
        <v>0</v>
      </c>
      <c r="M237" s="133">
        <v>0</v>
      </c>
      <c r="N237" s="133">
        <v>0</v>
      </c>
      <c r="O237" s="110"/>
    </row>
    <row r="238" spans="1:15" x14ac:dyDescent="0.3">
      <c r="A238" s="136" t="s">
        <v>6229</v>
      </c>
      <c r="B238" s="136" t="s">
        <v>6230</v>
      </c>
      <c r="C238" s="133">
        <v>0</v>
      </c>
      <c r="D238" s="133">
        <v>0</v>
      </c>
      <c r="E238" s="133">
        <v>0</v>
      </c>
      <c r="F238" s="133">
        <v>0</v>
      </c>
      <c r="G238" s="133">
        <v>0</v>
      </c>
      <c r="H238" s="133">
        <v>0</v>
      </c>
      <c r="I238" s="133">
        <v>0</v>
      </c>
      <c r="J238" s="133">
        <v>0</v>
      </c>
      <c r="K238" s="133">
        <v>0</v>
      </c>
      <c r="L238" s="133">
        <v>0</v>
      </c>
      <c r="M238" s="133">
        <v>0</v>
      </c>
      <c r="N238" s="133">
        <v>0</v>
      </c>
      <c r="O238" s="110"/>
    </row>
    <row r="239" spans="1:15" x14ac:dyDescent="0.3">
      <c r="A239" s="136" t="s">
        <v>6231</v>
      </c>
      <c r="B239" s="136" t="s">
        <v>6232</v>
      </c>
      <c r="C239" s="133">
        <v>0</v>
      </c>
      <c r="D239" s="133">
        <v>0</v>
      </c>
      <c r="E239" s="133">
        <v>0</v>
      </c>
      <c r="F239" s="133">
        <v>0</v>
      </c>
      <c r="G239" s="133">
        <v>0</v>
      </c>
      <c r="H239" s="133">
        <v>0</v>
      </c>
      <c r="I239" s="133">
        <v>0</v>
      </c>
      <c r="J239" s="133">
        <v>0</v>
      </c>
      <c r="K239" s="133">
        <v>0</v>
      </c>
      <c r="L239" s="133">
        <v>0</v>
      </c>
      <c r="M239" s="133">
        <v>0</v>
      </c>
      <c r="N239" s="133">
        <v>0</v>
      </c>
      <c r="O239" s="110"/>
    </row>
    <row r="240" spans="1:15" x14ac:dyDescent="0.3">
      <c r="A240" s="136" t="s">
        <v>6233</v>
      </c>
      <c r="B240" s="136" t="s">
        <v>6234</v>
      </c>
      <c r="C240" s="133">
        <v>0</v>
      </c>
      <c r="D240" s="133">
        <v>0</v>
      </c>
      <c r="E240" s="133">
        <v>0</v>
      </c>
      <c r="F240" s="133">
        <v>0</v>
      </c>
      <c r="G240" s="133">
        <v>0</v>
      </c>
      <c r="H240" s="133">
        <v>0</v>
      </c>
      <c r="I240" s="133">
        <v>0</v>
      </c>
      <c r="J240" s="133">
        <v>0</v>
      </c>
      <c r="K240" s="133">
        <v>0</v>
      </c>
      <c r="L240" s="133">
        <v>0</v>
      </c>
      <c r="M240" s="133">
        <v>0</v>
      </c>
      <c r="N240" s="133">
        <v>0</v>
      </c>
      <c r="O240" s="110"/>
    </row>
    <row r="241" spans="1:15" x14ac:dyDescent="0.3">
      <c r="A241" s="136" t="s">
        <v>6235</v>
      </c>
      <c r="B241" s="136" t="s">
        <v>6236</v>
      </c>
      <c r="C241" s="133">
        <v>0</v>
      </c>
      <c r="D241" s="133">
        <v>0</v>
      </c>
      <c r="E241" s="133">
        <v>0</v>
      </c>
      <c r="F241" s="133">
        <v>0</v>
      </c>
      <c r="G241" s="133">
        <v>0</v>
      </c>
      <c r="H241" s="133">
        <v>0</v>
      </c>
      <c r="I241" s="133">
        <v>0</v>
      </c>
      <c r="J241" s="133">
        <v>0</v>
      </c>
      <c r="K241" s="133">
        <v>0</v>
      </c>
      <c r="L241" s="133">
        <v>0</v>
      </c>
      <c r="M241" s="133">
        <v>0</v>
      </c>
      <c r="N241" s="133">
        <v>0</v>
      </c>
      <c r="O241" s="110"/>
    </row>
    <row r="242" spans="1:15" x14ac:dyDescent="0.3">
      <c r="A242" s="136" t="s">
        <v>6237</v>
      </c>
      <c r="B242" s="136" t="s">
        <v>6238</v>
      </c>
      <c r="C242" s="133">
        <v>0</v>
      </c>
      <c r="D242" s="133">
        <v>0</v>
      </c>
      <c r="E242" s="133">
        <v>0</v>
      </c>
      <c r="F242" s="133">
        <v>0</v>
      </c>
      <c r="G242" s="133">
        <v>0</v>
      </c>
      <c r="H242" s="133">
        <v>0</v>
      </c>
      <c r="I242" s="133">
        <v>0</v>
      </c>
      <c r="J242" s="133">
        <v>0</v>
      </c>
      <c r="K242" s="133">
        <v>0</v>
      </c>
      <c r="L242" s="133">
        <v>0</v>
      </c>
      <c r="M242" s="133">
        <v>0</v>
      </c>
      <c r="N242" s="133">
        <v>0</v>
      </c>
      <c r="O242" s="110"/>
    </row>
    <row r="243" spans="1:15" x14ac:dyDescent="0.3">
      <c r="A243" s="136" t="s">
        <v>6239</v>
      </c>
      <c r="B243" s="136" t="s">
        <v>6240</v>
      </c>
      <c r="C243" s="133">
        <v>0</v>
      </c>
      <c r="D243" s="133">
        <v>0</v>
      </c>
      <c r="E243" s="133">
        <v>0</v>
      </c>
      <c r="F243" s="133">
        <v>0</v>
      </c>
      <c r="G243" s="133">
        <v>0</v>
      </c>
      <c r="H243" s="133">
        <v>0</v>
      </c>
      <c r="I243" s="133">
        <v>0</v>
      </c>
      <c r="J243" s="133">
        <v>0</v>
      </c>
      <c r="K243" s="133">
        <v>0</v>
      </c>
      <c r="L243" s="133">
        <v>0</v>
      </c>
      <c r="M243" s="133">
        <v>0</v>
      </c>
      <c r="N243" s="133">
        <v>0</v>
      </c>
      <c r="O243" s="110"/>
    </row>
    <row r="244" spans="1:15" x14ac:dyDescent="0.3">
      <c r="A244" s="136" t="s">
        <v>6241</v>
      </c>
      <c r="B244" s="136" t="s">
        <v>6242</v>
      </c>
      <c r="C244" s="133">
        <v>0</v>
      </c>
      <c r="D244" s="133">
        <v>0</v>
      </c>
      <c r="E244" s="133">
        <v>0</v>
      </c>
      <c r="F244" s="133">
        <v>0</v>
      </c>
      <c r="G244" s="133">
        <v>0</v>
      </c>
      <c r="H244" s="133">
        <v>0</v>
      </c>
      <c r="I244" s="133">
        <v>0</v>
      </c>
      <c r="J244" s="133">
        <v>0</v>
      </c>
      <c r="K244" s="133">
        <v>0</v>
      </c>
      <c r="L244" s="133">
        <v>0</v>
      </c>
      <c r="M244" s="133">
        <v>0</v>
      </c>
      <c r="N244" s="133">
        <v>0</v>
      </c>
      <c r="O244" s="110"/>
    </row>
    <row r="245" spans="1:15" x14ac:dyDescent="0.3">
      <c r="A245" s="136" t="s">
        <v>6243</v>
      </c>
      <c r="B245" s="136" t="s">
        <v>6244</v>
      </c>
      <c r="C245" s="133">
        <v>0</v>
      </c>
      <c r="D245" s="133">
        <v>0</v>
      </c>
      <c r="E245" s="133">
        <v>0</v>
      </c>
      <c r="F245" s="133">
        <v>0</v>
      </c>
      <c r="G245" s="133">
        <v>0</v>
      </c>
      <c r="H245" s="133">
        <v>0</v>
      </c>
      <c r="I245" s="133">
        <v>0</v>
      </c>
      <c r="J245" s="133">
        <v>0</v>
      </c>
      <c r="K245" s="133">
        <v>0</v>
      </c>
      <c r="L245" s="133">
        <v>0</v>
      </c>
      <c r="M245" s="133">
        <v>0</v>
      </c>
      <c r="N245" s="133">
        <v>0</v>
      </c>
      <c r="O245" s="110"/>
    </row>
    <row r="246" spans="1:15" x14ac:dyDescent="0.3">
      <c r="A246" s="136" t="s">
        <v>6245</v>
      </c>
      <c r="B246" s="136" t="s">
        <v>6246</v>
      </c>
      <c r="C246" s="133">
        <v>0</v>
      </c>
      <c r="D246" s="133">
        <v>0</v>
      </c>
      <c r="E246" s="133">
        <v>0</v>
      </c>
      <c r="F246" s="133">
        <v>0</v>
      </c>
      <c r="G246" s="133">
        <v>0</v>
      </c>
      <c r="H246" s="133">
        <v>0</v>
      </c>
      <c r="I246" s="133">
        <v>0</v>
      </c>
      <c r="J246" s="133">
        <v>0</v>
      </c>
      <c r="K246" s="133">
        <v>0</v>
      </c>
      <c r="L246" s="133">
        <v>0</v>
      </c>
      <c r="M246" s="133">
        <v>0</v>
      </c>
      <c r="N246" s="133">
        <v>0</v>
      </c>
      <c r="O246" s="110"/>
    </row>
    <row r="247" spans="1:15" x14ac:dyDescent="0.3">
      <c r="A247" s="136" t="s">
        <v>6247</v>
      </c>
      <c r="B247" s="136" t="s">
        <v>6248</v>
      </c>
      <c r="C247" s="133">
        <v>0</v>
      </c>
      <c r="D247" s="133">
        <v>0</v>
      </c>
      <c r="E247" s="133">
        <v>0</v>
      </c>
      <c r="F247" s="133">
        <v>0</v>
      </c>
      <c r="G247" s="133">
        <v>0</v>
      </c>
      <c r="H247" s="133">
        <v>0</v>
      </c>
      <c r="I247" s="133">
        <v>0</v>
      </c>
      <c r="J247" s="133">
        <v>0</v>
      </c>
      <c r="K247" s="133">
        <v>0</v>
      </c>
      <c r="L247" s="133">
        <v>0</v>
      </c>
      <c r="M247" s="133">
        <v>0</v>
      </c>
      <c r="N247" s="133">
        <v>0</v>
      </c>
      <c r="O247" s="110"/>
    </row>
    <row r="248" spans="1:15" x14ac:dyDescent="0.3">
      <c r="A248" s="136" t="s">
        <v>6249</v>
      </c>
      <c r="B248" s="136" t="s">
        <v>6250</v>
      </c>
      <c r="C248" s="133">
        <v>0</v>
      </c>
      <c r="D248" s="133">
        <v>0</v>
      </c>
      <c r="E248" s="133">
        <v>0</v>
      </c>
      <c r="F248" s="133">
        <v>0</v>
      </c>
      <c r="G248" s="133">
        <v>0</v>
      </c>
      <c r="H248" s="133">
        <v>0</v>
      </c>
      <c r="I248" s="133">
        <v>0</v>
      </c>
      <c r="J248" s="133">
        <v>0</v>
      </c>
      <c r="K248" s="133">
        <v>0</v>
      </c>
      <c r="L248" s="133">
        <v>0</v>
      </c>
      <c r="M248" s="133">
        <v>0</v>
      </c>
      <c r="N248" s="133">
        <v>0</v>
      </c>
      <c r="O248" s="110"/>
    </row>
    <row r="249" spans="1:15" x14ac:dyDescent="0.3">
      <c r="A249" s="136" t="s">
        <v>6251</v>
      </c>
      <c r="B249" s="136" t="s">
        <v>6252</v>
      </c>
      <c r="C249" s="133">
        <v>0</v>
      </c>
      <c r="D249" s="133">
        <v>0</v>
      </c>
      <c r="E249" s="133">
        <v>0</v>
      </c>
      <c r="F249" s="133">
        <v>0</v>
      </c>
      <c r="G249" s="133">
        <v>0</v>
      </c>
      <c r="H249" s="133">
        <v>0</v>
      </c>
      <c r="I249" s="133">
        <v>0</v>
      </c>
      <c r="J249" s="133">
        <v>0</v>
      </c>
      <c r="K249" s="133">
        <v>0</v>
      </c>
      <c r="L249" s="133">
        <v>0</v>
      </c>
      <c r="M249" s="133">
        <v>0</v>
      </c>
      <c r="N249" s="133">
        <v>0</v>
      </c>
      <c r="O249" s="110"/>
    </row>
    <row r="250" spans="1:15" x14ac:dyDescent="0.3">
      <c r="A250" s="136" t="s">
        <v>6253</v>
      </c>
      <c r="B250" s="136" t="s">
        <v>6254</v>
      </c>
      <c r="C250" s="133">
        <v>0</v>
      </c>
      <c r="D250" s="133">
        <v>0</v>
      </c>
      <c r="E250" s="133">
        <v>0</v>
      </c>
      <c r="F250" s="133">
        <v>0</v>
      </c>
      <c r="G250" s="133">
        <v>0</v>
      </c>
      <c r="H250" s="133">
        <v>0</v>
      </c>
      <c r="I250" s="133">
        <v>0</v>
      </c>
      <c r="J250" s="133">
        <v>0</v>
      </c>
      <c r="K250" s="133">
        <v>0</v>
      </c>
      <c r="L250" s="133">
        <v>0</v>
      </c>
      <c r="M250" s="133">
        <v>0</v>
      </c>
      <c r="N250" s="133">
        <v>0</v>
      </c>
      <c r="O250" s="110"/>
    </row>
    <row r="251" spans="1:15" x14ac:dyDescent="0.3">
      <c r="A251" s="136" t="s">
        <v>6255</v>
      </c>
      <c r="B251" s="136" t="s">
        <v>6256</v>
      </c>
      <c r="C251" s="133">
        <v>0</v>
      </c>
      <c r="D251" s="133">
        <v>0</v>
      </c>
      <c r="E251" s="133">
        <v>0</v>
      </c>
      <c r="F251" s="133">
        <v>0</v>
      </c>
      <c r="G251" s="133">
        <v>0</v>
      </c>
      <c r="H251" s="133">
        <v>0</v>
      </c>
      <c r="I251" s="133">
        <v>0</v>
      </c>
      <c r="J251" s="133">
        <v>0</v>
      </c>
      <c r="K251" s="133">
        <v>0</v>
      </c>
      <c r="L251" s="133">
        <v>0</v>
      </c>
      <c r="M251" s="133">
        <v>0</v>
      </c>
      <c r="N251" s="133">
        <v>0</v>
      </c>
      <c r="O251" s="110"/>
    </row>
    <row r="252" spans="1:15" x14ac:dyDescent="0.3">
      <c r="A252" s="136" t="s">
        <v>6257</v>
      </c>
      <c r="B252" s="136" t="s">
        <v>6258</v>
      </c>
      <c r="C252" s="133">
        <v>0</v>
      </c>
      <c r="D252" s="133">
        <v>0</v>
      </c>
      <c r="E252" s="133">
        <v>0</v>
      </c>
      <c r="F252" s="133">
        <v>0</v>
      </c>
      <c r="G252" s="133">
        <v>0</v>
      </c>
      <c r="H252" s="133">
        <v>0</v>
      </c>
      <c r="I252" s="133">
        <v>0</v>
      </c>
      <c r="J252" s="133">
        <v>0</v>
      </c>
      <c r="K252" s="133">
        <v>0</v>
      </c>
      <c r="L252" s="133">
        <v>0</v>
      </c>
      <c r="M252" s="133">
        <v>0</v>
      </c>
      <c r="N252" s="133">
        <v>0</v>
      </c>
      <c r="O252" s="110"/>
    </row>
    <row r="253" spans="1:15" x14ac:dyDescent="0.3">
      <c r="A253" s="136" t="s">
        <v>6259</v>
      </c>
      <c r="B253" s="136" t="s">
        <v>6260</v>
      </c>
      <c r="C253" s="133">
        <v>0</v>
      </c>
      <c r="D253" s="133">
        <v>0</v>
      </c>
      <c r="E253" s="133">
        <v>0</v>
      </c>
      <c r="F253" s="133">
        <v>0</v>
      </c>
      <c r="G253" s="133">
        <v>0</v>
      </c>
      <c r="H253" s="133">
        <v>0</v>
      </c>
      <c r="I253" s="133">
        <v>0</v>
      </c>
      <c r="J253" s="133">
        <v>0</v>
      </c>
      <c r="K253" s="133">
        <v>0</v>
      </c>
      <c r="L253" s="133">
        <v>0</v>
      </c>
      <c r="M253" s="133">
        <v>0</v>
      </c>
      <c r="N253" s="133">
        <v>0</v>
      </c>
      <c r="O253" s="110"/>
    </row>
    <row r="254" spans="1:15" x14ac:dyDescent="0.3">
      <c r="A254" s="136" t="s">
        <v>6261</v>
      </c>
      <c r="B254" s="136" t="s">
        <v>6262</v>
      </c>
      <c r="C254" s="133">
        <v>0</v>
      </c>
      <c r="D254" s="133">
        <v>0</v>
      </c>
      <c r="E254" s="133">
        <v>0</v>
      </c>
      <c r="F254" s="133">
        <v>0</v>
      </c>
      <c r="G254" s="133">
        <v>0</v>
      </c>
      <c r="H254" s="133">
        <v>0</v>
      </c>
      <c r="I254" s="133">
        <v>0</v>
      </c>
      <c r="J254" s="133">
        <v>0</v>
      </c>
      <c r="K254" s="133">
        <v>0</v>
      </c>
      <c r="L254" s="133">
        <v>0</v>
      </c>
      <c r="M254" s="133">
        <v>0</v>
      </c>
      <c r="N254" s="133">
        <v>0</v>
      </c>
      <c r="O254" s="110"/>
    </row>
    <row r="255" spans="1:15" x14ac:dyDescent="0.3">
      <c r="A255" s="136" t="s">
        <v>6263</v>
      </c>
      <c r="B255" s="136" t="s">
        <v>6264</v>
      </c>
      <c r="C255" s="133">
        <v>0</v>
      </c>
      <c r="D255" s="133">
        <v>0</v>
      </c>
      <c r="E255" s="133">
        <v>0</v>
      </c>
      <c r="F255" s="133">
        <v>0</v>
      </c>
      <c r="G255" s="133">
        <v>0</v>
      </c>
      <c r="H255" s="133">
        <v>0</v>
      </c>
      <c r="I255" s="133">
        <v>0</v>
      </c>
      <c r="J255" s="133">
        <v>0</v>
      </c>
      <c r="K255" s="133">
        <v>0</v>
      </c>
      <c r="L255" s="133">
        <v>0</v>
      </c>
      <c r="M255" s="133">
        <v>0</v>
      </c>
      <c r="N255" s="133">
        <v>0</v>
      </c>
      <c r="O255" s="110"/>
    </row>
    <row r="256" spans="1:15" x14ac:dyDescent="0.3">
      <c r="A256" s="136" t="s">
        <v>6265</v>
      </c>
      <c r="B256" s="136" t="s">
        <v>6266</v>
      </c>
      <c r="C256" s="133">
        <v>0</v>
      </c>
      <c r="D256" s="133">
        <v>0</v>
      </c>
      <c r="E256" s="133">
        <v>0</v>
      </c>
      <c r="F256" s="133">
        <v>0</v>
      </c>
      <c r="G256" s="133">
        <v>0</v>
      </c>
      <c r="H256" s="133">
        <v>0</v>
      </c>
      <c r="I256" s="133">
        <v>0</v>
      </c>
      <c r="J256" s="133">
        <v>0</v>
      </c>
      <c r="K256" s="133">
        <v>0</v>
      </c>
      <c r="L256" s="133">
        <v>0</v>
      </c>
      <c r="M256" s="133">
        <v>0</v>
      </c>
      <c r="N256" s="133">
        <v>0</v>
      </c>
      <c r="O256" s="110"/>
    </row>
    <row r="257" spans="1:15" x14ac:dyDescent="0.3">
      <c r="A257" s="136" t="s">
        <v>6267</v>
      </c>
      <c r="B257" s="136" t="s">
        <v>6268</v>
      </c>
      <c r="C257" s="133">
        <v>0</v>
      </c>
      <c r="D257" s="133">
        <v>0</v>
      </c>
      <c r="E257" s="133">
        <v>0</v>
      </c>
      <c r="F257" s="133">
        <v>0</v>
      </c>
      <c r="G257" s="133">
        <v>0</v>
      </c>
      <c r="H257" s="133">
        <v>0</v>
      </c>
      <c r="I257" s="133">
        <v>0</v>
      </c>
      <c r="J257" s="133">
        <v>0</v>
      </c>
      <c r="K257" s="133">
        <v>0</v>
      </c>
      <c r="L257" s="133">
        <v>0</v>
      </c>
      <c r="M257" s="133">
        <v>0</v>
      </c>
      <c r="N257" s="133">
        <v>0</v>
      </c>
      <c r="O257" s="110"/>
    </row>
    <row r="258" spans="1:15" x14ac:dyDescent="0.3">
      <c r="A258" s="136" t="s">
        <v>6269</v>
      </c>
      <c r="B258" s="136" t="s">
        <v>6270</v>
      </c>
      <c r="C258" s="133">
        <v>0</v>
      </c>
      <c r="D258" s="133">
        <v>0</v>
      </c>
      <c r="E258" s="133">
        <v>0</v>
      </c>
      <c r="F258" s="133">
        <v>0</v>
      </c>
      <c r="G258" s="133">
        <v>0</v>
      </c>
      <c r="H258" s="133">
        <v>0</v>
      </c>
      <c r="I258" s="133">
        <v>0</v>
      </c>
      <c r="J258" s="133">
        <v>0</v>
      </c>
      <c r="K258" s="133">
        <v>0</v>
      </c>
      <c r="L258" s="133">
        <v>0</v>
      </c>
      <c r="M258" s="133">
        <v>0</v>
      </c>
      <c r="N258" s="133">
        <v>0</v>
      </c>
      <c r="O258" s="110"/>
    </row>
    <row r="259" spans="1:15" x14ac:dyDescent="0.3">
      <c r="A259" s="137" t="s">
        <v>6271</v>
      </c>
      <c r="B259" s="137" t="s">
        <v>6272</v>
      </c>
      <c r="C259" s="133">
        <v>0</v>
      </c>
      <c r="D259" s="133">
        <v>0</v>
      </c>
      <c r="E259" s="133">
        <v>0</v>
      </c>
      <c r="F259" s="133">
        <v>0</v>
      </c>
      <c r="G259" s="133">
        <v>0</v>
      </c>
      <c r="H259" s="133">
        <v>0</v>
      </c>
      <c r="I259" s="133">
        <v>0</v>
      </c>
      <c r="J259" s="133">
        <v>0</v>
      </c>
      <c r="K259" s="133">
        <v>0</v>
      </c>
      <c r="L259" s="133">
        <v>0</v>
      </c>
      <c r="M259" s="133">
        <v>0</v>
      </c>
      <c r="N259" s="133">
        <v>0</v>
      </c>
      <c r="O259" s="110"/>
    </row>
    <row r="260" spans="1:15" x14ac:dyDescent="0.3">
      <c r="A260" s="136" t="s">
        <v>6273</v>
      </c>
      <c r="B260" s="136" t="s">
        <v>6274</v>
      </c>
      <c r="C260" s="133">
        <v>49401217</v>
      </c>
      <c r="D260" s="133">
        <v>43252487</v>
      </c>
      <c r="E260" s="133">
        <v>44350282</v>
      </c>
      <c r="F260" s="133">
        <v>43576972.571428597</v>
      </c>
      <c r="G260" s="133">
        <v>51672260.571428597</v>
      </c>
      <c r="H260" s="133">
        <v>58031891.571428597</v>
      </c>
      <c r="I260" s="133">
        <v>62291296.857142903</v>
      </c>
      <c r="J260" s="133">
        <v>62863417.857142903</v>
      </c>
      <c r="K260" s="133">
        <v>57636939.857142903</v>
      </c>
      <c r="L260" s="133">
        <v>54284835.142857097</v>
      </c>
      <c r="M260" s="133">
        <v>44731326.142857097</v>
      </c>
      <c r="N260" s="133">
        <v>47233879.571428597</v>
      </c>
      <c r="O260" s="110"/>
    </row>
    <row r="261" spans="1:15" x14ac:dyDescent="0.3">
      <c r="A261" s="137" t="s">
        <v>6275</v>
      </c>
      <c r="B261" s="137" t="s">
        <v>6276</v>
      </c>
      <c r="C261" s="133">
        <v>2513187.8034930001</v>
      </c>
      <c r="D261" s="133">
        <v>2247193.0010686</v>
      </c>
      <c r="E261" s="133">
        <v>2336123.2109600999</v>
      </c>
      <c r="F261" s="133">
        <v>2453145.9762951001</v>
      </c>
      <c r="G261" s="133">
        <v>2362786.3636015002</v>
      </c>
      <c r="H261" s="133">
        <v>2222188.6803378002</v>
      </c>
      <c r="I261" s="133">
        <v>2488918.0960861002</v>
      </c>
      <c r="J261" s="133">
        <v>2293041.0304924999</v>
      </c>
      <c r="K261" s="133">
        <v>2245956.5455077002</v>
      </c>
      <c r="L261" s="133">
        <v>2497770.6072771</v>
      </c>
      <c r="M261" s="133">
        <v>2336851.3058174001</v>
      </c>
      <c r="N261" s="133">
        <v>2386257.5984383998</v>
      </c>
      <c r="O261" s="110"/>
    </row>
    <row r="262" spans="1:15" x14ac:dyDescent="0.3">
      <c r="A262" s="137" t="s">
        <v>6277</v>
      </c>
      <c r="B262" s="137" t="s">
        <v>6278</v>
      </c>
      <c r="C262" s="133">
        <v>0</v>
      </c>
      <c r="D262" s="133">
        <v>0</v>
      </c>
      <c r="E262" s="133">
        <v>0</v>
      </c>
      <c r="F262" s="133">
        <v>0</v>
      </c>
      <c r="G262" s="133">
        <v>0</v>
      </c>
      <c r="H262" s="133">
        <v>0</v>
      </c>
      <c r="I262" s="133">
        <v>0</v>
      </c>
      <c r="J262" s="133">
        <v>0</v>
      </c>
      <c r="K262" s="133">
        <v>0</v>
      </c>
      <c r="L262" s="133">
        <v>0</v>
      </c>
      <c r="M262" s="133">
        <v>0</v>
      </c>
      <c r="N262" s="133">
        <v>0</v>
      </c>
      <c r="O262" s="110"/>
    </row>
    <row r="263" spans="1:15" x14ac:dyDescent="0.3">
      <c r="A263" s="137" t="s">
        <v>6279</v>
      </c>
      <c r="B263" s="137" t="s">
        <v>6280</v>
      </c>
      <c r="C263" s="133">
        <v>673201.69359240006</v>
      </c>
      <c r="D263" s="133">
        <v>696851.41144000005</v>
      </c>
      <c r="E263" s="133">
        <v>706937.1948234</v>
      </c>
      <c r="F263" s="133">
        <v>651937.07011570001</v>
      </c>
      <c r="G263" s="133">
        <v>789495.15441960003</v>
      </c>
      <c r="H263" s="133">
        <v>670765.64862959995</v>
      </c>
      <c r="I263" s="133">
        <v>1090119.9747500999</v>
      </c>
      <c r="J263" s="133">
        <v>650052.84791330004</v>
      </c>
      <c r="K263" s="133">
        <v>752241.45473300002</v>
      </c>
      <c r="L263" s="133">
        <v>793804.93909500004</v>
      </c>
      <c r="M263" s="133">
        <v>831874.29099290003</v>
      </c>
      <c r="N263" s="133">
        <v>845740.13228350005</v>
      </c>
      <c r="O263" s="110"/>
    </row>
    <row r="264" spans="1:15" x14ac:dyDescent="0.3">
      <c r="A264" s="137" t="s">
        <v>6281</v>
      </c>
      <c r="B264" s="137" t="s">
        <v>6282</v>
      </c>
      <c r="C264" s="133">
        <v>0</v>
      </c>
      <c r="D264" s="133">
        <v>0</v>
      </c>
      <c r="E264" s="133">
        <v>0</v>
      </c>
      <c r="F264" s="133">
        <v>0</v>
      </c>
      <c r="G264" s="133">
        <v>0</v>
      </c>
      <c r="H264" s="133">
        <v>0</v>
      </c>
      <c r="I264" s="133">
        <v>0</v>
      </c>
      <c r="J264" s="133">
        <v>0</v>
      </c>
      <c r="K264" s="133">
        <v>0</v>
      </c>
      <c r="L264" s="133">
        <v>0</v>
      </c>
      <c r="M264" s="133">
        <v>0</v>
      </c>
      <c r="N264" s="133">
        <v>0</v>
      </c>
      <c r="O264" s="110"/>
    </row>
    <row r="265" spans="1:15" x14ac:dyDescent="0.3">
      <c r="A265" s="137" t="s">
        <v>6283</v>
      </c>
      <c r="B265" s="137" t="s">
        <v>6284</v>
      </c>
      <c r="C265" s="133">
        <v>0</v>
      </c>
      <c r="D265" s="133">
        <v>0</v>
      </c>
      <c r="E265" s="133">
        <v>0</v>
      </c>
      <c r="F265" s="133">
        <v>0</v>
      </c>
      <c r="G265" s="133">
        <v>0</v>
      </c>
      <c r="H265" s="133">
        <v>0</v>
      </c>
      <c r="I265" s="133">
        <v>0</v>
      </c>
      <c r="J265" s="133">
        <v>0</v>
      </c>
      <c r="K265" s="133">
        <v>0</v>
      </c>
      <c r="L265" s="133">
        <v>0</v>
      </c>
      <c r="M265" s="133">
        <v>0</v>
      </c>
      <c r="N265" s="133">
        <v>0</v>
      </c>
      <c r="O265" s="110"/>
    </row>
    <row r="266" spans="1:15" x14ac:dyDescent="0.3">
      <c r="A266" s="137" t="s">
        <v>6285</v>
      </c>
      <c r="B266" s="137" t="s">
        <v>6286</v>
      </c>
      <c r="C266" s="133">
        <v>123965.212736</v>
      </c>
      <c r="D266" s="133">
        <v>113185.6351594</v>
      </c>
      <c r="E266" s="133">
        <v>115048.3382878</v>
      </c>
      <c r="F266" s="133">
        <v>125084.91864620001</v>
      </c>
      <c r="G266" s="133">
        <v>128730.49006690001</v>
      </c>
      <c r="H266" s="133">
        <v>114568.5561032</v>
      </c>
      <c r="I266" s="133">
        <v>135445.54929960001</v>
      </c>
      <c r="J266" s="133">
        <v>129556.61572669999</v>
      </c>
      <c r="K266" s="133">
        <v>123667.6821541</v>
      </c>
      <c r="L266" s="133">
        <v>139159.33635659999</v>
      </c>
      <c r="M266" s="133">
        <v>127058.53139020001</v>
      </c>
      <c r="N266" s="133">
        <v>133108.9338724</v>
      </c>
      <c r="O266" s="110"/>
    </row>
    <row r="267" spans="1:15" x14ac:dyDescent="0.3">
      <c r="A267" s="137" t="s">
        <v>6287</v>
      </c>
      <c r="B267" s="137" t="s">
        <v>6288</v>
      </c>
      <c r="C267" s="133">
        <v>1595060.7795162001</v>
      </c>
      <c r="D267" s="133">
        <v>5332670.5313048996</v>
      </c>
      <c r="E267" s="133">
        <v>6282877.1630579</v>
      </c>
      <c r="F267" s="133">
        <v>1738473.7460392001</v>
      </c>
      <c r="G267" s="133">
        <v>1735029.1746789</v>
      </c>
      <c r="H267" s="133">
        <v>1728143.7323218</v>
      </c>
      <c r="I267" s="133">
        <v>1802794.0922266</v>
      </c>
      <c r="J267" s="133">
        <v>1782117.380987</v>
      </c>
      <c r="K267" s="133">
        <v>2325767.4151009</v>
      </c>
      <c r="L267" s="133">
        <v>2543245.8926982</v>
      </c>
      <c r="M267" s="133">
        <v>2608926.74645</v>
      </c>
      <c r="N267" s="133">
        <v>1867433.1715480001</v>
      </c>
      <c r="O267" s="110"/>
    </row>
    <row r="268" spans="1:15" x14ac:dyDescent="0.3">
      <c r="A268" s="138" t="s">
        <v>6289</v>
      </c>
      <c r="B268" s="137" t="s">
        <v>6290</v>
      </c>
      <c r="C268" s="133">
        <v>0</v>
      </c>
      <c r="D268" s="133">
        <v>0</v>
      </c>
      <c r="E268" s="133">
        <v>0</v>
      </c>
      <c r="F268" s="133">
        <v>0</v>
      </c>
      <c r="G268" s="133">
        <v>0</v>
      </c>
      <c r="H268" s="133">
        <v>0</v>
      </c>
      <c r="I268" s="133">
        <v>0</v>
      </c>
      <c r="J268" s="133">
        <v>0</v>
      </c>
      <c r="K268" s="133">
        <v>0</v>
      </c>
      <c r="L268" s="133">
        <v>0</v>
      </c>
      <c r="M268" s="133">
        <v>0</v>
      </c>
      <c r="N268" s="133">
        <v>0</v>
      </c>
      <c r="O268" s="110"/>
    </row>
    <row r="269" spans="1:15" x14ac:dyDescent="0.3">
      <c r="A269" s="137" t="s">
        <v>6291</v>
      </c>
      <c r="B269" s="137" t="s">
        <v>6292</v>
      </c>
      <c r="C269" s="133">
        <v>91093.321662100003</v>
      </c>
      <c r="D269" s="133">
        <v>111770.4274402</v>
      </c>
      <c r="E269" s="133">
        <v>154986.6147223</v>
      </c>
      <c r="F269" s="133">
        <v>91557.165967099994</v>
      </c>
      <c r="G269" s="133">
        <v>91093.321662100003</v>
      </c>
      <c r="H269" s="133">
        <v>90233.9797043</v>
      </c>
      <c r="I269" s="133">
        <v>91093.321662100003</v>
      </c>
      <c r="J269" s="133">
        <v>90806.874550399996</v>
      </c>
      <c r="K269" s="133">
        <v>90520.427440200001</v>
      </c>
      <c r="L269" s="133">
        <v>113127.71721440001</v>
      </c>
      <c r="M269" s="133">
        <v>154986.6147223</v>
      </c>
      <c r="N269" s="133">
        <v>91557.165967099994</v>
      </c>
      <c r="O269" s="110"/>
    </row>
    <row r="270" spans="1:15" x14ac:dyDescent="0.3">
      <c r="A270" s="136" t="s">
        <v>6293</v>
      </c>
      <c r="B270" s="136" t="s">
        <v>6294</v>
      </c>
      <c r="C270" s="133">
        <v>3972327.2478429</v>
      </c>
      <c r="D270" s="133">
        <v>4100042.9461522</v>
      </c>
      <c r="E270" s="133">
        <v>1350259.4972095999</v>
      </c>
      <c r="F270" s="133">
        <v>1348156.9236709999</v>
      </c>
      <c r="G270" s="133">
        <v>1634485.1844202001</v>
      </c>
      <c r="H270" s="133">
        <v>686575.92626710003</v>
      </c>
      <c r="I270" s="133">
        <v>1032697.5637826</v>
      </c>
      <c r="J270" s="133">
        <v>137238.86247960001</v>
      </c>
      <c r="K270" s="133">
        <v>2884726.5675364002</v>
      </c>
      <c r="L270" s="133">
        <v>1942781.5899179999</v>
      </c>
      <c r="M270" s="133">
        <v>1497848.7890695001</v>
      </c>
      <c r="N270" s="133">
        <v>441510.33011169999</v>
      </c>
      <c r="O270" s="110"/>
    </row>
    <row r="271" spans="1:15" x14ac:dyDescent="0.3">
      <c r="A271" s="137" t="s">
        <v>6295</v>
      </c>
      <c r="B271" s="137" t="s">
        <v>6296</v>
      </c>
      <c r="C271" s="133">
        <v>87229.565948200005</v>
      </c>
      <c r="D271" s="133">
        <v>14037.390625</v>
      </c>
      <c r="E271" s="133">
        <v>14037.390625</v>
      </c>
      <c r="F271" s="133">
        <v>17829.978287099999</v>
      </c>
      <c r="G271" s="133">
        <v>21622.565948200001</v>
      </c>
      <c r="H271" s="133">
        <v>16349.7722701</v>
      </c>
      <c r="I271" s="133">
        <v>35526.353485599997</v>
      </c>
      <c r="J271" s="133">
        <v>21911.934100499999</v>
      </c>
      <c r="K271" s="133">
        <v>15419.988600799999</v>
      </c>
      <c r="L271" s="133">
        <v>24513.452465900002</v>
      </c>
      <c r="M271" s="133">
        <v>15419.988600799999</v>
      </c>
      <c r="N271" s="133">
        <v>32446.013619000001</v>
      </c>
      <c r="O271" s="110"/>
    </row>
    <row r="272" spans="1:15" x14ac:dyDescent="0.3">
      <c r="A272" s="137" t="s">
        <v>6297</v>
      </c>
      <c r="B272" s="137" t="s">
        <v>6298</v>
      </c>
      <c r="C272" s="133">
        <v>0</v>
      </c>
      <c r="D272" s="133">
        <v>0</v>
      </c>
      <c r="E272" s="133">
        <v>0</v>
      </c>
      <c r="F272" s="133">
        <v>0</v>
      </c>
      <c r="G272" s="133">
        <v>0</v>
      </c>
      <c r="H272" s="133">
        <v>0</v>
      </c>
      <c r="I272" s="133">
        <v>0</v>
      </c>
      <c r="J272" s="133">
        <v>0</v>
      </c>
      <c r="K272" s="133">
        <v>0</v>
      </c>
      <c r="L272" s="133">
        <v>0</v>
      </c>
      <c r="M272" s="133">
        <v>0</v>
      </c>
      <c r="N272" s="133">
        <v>0</v>
      </c>
      <c r="O272" s="110"/>
    </row>
    <row r="273" spans="1:15" x14ac:dyDescent="0.3">
      <c r="A273" s="139" t="s">
        <v>6299</v>
      </c>
      <c r="B273" s="139" t="s">
        <v>6300</v>
      </c>
      <c r="C273" s="133">
        <v>133572.49717049999</v>
      </c>
      <c r="D273" s="133">
        <v>59248.719721900001</v>
      </c>
      <c r="E273" s="133">
        <v>59913.280675900001</v>
      </c>
      <c r="F273" s="133">
        <v>63861.1034</v>
      </c>
      <c r="G273" s="133">
        <v>71527.463007700004</v>
      </c>
      <c r="H273" s="133">
        <v>69768.7007343</v>
      </c>
      <c r="I273" s="133">
        <v>68271.283704000001</v>
      </c>
      <c r="J273" s="133">
        <v>66910.582659799999</v>
      </c>
      <c r="K273" s="133">
        <v>64189.009232999997</v>
      </c>
      <c r="L273" s="133">
        <v>68277.028865100001</v>
      </c>
      <c r="M273" s="133">
        <v>61598.363873000002</v>
      </c>
      <c r="N273" s="133">
        <v>64057.240669500003</v>
      </c>
      <c r="O273" s="110"/>
    </row>
    <row r="274" spans="1:15" x14ac:dyDescent="0.3">
      <c r="A274" s="140" t="s">
        <v>6301</v>
      </c>
      <c r="B274" s="139" t="s">
        <v>6302</v>
      </c>
      <c r="C274" s="133">
        <v>0</v>
      </c>
      <c r="D274" s="133">
        <v>0</v>
      </c>
      <c r="E274" s="133">
        <v>0</v>
      </c>
      <c r="F274" s="133">
        <v>0</v>
      </c>
      <c r="G274" s="133">
        <v>0</v>
      </c>
      <c r="H274" s="133">
        <v>0</v>
      </c>
      <c r="I274" s="133">
        <v>0</v>
      </c>
      <c r="J274" s="133">
        <v>0</v>
      </c>
      <c r="K274" s="133">
        <v>0</v>
      </c>
      <c r="L274" s="133">
        <v>0</v>
      </c>
      <c r="M274" s="133">
        <v>0</v>
      </c>
      <c r="N274" s="133">
        <v>0</v>
      </c>
      <c r="O274" s="110"/>
    </row>
    <row r="275" spans="1:15" x14ac:dyDescent="0.3">
      <c r="A275" s="139" t="s">
        <v>6303</v>
      </c>
      <c r="B275" s="139" t="s">
        <v>6304</v>
      </c>
      <c r="C275" s="133">
        <v>0</v>
      </c>
      <c r="D275" s="133">
        <v>0</v>
      </c>
      <c r="E275" s="133">
        <v>0</v>
      </c>
      <c r="F275" s="133">
        <v>0</v>
      </c>
      <c r="G275" s="133">
        <v>0</v>
      </c>
      <c r="H275" s="133">
        <v>0</v>
      </c>
      <c r="I275" s="133">
        <v>0</v>
      </c>
      <c r="J275" s="133">
        <v>0</v>
      </c>
      <c r="K275" s="133">
        <v>0</v>
      </c>
      <c r="L275" s="133">
        <v>0</v>
      </c>
      <c r="M275" s="133">
        <v>0</v>
      </c>
      <c r="N275" s="133">
        <v>0</v>
      </c>
      <c r="O275" s="110"/>
    </row>
    <row r="276" spans="1:15" x14ac:dyDescent="0.3">
      <c r="A276" s="139" t="s">
        <v>6305</v>
      </c>
      <c r="B276" s="139" t="s">
        <v>6306</v>
      </c>
      <c r="C276" s="133">
        <v>210436.8738419</v>
      </c>
      <c r="D276" s="133">
        <v>136396.71830460001</v>
      </c>
      <c r="E276" s="133">
        <v>136396.71830460001</v>
      </c>
      <c r="F276" s="133">
        <v>142891.79607410001</v>
      </c>
      <c r="G276" s="133">
        <v>149386.8738419</v>
      </c>
      <c r="H276" s="133">
        <v>139059.09273539999</v>
      </c>
      <c r="I276" s="133">
        <v>170242.55514809999</v>
      </c>
      <c r="J276" s="133">
        <v>149014.72979410001</v>
      </c>
      <c r="K276" s="133">
        <v>138470.6152683</v>
      </c>
      <c r="L276" s="133">
        <v>153723.2036185</v>
      </c>
      <c r="M276" s="133">
        <v>138470.6152683</v>
      </c>
      <c r="N276" s="133">
        <v>164815.84907180001</v>
      </c>
      <c r="O276" s="110"/>
    </row>
    <row r="277" spans="1:15" x14ac:dyDescent="0.3">
      <c r="A277" s="139" t="s">
        <v>6307</v>
      </c>
      <c r="B277" s="139" t="s">
        <v>6308</v>
      </c>
      <c r="C277" s="133">
        <v>104103.3233837</v>
      </c>
      <c r="D277" s="133">
        <v>79152.365114600005</v>
      </c>
      <c r="E277" s="133">
        <v>79152.365114600005</v>
      </c>
      <c r="F277" s="133">
        <v>83678.593986699998</v>
      </c>
      <c r="G277" s="133">
        <v>88204.822857799998</v>
      </c>
      <c r="H277" s="133">
        <v>79713.607683099995</v>
      </c>
      <c r="I277" s="133">
        <v>99791.312472399994</v>
      </c>
      <c r="J277" s="133">
        <v>87080.223831199997</v>
      </c>
      <c r="K277" s="133">
        <v>80304.530094400005</v>
      </c>
      <c r="L277" s="133">
        <v>90613.894955900003</v>
      </c>
      <c r="M277" s="133">
        <v>80304.530094400005</v>
      </c>
      <c r="N277" s="133">
        <v>95858.623429900006</v>
      </c>
      <c r="O277" s="110"/>
    </row>
    <row r="278" spans="1:15" x14ac:dyDescent="0.3">
      <c r="A278" s="139" t="s">
        <v>6309</v>
      </c>
      <c r="B278" s="139" t="s">
        <v>6310</v>
      </c>
      <c r="C278" s="133">
        <v>0</v>
      </c>
      <c r="D278" s="133">
        <v>0</v>
      </c>
      <c r="E278" s="133">
        <v>0</v>
      </c>
      <c r="F278" s="133">
        <v>0</v>
      </c>
      <c r="G278" s="133">
        <v>0</v>
      </c>
      <c r="H278" s="133">
        <v>0</v>
      </c>
      <c r="I278" s="133">
        <v>0</v>
      </c>
      <c r="J278" s="133">
        <v>0</v>
      </c>
      <c r="K278" s="133">
        <v>0</v>
      </c>
      <c r="L278" s="133">
        <v>0</v>
      </c>
      <c r="M278" s="133">
        <v>0</v>
      </c>
      <c r="N278" s="133">
        <v>0</v>
      </c>
      <c r="O278" s="110"/>
    </row>
    <row r="279" spans="1:15" x14ac:dyDescent="0.3">
      <c r="A279" s="139" t="s">
        <v>6311</v>
      </c>
      <c r="B279" s="139" t="s">
        <v>6312</v>
      </c>
      <c r="C279" s="133">
        <v>0</v>
      </c>
      <c r="D279" s="133">
        <v>0</v>
      </c>
      <c r="E279" s="133">
        <v>0</v>
      </c>
      <c r="F279" s="133">
        <v>0</v>
      </c>
      <c r="G279" s="133">
        <v>0</v>
      </c>
      <c r="H279" s="133">
        <v>0</v>
      </c>
      <c r="I279" s="133">
        <v>0</v>
      </c>
      <c r="J279" s="133">
        <v>0</v>
      </c>
      <c r="K279" s="133">
        <v>0</v>
      </c>
      <c r="L279" s="133">
        <v>0</v>
      </c>
      <c r="M279" s="133">
        <v>0</v>
      </c>
      <c r="N279" s="133">
        <v>0</v>
      </c>
      <c r="O279" s="110"/>
    </row>
    <row r="280" spans="1:15" x14ac:dyDescent="0.3">
      <c r="A280" s="139" t="s">
        <v>6313</v>
      </c>
      <c r="B280" s="139" t="s">
        <v>6314</v>
      </c>
      <c r="C280" s="133">
        <v>0</v>
      </c>
      <c r="D280" s="133">
        <v>0</v>
      </c>
      <c r="E280" s="133">
        <v>0</v>
      </c>
      <c r="F280" s="133">
        <v>0</v>
      </c>
      <c r="G280" s="133">
        <v>0</v>
      </c>
      <c r="H280" s="133">
        <v>0</v>
      </c>
      <c r="I280" s="133">
        <v>0</v>
      </c>
      <c r="J280" s="133">
        <v>0</v>
      </c>
      <c r="K280" s="133">
        <v>0</v>
      </c>
      <c r="L280" s="133">
        <v>0</v>
      </c>
      <c r="M280" s="133">
        <v>0</v>
      </c>
      <c r="N280" s="133">
        <v>0</v>
      </c>
      <c r="O280" s="110"/>
    </row>
    <row r="281" spans="1:15" x14ac:dyDescent="0.3">
      <c r="A281" s="139" t="s">
        <v>6315</v>
      </c>
      <c r="B281" s="139" t="s">
        <v>6316</v>
      </c>
      <c r="C281" s="133">
        <v>0</v>
      </c>
      <c r="D281" s="133">
        <v>0</v>
      </c>
      <c r="E281" s="133">
        <v>0</v>
      </c>
      <c r="F281" s="133">
        <v>0</v>
      </c>
      <c r="G281" s="133">
        <v>0</v>
      </c>
      <c r="H281" s="133">
        <v>0</v>
      </c>
      <c r="I281" s="133">
        <v>0</v>
      </c>
      <c r="J281" s="133">
        <v>0</v>
      </c>
      <c r="K281" s="133">
        <v>0</v>
      </c>
      <c r="L281" s="133">
        <v>0</v>
      </c>
      <c r="M281" s="133">
        <v>0</v>
      </c>
      <c r="N281" s="133">
        <v>0</v>
      </c>
      <c r="O281" s="110"/>
    </row>
    <row r="282" spans="1:15" x14ac:dyDescent="0.3">
      <c r="A282" s="139" t="s">
        <v>6317</v>
      </c>
      <c r="B282" s="139" t="s">
        <v>6318</v>
      </c>
      <c r="C282" s="133">
        <v>0</v>
      </c>
      <c r="D282" s="133">
        <v>0</v>
      </c>
      <c r="E282" s="133">
        <v>0</v>
      </c>
      <c r="F282" s="133">
        <v>0</v>
      </c>
      <c r="G282" s="133">
        <v>0</v>
      </c>
      <c r="H282" s="133">
        <v>0</v>
      </c>
      <c r="I282" s="133">
        <v>0</v>
      </c>
      <c r="J282" s="133">
        <v>0</v>
      </c>
      <c r="K282" s="133">
        <v>0</v>
      </c>
      <c r="L282" s="133">
        <v>0</v>
      </c>
      <c r="M282" s="133">
        <v>0</v>
      </c>
      <c r="N282" s="133">
        <v>0</v>
      </c>
      <c r="O282" s="110"/>
    </row>
    <row r="283" spans="1:15" x14ac:dyDescent="0.3">
      <c r="A283" s="139" t="s">
        <v>6319</v>
      </c>
      <c r="B283" s="139" t="s">
        <v>6320</v>
      </c>
      <c r="C283" s="133">
        <v>179108.46040889999</v>
      </c>
      <c r="D283" s="133">
        <v>168554.54393459999</v>
      </c>
      <c r="E283" s="133">
        <v>168574.871625</v>
      </c>
      <c r="F283" s="133">
        <v>176418.42179359999</v>
      </c>
      <c r="G283" s="133">
        <v>181835.56974850001</v>
      </c>
      <c r="H283" s="133">
        <v>165640.05180630001</v>
      </c>
      <c r="I283" s="133">
        <v>181883.72222620001</v>
      </c>
      <c r="J283" s="133">
        <v>176485.87866340001</v>
      </c>
      <c r="K283" s="133">
        <v>171080.26637259999</v>
      </c>
      <c r="L283" s="133">
        <v>181869.65440649999</v>
      </c>
      <c r="M283" s="133">
        <v>171016.6335735</v>
      </c>
      <c r="N283" s="133">
        <v>176410.373712</v>
      </c>
      <c r="O283" s="110"/>
    </row>
    <row r="284" spans="1:15" x14ac:dyDescent="0.3">
      <c r="A284" s="139" t="s">
        <v>6321</v>
      </c>
      <c r="B284" s="139" t="s">
        <v>6322</v>
      </c>
      <c r="C284" s="133">
        <v>28529.584244199999</v>
      </c>
      <c r="D284" s="133">
        <v>28529.584244199999</v>
      </c>
      <c r="E284" s="133">
        <v>28529.584244199999</v>
      </c>
      <c r="F284" s="133">
        <v>28529.584244199999</v>
      </c>
      <c r="G284" s="133">
        <v>28529.584244199999</v>
      </c>
      <c r="H284" s="133">
        <v>149775.7246251</v>
      </c>
      <c r="I284" s="133">
        <v>28529.584244199999</v>
      </c>
      <c r="J284" s="133">
        <v>28529.584244199999</v>
      </c>
      <c r="K284" s="133">
        <v>28529.584244199999</v>
      </c>
      <c r="L284" s="133">
        <v>28529.584244199999</v>
      </c>
      <c r="M284" s="133">
        <v>28529.584244199999</v>
      </c>
      <c r="N284" s="133">
        <v>28529.584244199999</v>
      </c>
      <c r="O284" s="110"/>
    </row>
    <row r="285" spans="1:15" x14ac:dyDescent="0.3">
      <c r="A285" s="139" t="s">
        <v>6323</v>
      </c>
      <c r="B285" s="139" t="s">
        <v>6324</v>
      </c>
      <c r="C285" s="133">
        <v>0</v>
      </c>
      <c r="D285" s="133">
        <v>0</v>
      </c>
      <c r="E285" s="133">
        <v>0</v>
      </c>
      <c r="F285" s="133">
        <v>0</v>
      </c>
      <c r="G285" s="133">
        <v>0</v>
      </c>
      <c r="H285" s="133">
        <v>0</v>
      </c>
      <c r="I285" s="133">
        <v>0</v>
      </c>
      <c r="J285" s="133">
        <v>0</v>
      </c>
      <c r="K285" s="133">
        <v>0</v>
      </c>
      <c r="L285" s="133">
        <v>0</v>
      </c>
      <c r="M285" s="133">
        <v>0</v>
      </c>
      <c r="N285" s="133">
        <v>0</v>
      </c>
      <c r="O285" s="110"/>
    </row>
    <row r="286" spans="1:15" x14ac:dyDescent="0.3">
      <c r="A286" s="139" t="s">
        <v>6325</v>
      </c>
      <c r="B286" s="139" t="s">
        <v>6326</v>
      </c>
      <c r="C286" s="133">
        <v>0</v>
      </c>
      <c r="D286" s="133">
        <v>0</v>
      </c>
      <c r="E286" s="133">
        <v>0</v>
      </c>
      <c r="F286" s="133">
        <v>0</v>
      </c>
      <c r="G286" s="133">
        <v>0</v>
      </c>
      <c r="H286" s="133">
        <v>0</v>
      </c>
      <c r="I286" s="133">
        <v>0</v>
      </c>
      <c r="J286" s="133">
        <v>0</v>
      </c>
      <c r="K286" s="133">
        <v>0</v>
      </c>
      <c r="L286" s="133">
        <v>0</v>
      </c>
      <c r="M286" s="133">
        <v>0</v>
      </c>
      <c r="N286" s="133">
        <v>0</v>
      </c>
      <c r="O286" s="110"/>
    </row>
    <row r="287" spans="1:15" x14ac:dyDescent="0.3">
      <c r="A287" s="139" t="s">
        <v>6327</v>
      </c>
      <c r="B287" s="139" t="s">
        <v>6328</v>
      </c>
      <c r="C287" s="133">
        <v>155379.72349130001</v>
      </c>
      <c r="D287" s="133">
        <v>146440.77567490001</v>
      </c>
      <c r="E287" s="133">
        <v>182889.00560909999</v>
      </c>
      <c r="F287" s="133">
        <v>160846.61086650001</v>
      </c>
      <c r="G287" s="133">
        <v>157032.26881499999</v>
      </c>
      <c r="H287" s="133">
        <v>154045.8861761</v>
      </c>
      <c r="I287" s="133">
        <v>162934.7269525</v>
      </c>
      <c r="J287" s="133">
        <v>161532.43838050001</v>
      </c>
      <c r="K287" s="133">
        <v>149792.6178337</v>
      </c>
      <c r="L287" s="133">
        <v>163971.64861110001</v>
      </c>
      <c r="M287" s="133">
        <v>151778.41017660001</v>
      </c>
      <c r="N287" s="133">
        <v>164317.3783943</v>
      </c>
      <c r="O287" s="110"/>
    </row>
    <row r="288" spans="1:15" x14ac:dyDescent="0.3">
      <c r="A288" s="139" t="s">
        <v>6329</v>
      </c>
      <c r="B288" s="139" t="s">
        <v>6330</v>
      </c>
      <c r="C288" s="133">
        <v>0</v>
      </c>
      <c r="D288" s="133">
        <v>0</v>
      </c>
      <c r="E288" s="133">
        <v>0</v>
      </c>
      <c r="F288" s="133">
        <v>0</v>
      </c>
      <c r="G288" s="133">
        <v>0</v>
      </c>
      <c r="H288" s="133">
        <v>0</v>
      </c>
      <c r="I288" s="133">
        <v>0</v>
      </c>
      <c r="J288" s="133">
        <v>0</v>
      </c>
      <c r="K288" s="133">
        <v>0</v>
      </c>
      <c r="L288" s="133">
        <v>0</v>
      </c>
      <c r="M288" s="133">
        <v>0</v>
      </c>
      <c r="N288" s="133">
        <v>0</v>
      </c>
      <c r="O288" s="110"/>
    </row>
    <row r="289" spans="1:15" x14ac:dyDescent="0.3">
      <c r="A289" s="139" t="s">
        <v>6331</v>
      </c>
      <c r="B289" s="139" t="s">
        <v>6332</v>
      </c>
      <c r="C289" s="133">
        <v>0</v>
      </c>
      <c r="D289" s="133">
        <v>0</v>
      </c>
      <c r="E289" s="133">
        <v>0</v>
      </c>
      <c r="F289" s="133">
        <v>0</v>
      </c>
      <c r="G289" s="133">
        <v>0</v>
      </c>
      <c r="H289" s="133">
        <v>0</v>
      </c>
      <c r="I289" s="133">
        <v>0</v>
      </c>
      <c r="J289" s="133">
        <v>0</v>
      </c>
      <c r="K289" s="133">
        <v>0</v>
      </c>
      <c r="L289" s="133">
        <v>0</v>
      </c>
      <c r="M289" s="133">
        <v>0</v>
      </c>
      <c r="N289" s="133">
        <v>0</v>
      </c>
      <c r="O289" s="110"/>
    </row>
    <row r="290" spans="1:15" x14ac:dyDescent="0.3">
      <c r="A290" s="139" t="s">
        <v>6333</v>
      </c>
      <c r="B290" s="139" t="s">
        <v>6334</v>
      </c>
      <c r="C290" s="133">
        <v>0</v>
      </c>
      <c r="D290" s="133">
        <v>0</v>
      </c>
      <c r="E290" s="133">
        <v>0</v>
      </c>
      <c r="F290" s="133">
        <v>0</v>
      </c>
      <c r="G290" s="133">
        <v>0</v>
      </c>
      <c r="H290" s="133">
        <v>0</v>
      </c>
      <c r="I290" s="133">
        <v>0</v>
      </c>
      <c r="J290" s="133">
        <v>0</v>
      </c>
      <c r="K290" s="133">
        <v>0</v>
      </c>
      <c r="L290" s="133">
        <v>0</v>
      </c>
      <c r="M290" s="133">
        <v>0</v>
      </c>
      <c r="N290" s="133">
        <v>0</v>
      </c>
      <c r="O290" s="110"/>
    </row>
    <row r="291" spans="1:15" x14ac:dyDescent="0.3">
      <c r="A291" s="139" t="s">
        <v>6335</v>
      </c>
      <c r="B291" s="139" t="s">
        <v>6336</v>
      </c>
      <c r="C291" s="133">
        <v>0</v>
      </c>
      <c r="D291" s="133">
        <v>0</v>
      </c>
      <c r="E291" s="133">
        <v>0</v>
      </c>
      <c r="F291" s="133">
        <v>0</v>
      </c>
      <c r="G291" s="133">
        <v>0</v>
      </c>
      <c r="H291" s="133">
        <v>0</v>
      </c>
      <c r="I291" s="133">
        <v>0</v>
      </c>
      <c r="J291" s="133">
        <v>0</v>
      </c>
      <c r="K291" s="133">
        <v>0</v>
      </c>
      <c r="L291" s="133">
        <v>0</v>
      </c>
      <c r="M291" s="133">
        <v>0</v>
      </c>
      <c r="N291" s="133">
        <v>0</v>
      </c>
      <c r="O291" s="110"/>
    </row>
    <row r="292" spans="1:15" x14ac:dyDescent="0.3">
      <c r="A292" s="139" t="s">
        <v>6337</v>
      </c>
      <c r="B292" s="139" t="s">
        <v>6338</v>
      </c>
      <c r="C292" s="133">
        <v>192646.27247180001</v>
      </c>
      <c r="D292" s="133">
        <v>147594.4805796</v>
      </c>
      <c r="E292" s="133">
        <v>142561.59338599999</v>
      </c>
      <c r="F292" s="133">
        <v>201066.698802</v>
      </c>
      <c r="G292" s="133">
        <v>149472.30164789999</v>
      </c>
      <c r="H292" s="133">
        <v>152455.087676</v>
      </c>
      <c r="I292" s="133">
        <v>200448.5987725</v>
      </c>
      <c r="J292" s="133">
        <v>168336.3023217</v>
      </c>
      <c r="K292" s="133">
        <v>159682.91034169999</v>
      </c>
      <c r="L292" s="133">
        <v>198518.07626110001</v>
      </c>
      <c r="M292" s="133">
        <v>179798.7230728</v>
      </c>
      <c r="N292" s="133">
        <v>166582.85792549999</v>
      </c>
      <c r="O292" s="110"/>
    </row>
    <row r="293" spans="1:15" x14ac:dyDescent="0.3">
      <c r="A293" s="139" t="s">
        <v>6339</v>
      </c>
      <c r="B293" s="139" t="s">
        <v>6340</v>
      </c>
      <c r="C293" s="133">
        <v>1633.3333333</v>
      </c>
      <c r="D293" s="133">
        <v>1633.3333333</v>
      </c>
      <c r="E293" s="133">
        <v>1633.3333333</v>
      </c>
      <c r="F293" s="133">
        <v>1633.3333333</v>
      </c>
      <c r="G293" s="133">
        <v>2757.5333332999999</v>
      </c>
      <c r="H293" s="133">
        <v>1633.3333333</v>
      </c>
      <c r="I293" s="133">
        <v>1633.3333333</v>
      </c>
      <c r="J293" s="133">
        <v>3370.7333333000001</v>
      </c>
      <c r="K293" s="133">
        <v>1633.3333333</v>
      </c>
      <c r="L293" s="133">
        <v>1633.3333333</v>
      </c>
      <c r="M293" s="133">
        <v>3370.7333333000001</v>
      </c>
      <c r="N293" s="133">
        <v>1633.3333333</v>
      </c>
      <c r="O293" s="110"/>
    </row>
    <row r="294" spans="1:15" x14ac:dyDescent="0.3">
      <c r="A294" s="139" t="s">
        <v>6341</v>
      </c>
      <c r="B294" s="139" t="s">
        <v>6342</v>
      </c>
      <c r="C294" s="133">
        <v>0</v>
      </c>
      <c r="D294" s="133">
        <v>0</v>
      </c>
      <c r="E294" s="133">
        <v>0</v>
      </c>
      <c r="F294" s="133">
        <v>0</v>
      </c>
      <c r="G294" s="133">
        <v>0</v>
      </c>
      <c r="H294" s="133">
        <v>0</v>
      </c>
      <c r="I294" s="133">
        <v>0</v>
      </c>
      <c r="J294" s="133">
        <v>0</v>
      </c>
      <c r="K294" s="133">
        <v>0</v>
      </c>
      <c r="L294" s="133">
        <v>0</v>
      </c>
      <c r="M294" s="133">
        <v>0</v>
      </c>
      <c r="N294" s="133">
        <v>0</v>
      </c>
      <c r="O294" s="110"/>
    </row>
    <row r="295" spans="1:15" x14ac:dyDescent="0.3">
      <c r="A295" s="139" t="s">
        <v>6343</v>
      </c>
      <c r="B295" s="139" t="s">
        <v>6344</v>
      </c>
      <c r="C295" s="133">
        <v>91156.558760100001</v>
      </c>
      <c r="D295" s="133">
        <v>86095.957620400004</v>
      </c>
      <c r="E295" s="133">
        <v>86112.520923799995</v>
      </c>
      <c r="F295" s="133">
        <v>89985.177274700007</v>
      </c>
      <c r="G295" s="133">
        <v>92595.663734700007</v>
      </c>
      <c r="H295" s="133">
        <v>84809.777566000004</v>
      </c>
      <c r="I295" s="133">
        <v>92634.899086899997</v>
      </c>
      <c r="J295" s="133">
        <v>90040.142131600005</v>
      </c>
      <c r="K295" s="133">
        <v>87439.055103699997</v>
      </c>
      <c r="L295" s="133">
        <v>92623.436419000005</v>
      </c>
      <c r="M295" s="133">
        <v>87387.206156300002</v>
      </c>
      <c r="N295" s="133">
        <v>89978.619578500002</v>
      </c>
      <c r="O295" s="110"/>
    </row>
    <row r="296" spans="1:15" x14ac:dyDescent="0.3">
      <c r="A296" s="139" t="s">
        <v>6345</v>
      </c>
      <c r="B296" s="139" t="s">
        <v>6346</v>
      </c>
      <c r="C296" s="133">
        <v>321193.81894530001</v>
      </c>
      <c r="D296" s="133">
        <v>309260.49727489997</v>
      </c>
      <c r="E296" s="133">
        <v>309849.28122230002</v>
      </c>
      <c r="F296" s="133">
        <v>318822.22377119999</v>
      </c>
      <c r="G296" s="133">
        <v>319709.20847359998</v>
      </c>
      <c r="H296" s="133">
        <v>320935.18943019997</v>
      </c>
      <c r="I296" s="133">
        <v>326474.5749836</v>
      </c>
      <c r="J296" s="133">
        <v>316906.48578230001</v>
      </c>
      <c r="K296" s="133">
        <v>314287.97100199998</v>
      </c>
      <c r="L296" s="133">
        <v>319433.71231039998</v>
      </c>
      <c r="M296" s="133">
        <v>311131.80487639998</v>
      </c>
      <c r="N296" s="133">
        <v>324163.9777934</v>
      </c>
      <c r="O296" s="110"/>
    </row>
    <row r="297" spans="1:15" x14ac:dyDescent="0.3">
      <c r="A297" s="136" t="s">
        <v>6347</v>
      </c>
      <c r="B297" s="136" t="s">
        <v>6348</v>
      </c>
      <c r="C297" s="133">
        <v>0</v>
      </c>
      <c r="D297" s="133">
        <v>0</v>
      </c>
      <c r="E297" s="133">
        <v>0</v>
      </c>
      <c r="F297" s="133">
        <v>0</v>
      </c>
      <c r="G297" s="133">
        <v>0</v>
      </c>
      <c r="H297" s="133">
        <v>0</v>
      </c>
      <c r="I297" s="133">
        <v>0</v>
      </c>
      <c r="J297" s="133">
        <v>0</v>
      </c>
      <c r="K297" s="133">
        <v>0</v>
      </c>
      <c r="L297" s="133">
        <v>0</v>
      </c>
      <c r="M297" s="133">
        <v>0</v>
      </c>
      <c r="N297" s="133">
        <v>0</v>
      </c>
      <c r="O297" s="110"/>
    </row>
    <row r="298" spans="1:15" x14ac:dyDescent="0.3">
      <c r="A298" s="136" t="s">
        <v>6349</v>
      </c>
      <c r="B298" s="136" t="s">
        <v>6350</v>
      </c>
      <c r="C298" s="133">
        <v>0</v>
      </c>
      <c r="D298" s="133">
        <v>0</v>
      </c>
      <c r="E298" s="133">
        <v>0</v>
      </c>
      <c r="F298" s="133">
        <v>0</v>
      </c>
      <c r="G298" s="133">
        <v>0</v>
      </c>
      <c r="H298" s="133">
        <v>0</v>
      </c>
      <c r="I298" s="133">
        <v>0</v>
      </c>
      <c r="J298" s="133">
        <v>0</v>
      </c>
      <c r="K298" s="133">
        <v>0</v>
      </c>
      <c r="L298" s="133">
        <v>0</v>
      </c>
      <c r="M298" s="133">
        <v>0</v>
      </c>
      <c r="N298" s="133">
        <v>0</v>
      </c>
      <c r="O298" s="110"/>
    </row>
    <row r="299" spans="1:15" x14ac:dyDescent="0.3">
      <c r="A299" s="136" t="s">
        <v>6351</v>
      </c>
      <c r="B299" s="136" t="s">
        <v>6352</v>
      </c>
      <c r="C299" s="133">
        <v>0</v>
      </c>
      <c r="D299" s="133">
        <v>0</v>
      </c>
      <c r="E299" s="133">
        <v>0</v>
      </c>
      <c r="F299" s="133">
        <v>0</v>
      </c>
      <c r="G299" s="133">
        <v>0</v>
      </c>
      <c r="H299" s="133">
        <v>0</v>
      </c>
      <c r="I299" s="133">
        <v>0</v>
      </c>
      <c r="J299" s="133">
        <v>0</v>
      </c>
      <c r="K299" s="133">
        <v>0</v>
      </c>
      <c r="L299" s="133">
        <v>0</v>
      </c>
      <c r="M299" s="133">
        <v>0</v>
      </c>
      <c r="N299" s="133">
        <v>0</v>
      </c>
      <c r="O299" s="110"/>
    </row>
    <row r="300" spans="1:15" x14ac:dyDescent="0.3">
      <c r="A300" s="136" t="s">
        <v>6353</v>
      </c>
      <c r="B300" s="136" t="s">
        <v>6354</v>
      </c>
      <c r="C300" s="133">
        <v>0</v>
      </c>
      <c r="D300" s="133">
        <v>0</v>
      </c>
      <c r="E300" s="133">
        <v>0</v>
      </c>
      <c r="F300" s="133">
        <v>0</v>
      </c>
      <c r="G300" s="133">
        <v>0</v>
      </c>
      <c r="H300" s="133">
        <v>0</v>
      </c>
      <c r="I300" s="133">
        <v>0</v>
      </c>
      <c r="J300" s="133">
        <v>0</v>
      </c>
      <c r="K300" s="133">
        <v>0</v>
      </c>
      <c r="L300" s="133">
        <v>0</v>
      </c>
      <c r="M300" s="133">
        <v>0</v>
      </c>
      <c r="N300" s="133">
        <v>0</v>
      </c>
      <c r="O300" s="110"/>
    </row>
    <row r="301" spans="1:15" x14ac:dyDescent="0.3">
      <c r="A301" s="136" t="s">
        <v>6355</v>
      </c>
      <c r="B301" s="136" t="s">
        <v>6356</v>
      </c>
      <c r="C301" s="133">
        <v>0</v>
      </c>
      <c r="D301" s="133">
        <v>0</v>
      </c>
      <c r="E301" s="133">
        <v>0</v>
      </c>
      <c r="F301" s="133">
        <v>0</v>
      </c>
      <c r="G301" s="133">
        <v>0</v>
      </c>
      <c r="H301" s="133">
        <v>0</v>
      </c>
      <c r="I301" s="133">
        <v>0</v>
      </c>
      <c r="J301" s="133">
        <v>0</v>
      </c>
      <c r="K301" s="133">
        <v>0</v>
      </c>
      <c r="L301" s="133">
        <v>0</v>
      </c>
      <c r="M301" s="133">
        <v>0</v>
      </c>
      <c r="N301" s="133">
        <v>0</v>
      </c>
      <c r="O301" s="110"/>
    </row>
    <row r="302" spans="1:15" x14ac:dyDescent="0.3">
      <c r="A302" s="136" t="s">
        <v>6357</v>
      </c>
      <c r="B302" s="136" t="s">
        <v>6358</v>
      </c>
      <c r="C302" s="133">
        <v>0</v>
      </c>
      <c r="D302" s="133">
        <v>0</v>
      </c>
      <c r="E302" s="133">
        <v>0</v>
      </c>
      <c r="F302" s="133">
        <v>0</v>
      </c>
      <c r="G302" s="133">
        <v>0</v>
      </c>
      <c r="H302" s="133">
        <v>0</v>
      </c>
      <c r="I302" s="133">
        <v>0</v>
      </c>
      <c r="J302" s="133">
        <v>0</v>
      </c>
      <c r="K302" s="133">
        <v>0</v>
      </c>
      <c r="L302" s="133">
        <v>0</v>
      </c>
      <c r="M302" s="133">
        <v>0</v>
      </c>
      <c r="N302" s="133">
        <v>0</v>
      </c>
      <c r="O302" s="110"/>
    </row>
    <row r="303" spans="1:15" x14ac:dyDescent="0.3">
      <c r="A303" s="136" t="s">
        <v>6359</v>
      </c>
      <c r="B303" s="136" t="s">
        <v>6360</v>
      </c>
      <c r="C303" s="133">
        <v>0</v>
      </c>
      <c r="D303" s="133">
        <v>0</v>
      </c>
      <c r="E303" s="133">
        <v>0</v>
      </c>
      <c r="F303" s="133">
        <v>0</v>
      </c>
      <c r="G303" s="133">
        <v>0</v>
      </c>
      <c r="H303" s="133">
        <v>0</v>
      </c>
      <c r="I303" s="133">
        <v>0</v>
      </c>
      <c r="J303" s="133">
        <v>0</v>
      </c>
      <c r="K303" s="133">
        <v>0</v>
      </c>
      <c r="L303" s="133">
        <v>0</v>
      </c>
      <c r="M303" s="133">
        <v>0</v>
      </c>
      <c r="N303" s="133">
        <v>0</v>
      </c>
      <c r="O303" s="110"/>
    </row>
    <row r="304" spans="1:15" x14ac:dyDescent="0.3">
      <c r="A304" s="136" t="s">
        <v>6361</v>
      </c>
      <c r="B304" s="136" t="s">
        <v>6362</v>
      </c>
      <c r="C304" s="133">
        <v>0</v>
      </c>
      <c r="D304" s="133">
        <v>0</v>
      </c>
      <c r="E304" s="133">
        <v>0</v>
      </c>
      <c r="F304" s="133">
        <v>0</v>
      </c>
      <c r="G304" s="133">
        <v>0</v>
      </c>
      <c r="H304" s="133">
        <v>0</v>
      </c>
      <c r="I304" s="133">
        <v>0</v>
      </c>
      <c r="J304" s="133">
        <v>0</v>
      </c>
      <c r="K304" s="133">
        <v>0</v>
      </c>
      <c r="L304" s="133">
        <v>0</v>
      </c>
      <c r="M304" s="133">
        <v>0</v>
      </c>
      <c r="N304" s="133">
        <v>0</v>
      </c>
      <c r="O304" s="110"/>
    </row>
    <row r="305" spans="1:15" x14ac:dyDescent="0.3">
      <c r="A305" s="136" t="s">
        <v>6363</v>
      </c>
      <c r="B305" s="136" t="s">
        <v>6364</v>
      </c>
      <c r="C305" s="133">
        <v>0</v>
      </c>
      <c r="D305" s="133">
        <v>0</v>
      </c>
      <c r="E305" s="133">
        <v>0</v>
      </c>
      <c r="F305" s="133">
        <v>0</v>
      </c>
      <c r="G305" s="133">
        <v>0</v>
      </c>
      <c r="H305" s="133">
        <v>0</v>
      </c>
      <c r="I305" s="133">
        <v>0</v>
      </c>
      <c r="J305" s="133">
        <v>0</v>
      </c>
      <c r="K305" s="133">
        <v>0</v>
      </c>
      <c r="L305" s="133">
        <v>0</v>
      </c>
      <c r="M305" s="133">
        <v>0</v>
      </c>
      <c r="N305" s="133">
        <v>0</v>
      </c>
      <c r="O305" s="110"/>
    </row>
    <row r="306" spans="1:15" x14ac:dyDescent="0.3">
      <c r="A306" s="136" t="s">
        <v>6365</v>
      </c>
      <c r="B306" s="136" t="s">
        <v>6366</v>
      </c>
      <c r="C306" s="133">
        <v>0</v>
      </c>
      <c r="D306" s="133">
        <v>0</v>
      </c>
      <c r="E306" s="133">
        <v>0</v>
      </c>
      <c r="F306" s="133">
        <v>0</v>
      </c>
      <c r="G306" s="133">
        <v>0</v>
      </c>
      <c r="H306" s="133">
        <v>0</v>
      </c>
      <c r="I306" s="133">
        <v>0</v>
      </c>
      <c r="J306" s="133">
        <v>0</v>
      </c>
      <c r="K306" s="133">
        <v>0</v>
      </c>
      <c r="L306" s="133">
        <v>0</v>
      </c>
      <c r="M306" s="133">
        <v>0</v>
      </c>
      <c r="N306" s="133">
        <v>0</v>
      </c>
      <c r="O306" s="110"/>
    </row>
    <row r="307" spans="1:15" x14ac:dyDescent="0.3">
      <c r="A307" s="136" t="s">
        <v>6367</v>
      </c>
      <c r="B307" s="136" t="s">
        <v>6368</v>
      </c>
      <c r="C307" s="133">
        <v>0</v>
      </c>
      <c r="D307" s="133">
        <v>0</v>
      </c>
      <c r="E307" s="133">
        <v>0</v>
      </c>
      <c r="F307" s="133">
        <v>0</v>
      </c>
      <c r="G307" s="133">
        <v>0</v>
      </c>
      <c r="H307" s="133">
        <v>0</v>
      </c>
      <c r="I307" s="133">
        <v>0</v>
      </c>
      <c r="J307" s="133">
        <v>0</v>
      </c>
      <c r="K307" s="133">
        <v>0</v>
      </c>
      <c r="L307" s="133">
        <v>0</v>
      </c>
      <c r="M307" s="133">
        <v>0</v>
      </c>
      <c r="N307" s="133">
        <v>0</v>
      </c>
      <c r="O307" s="110"/>
    </row>
    <row r="308" spans="1:15" x14ac:dyDescent="0.3">
      <c r="A308" s="136" t="s">
        <v>6369</v>
      </c>
      <c r="B308" s="136" t="s">
        <v>6370</v>
      </c>
      <c r="C308" s="133">
        <v>0</v>
      </c>
      <c r="D308" s="133">
        <v>0</v>
      </c>
      <c r="E308" s="133">
        <v>0</v>
      </c>
      <c r="F308" s="133">
        <v>0</v>
      </c>
      <c r="G308" s="133">
        <v>0</v>
      </c>
      <c r="H308" s="133">
        <v>0</v>
      </c>
      <c r="I308" s="133">
        <v>0</v>
      </c>
      <c r="J308" s="133">
        <v>0</v>
      </c>
      <c r="K308" s="133">
        <v>0</v>
      </c>
      <c r="L308" s="133">
        <v>0</v>
      </c>
      <c r="M308" s="133">
        <v>0</v>
      </c>
      <c r="N308" s="133">
        <v>0</v>
      </c>
      <c r="O308" s="110"/>
    </row>
    <row r="309" spans="1:15" x14ac:dyDescent="0.3">
      <c r="A309" s="136" t="s">
        <v>6371</v>
      </c>
      <c r="B309" s="136" t="s">
        <v>6372</v>
      </c>
      <c r="C309" s="133">
        <v>0</v>
      </c>
      <c r="D309" s="133">
        <v>0</v>
      </c>
      <c r="E309" s="133">
        <v>0</v>
      </c>
      <c r="F309" s="133">
        <v>0</v>
      </c>
      <c r="G309" s="133">
        <v>0</v>
      </c>
      <c r="H309" s="133">
        <v>0</v>
      </c>
      <c r="I309" s="133">
        <v>0</v>
      </c>
      <c r="J309" s="133">
        <v>0</v>
      </c>
      <c r="K309" s="133">
        <v>0</v>
      </c>
      <c r="L309" s="133">
        <v>0</v>
      </c>
      <c r="M309" s="133">
        <v>0</v>
      </c>
      <c r="N309" s="133">
        <v>0</v>
      </c>
      <c r="O309" s="110"/>
    </row>
    <row r="310" spans="1:15" x14ac:dyDescent="0.3">
      <c r="A310" s="136" t="s">
        <v>6373</v>
      </c>
      <c r="B310" s="136" t="s">
        <v>6374</v>
      </c>
      <c r="C310" s="133">
        <v>0</v>
      </c>
      <c r="D310" s="133">
        <v>0</v>
      </c>
      <c r="E310" s="133">
        <v>0</v>
      </c>
      <c r="F310" s="133">
        <v>0</v>
      </c>
      <c r="G310" s="133">
        <v>0</v>
      </c>
      <c r="H310" s="133">
        <v>0</v>
      </c>
      <c r="I310" s="133">
        <v>0</v>
      </c>
      <c r="J310" s="133">
        <v>0</v>
      </c>
      <c r="K310" s="133">
        <v>0</v>
      </c>
      <c r="L310" s="133">
        <v>0</v>
      </c>
      <c r="M310" s="133">
        <v>0</v>
      </c>
      <c r="N310" s="133">
        <v>0</v>
      </c>
      <c r="O310" s="110"/>
    </row>
    <row r="311" spans="1:15" x14ac:dyDescent="0.3">
      <c r="A311" s="136" t="s">
        <v>6375</v>
      </c>
      <c r="B311" s="136" t="s">
        <v>6376</v>
      </c>
      <c r="C311" s="133">
        <v>0</v>
      </c>
      <c r="D311" s="133">
        <v>0</v>
      </c>
      <c r="E311" s="133">
        <v>0</v>
      </c>
      <c r="F311" s="133">
        <v>0</v>
      </c>
      <c r="G311" s="133">
        <v>0</v>
      </c>
      <c r="H311" s="133">
        <v>0</v>
      </c>
      <c r="I311" s="133">
        <v>0</v>
      </c>
      <c r="J311" s="133">
        <v>0</v>
      </c>
      <c r="K311" s="133">
        <v>0</v>
      </c>
      <c r="L311" s="133">
        <v>0</v>
      </c>
      <c r="M311" s="133">
        <v>0</v>
      </c>
      <c r="N311" s="133">
        <v>0</v>
      </c>
      <c r="O311" s="110"/>
    </row>
    <row r="312" spans="1:15" x14ac:dyDescent="0.3">
      <c r="A312" s="141" t="s">
        <v>6377</v>
      </c>
      <c r="B312" s="141" t="s">
        <v>6378</v>
      </c>
      <c r="C312" s="133">
        <v>125780.3098721</v>
      </c>
      <c r="D312" s="133">
        <v>116671.5621449</v>
      </c>
      <c r="E312" s="133">
        <v>117463.3509435</v>
      </c>
      <c r="F312" s="133">
        <v>121441.153853</v>
      </c>
      <c r="G312" s="133">
        <v>125515.6771521</v>
      </c>
      <c r="H312" s="133">
        <v>116006.926456</v>
      </c>
      <c r="I312" s="133">
        <v>126297.9724936</v>
      </c>
      <c r="J312" s="133">
        <v>123840.0945351</v>
      </c>
      <c r="K312" s="133">
        <v>120221.9120715</v>
      </c>
      <c r="L312" s="133">
        <v>123876.96513</v>
      </c>
      <c r="M312" s="133">
        <v>116064.7771828</v>
      </c>
      <c r="N312" s="133">
        <v>119001.7203413</v>
      </c>
      <c r="O312" s="110"/>
    </row>
    <row r="313" spans="1:15" x14ac:dyDescent="0.3">
      <c r="A313" s="141" t="s">
        <v>6379</v>
      </c>
      <c r="B313" s="141" t="s">
        <v>6380</v>
      </c>
      <c r="C313" s="133">
        <v>82498.212986700004</v>
      </c>
      <c r="D313" s="133">
        <v>80452.267091400005</v>
      </c>
      <c r="E313" s="133">
        <v>86981.558735800005</v>
      </c>
      <c r="F313" s="133">
        <v>89260.850166599994</v>
      </c>
      <c r="G313" s="133">
        <v>92101.873232500002</v>
      </c>
      <c r="H313" s="133">
        <v>91412.114921</v>
      </c>
      <c r="I313" s="133">
        <v>104488.28487829999</v>
      </c>
      <c r="J313" s="133">
        <v>114786.4884952</v>
      </c>
      <c r="K313" s="133">
        <v>112158.57591840001</v>
      </c>
      <c r="L313" s="133">
        <v>113787.43155769999</v>
      </c>
      <c r="M313" s="133">
        <v>96586.334247000006</v>
      </c>
      <c r="N313" s="133">
        <v>98404.624770299997</v>
      </c>
      <c r="O313" s="110"/>
    </row>
    <row r="314" spans="1:15" x14ac:dyDescent="0.3">
      <c r="A314" s="141" t="s">
        <v>6381</v>
      </c>
      <c r="B314" s="141" t="s">
        <v>6382</v>
      </c>
      <c r="C314" s="133">
        <v>0</v>
      </c>
      <c r="D314" s="133">
        <v>0</v>
      </c>
      <c r="E314" s="133">
        <v>0</v>
      </c>
      <c r="F314" s="133">
        <v>0</v>
      </c>
      <c r="G314" s="133">
        <v>0</v>
      </c>
      <c r="H314" s="133">
        <v>0</v>
      </c>
      <c r="I314" s="133">
        <v>0</v>
      </c>
      <c r="J314" s="133">
        <v>0</v>
      </c>
      <c r="K314" s="133">
        <v>0</v>
      </c>
      <c r="L314" s="133">
        <v>0</v>
      </c>
      <c r="M314" s="133">
        <v>0</v>
      </c>
      <c r="N314" s="133">
        <v>0</v>
      </c>
      <c r="O314" s="110"/>
    </row>
    <row r="315" spans="1:15" x14ac:dyDescent="0.3">
      <c r="A315" s="141" t="s">
        <v>6383</v>
      </c>
      <c r="B315" s="141" t="s">
        <v>6384</v>
      </c>
      <c r="C315" s="133">
        <v>175266.7899459</v>
      </c>
      <c r="D315" s="133">
        <v>159549.65637889999</v>
      </c>
      <c r="E315" s="133">
        <v>159763.43456679999</v>
      </c>
      <c r="F315" s="133">
        <v>164973.66016669999</v>
      </c>
      <c r="G315" s="133">
        <v>169514.71863019999</v>
      </c>
      <c r="H315" s="133">
        <v>156468.006991</v>
      </c>
      <c r="I315" s="133">
        <v>171000.84948539999</v>
      </c>
      <c r="J315" s="133">
        <v>166357.77609989999</v>
      </c>
      <c r="K315" s="133">
        <v>161718.92691529999</v>
      </c>
      <c r="L315" s="133">
        <v>170808.7584928</v>
      </c>
      <c r="M315" s="133">
        <v>161494.0234451</v>
      </c>
      <c r="N315" s="133">
        <v>165988.4894969</v>
      </c>
      <c r="O315" s="110"/>
    </row>
    <row r="316" spans="1:15" x14ac:dyDescent="0.3">
      <c r="A316" s="141" t="s">
        <v>6385</v>
      </c>
      <c r="B316" s="141" t="s">
        <v>6386</v>
      </c>
      <c r="C316" s="133">
        <v>732713.28593679995</v>
      </c>
      <c r="D316" s="133">
        <v>663775.850018</v>
      </c>
      <c r="E316" s="133">
        <v>674264.4693769</v>
      </c>
      <c r="F316" s="133">
        <v>684536.07106690004</v>
      </c>
      <c r="G316" s="133">
        <v>690760.64404399996</v>
      </c>
      <c r="H316" s="133">
        <v>643088.66517749999</v>
      </c>
      <c r="I316" s="133">
        <v>693047.53016890003</v>
      </c>
      <c r="J316" s="133">
        <v>704984.20053739997</v>
      </c>
      <c r="K316" s="133">
        <v>682330.01254689996</v>
      </c>
      <c r="L316" s="133">
        <v>708653.1472293</v>
      </c>
      <c r="M316" s="133">
        <v>648609.1988741</v>
      </c>
      <c r="N316" s="133">
        <v>665066.99476819998</v>
      </c>
      <c r="O316" s="110"/>
    </row>
    <row r="317" spans="1:15" x14ac:dyDescent="0.3">
      <c r="A317" s="141" t="s">
        <v>6387</v>
      </c>
      <c r="B317" s="141" t="s">
        <v>6388</v>
      </c>
      <c r="C317" s="133">
        <v>69945.487039400003</v>
      </c>
      <c r="D317" s="133">
        <v>65394.013118499999</v>
      </c>
      <c r="E317" s="133">
        <v>70831.190856000001</v>
      </c>
      <c r="F317" s="133">
        <v>73848.579007299995</v>
      </c>
      <c r="G317" s="133">
        <v>76865.967158900006</v>
      </c>
      <c r="H317" s="133">
        <v>68880.796101600004</v>
      </c>
      <c r="I317" s="133">
        <v>78999.967158900006</v>
      </c>
      <c r="J317" s="133">
        <v>78115.579007299995</v>
      </c>
      <c r="K317" s="133">
        <v>75098.190856000001</v>
      </c>
      <c r="L317" s="133">
        <v>81132.967158900006</v>
      </c>
      <c r="M317" s="133">
        <v>72965.190856000001</v>
      </c>
      <c r="N317" s="133">
        <v>75982.579007299995</v>
      </c>
      <c r="O317" s="110"/>
    </row>
    <row r="318" spans="1:15" x14ac:dyDescent="0.3">
      <c r="A318" s="141" t="s">
        <v>6389</v>
      </c>
      <c r="B318" s="141" t="s">
        <v>6390</v>
      </c>
      <c r="C318" s="133">
        <v>207606.33753990001</v>
      </c>
      <c r="D318" s="133">
        <v>194294.05809030001</v>
      </c>
      <c r="E318" s="133">
        <v>202294.05809030001</v>
      </c>
      <c r="F318" s="133">
        <v>204339.20002389999</v>
      </c>
      <c r="G318" s="133">
        <v>211344.2165753</v>
      </c>
      <c r="H318" s="133">
        <v>190329.15164309999</v>
      </c>
      <c r="I318" s="133">
        <v>211344.2165753</v>
      </c>
      <c r="J318" s="133">
        <v>212339.20002389999</v>
      </c>
      <c r="K318" s="133">
        <v>197334.18348189999</v>
      </c>
      <c r="L318" s="133">
        <v>211344.2165753</v>
      </c>
      <c r="M318" s="133">
        <v>197334.18348189999</v>
      </c>
      <c r="N318" s="133">
        <v>204339.20002389999</v>
      </c>
      <c r="O318" s="110"/>
    </row>
    <row r="319" spans="1:15" x14ac:dyDescent="0.3">
      <c r="A319" s="141" t="s">
        <v>6391</v>
      </c>
      <c r="B319" s="141" t="s">
        <v>6392</v>
      </c>
      <c r="C319" s="133">
        <v>470163.15004719998</v>
      </c>
      <c r="D319" s="133">
        <v>440680.59997799998</v>
      </c>
      <c r="E319" s="133">
        <v>457088.62626230001</v>
      </c>
      <c r="F319" s="133">
        <v>479330.3323214</v>
      </c>
      <c r="G319" s="133">
        <v>496713.64348799997</v>
      </c>
      <c r="H319" s="133">
        <v>455040.62244250003</v>
      </c>
      <c r="I319" s="133">
        <v>510096.45243200002</v>
      </c>
      <c r="J319" s="133">
        <v>506049.73271860002</v>
      </c>
      <c r="K319" s="133">
        <v>491384.98530330003</v>
      </c>
      <c r="L319" s="133">
        <v>519780.96605639998</v>
      </c>
      <c r="M319" s="133">
        <v>471808.14384739997</v>
      </c>
      <c r="N319" s="133">
        <v>490705.10069460003</v>
      </c>
      <c r="O319" s="110"/>
    </row>
    <row r="320" spans="1:15" x14ac:dyDescent="0.3">
      <c r="A320" s="141" t="s">
        <v>6393</v>
      </c>
      <c r="B320" s="141" t="s">
        <v>6394</v>
      </c>
      <c r="C320" s="133">
        <v>0</v>
      </c>
      <c r="D320" s="133">
        <v>0</v>
      </c>
      <c r="E320" s="133">
        <v>0</v>
      </c>
      <c r="F320" s="133">
        <v>0</v>
      </c>
      <c r="G320" s="133">
        <v>0</v>
      </c>
      <c r="H320" s="133">
        <v>0</v>
      </c>
      <c r="I320" s="133">
        <v>0</v>
      </c>
      <c r="J320" s="133">
        <v>0</v>
      </c>
      <c r="K320" s="133">
        <v>0</v>
      </c>
      <c r="L320" s="133">
        <v>0</v>
      </c>
      <c r="M320" s="133">
        <v>0</v>
      </c>
      <c r="N320" s="133">
        <v>0</v>
      </c>
      <c r="O320" s="110"/>
    </row>
    <row r="321" spans="1:15" x14ac:dyDescent="0.3">
      <c r="A321" s="141" t="s">
        <v>6395</v>
      </c>
      <c r="B321" s="141" t="s">
        <v>6396</v>
      </c>
      <c r="C321" s="133">
        <v>481046.01503250003</v>
      </c>
      <c r="D321" s="133">
        <v>290092.7118778</v>
      </c>
      <c r="E321" s="133">
        <v>291322.12730739999</v>
      </c>
      <c r="F321" s="133">
        <v>387215.9886254</v>
      </c>
      <c r="G321" s="133">
        <v>364507.79853859998</v>
      </c>
      <c r="H321" s="133">
        <v>297281.11790220003</v>
      </c>
      <c r="I321" s="133">
        <v>445364.54313300003</v>
      </c>
      <c r="J321" s="133">
        <v>374513.4731537</v>
      </c>
      <c r="K321" s="133">
        <v>330091.78750470001</v>
      </c>
      <c r="L321" s="133">
        <v>430972.69940009998</v>
      </c>
      <c r="M321" s="133">
        <v>343103.70229719998</v>
      </c>
      <c r="N321" s="133">
        <v>364608.23481390002</v>
      </c>
      <c r="O321" s="110"/>
    </row>
    <row r="322" spans="1:15" x14ac:dyDescent="0.3">
      <c r="A322" s="141" t="s">
        <v>6397</v>
      </c>
      <c r="B322" s="141" t="s">
        <v>6398</v>
      </c>
      <c r="C322" s="133">
        <v>31417</v>
      </c>
      <c r="D322" s="133">
        <v>31417</v>
      </c>
      <c r="E322" s="133">
        <v>31417</v>
      </c>
      <c r="F322" s="133">
        <v>31417</v>
      </c>
      <c r="G322" s="133">
        <v>31417</v>
      </c>
      <c r="H322" s="133">
        <v>31417</v>
      </c>
      <c r="I322" s="133">
        <v>31417</v>
      </c>
      <c r="J322" s="133">
        <v>31417</v>
      </c>
      <c r="K322" s="133">
        <v>31417</v>
      </c>
      <c r="L322" s="133">
        <v>31417</v>
      </c>
      <c r="M322" s="133">
        <v>31417</v>
      </c>
      <c r="N322" s="133">
        <v>31417</v>
      </c>
      <c r="O322" s="110"/>
    </row>
    <row r="323" spans="1:15" x14ac:dyDescent="0.3">
      <c r="A323" s="141" t="s">
        <v>6399</v>
      </c>
      <c r="B323" s="141" t="s">
        <v>6400</v>
      </c>
      <c r="C323" s="133">
        <v>0</v>
      </c>
      <c r="D323" s="133">
        <v>0</v>
      </c>
      <c r="E323" s="133">
        <v>0</v>
      </c>
      <c r="F323" s="133">
        <v>0</v>
      </c>
      <c r="G323" s="133">
        <v>0</v>
      </c>
      <c r="H323" s="133">
        <v>0</v>
      </c>
      <c r="I323" s="133">
        <v>0</v>
      </c>
      <c r="J323" s="133">
        <v>0</v>
      </c>
      <c r="K323" s="133">
        <v>0</v>
      </c>
      <c r="L323" s="133">
        <v>0</v>
      </c>
      <c r="M323" s="133">
        <v>0</v>
      </c>
      <c r="N323" s="133">
        <v>0</v>
      </c>
      <c r="O323" s="110"/>
    </row>
    <row r="324" spans="1:15" x14ac:dyDescent="0.3">
      <c r="A324" s="141" t="s">
        <v>6401</v>
      </c>
      <c r="B324" s="141" t="s">
        <v>6402</v>
      </c>
      <c r="C324" s="133">
        <v>38142.683502799999</v>
      </c>
      <c r="D324" s="133">
        <v>37304.743155999997</v>
      </c>
      <c r="E324" s="133">
        <v>37706.441950599998</v>
      </c>
      <c r="F324" s="133">
        <v>38133.748671399997</v>
      </c>
      <c r="G324" s="133">
        <v>38556.105926199998</v>
      </c>
      <c r="H324" s="133">
        <v>37477.769330199997</v>
      </c>
      <c r="I324" s="133">
        <v>38882.667773900001</v>
      </c>
      <c r="J324" s="133">
        <v>38648.358760299998</v>
      </c>
      <c r="K324" s="133">
        <v>38234.760932899997</v>
      </c>
      <c r="L324" s="133">
        <v>38750.875808600002</v>
      </c>
      <c r="M324" s="133">
        <v>37415.4043026</v>
      </c>
      <c r="N324" s="133">
        <v>37629.754036600003</v>
      </c>
      <c r="O324" s="110"/>
    </row>
    <row r="325" spans="1:15" x14ac:dyDescent="0.3">
      <c r="A325" s="141" t="s">
        <v>6403</v>
      </c>
      <c r="B325" s="141" t="s">
        <v>6404</v>
      </c>
      <c r="C325" s="133">
        <v>237115.78621650001</v>
      </c>
      <c r="D325" s="133">
        <v>225384.3926656</v>
      </c>
      <c r="E325" s="133">
        <v>225422.7894143</v>
      </c>
      <c r="F325" s="133">
        <v>234400.3109553</v>
      </c>
      <c r="G325" s="133">
        <v>240451.89320329999</v>
      </c>
      <c r="H325" s="133">
        <v>222402.79344849999</v>
      </c>
      <c r="I325" s="133">
        <v>240542.84788340001</v>
      </c>
      <c r="J325" s="133">
        <v>234527.729487</v>
      </c>
      <c r="K325" s="133">
        <v>228497.9368313</v>
      </c>
      <c r="L325" s="133">
        <v>240516.27533490001</v>
      </c>
      <c r="M325" s="133">
        <v>228377.74154429999</v>
      </c>
      <c r="N325" s="133">
        <v>234385.109023</v>
      </c>
      <c r="O325" s="110"/>
    </row>
    <row r="326" spans="1:15" x14ac:dyDescent="0.3">
      <c r="A326" s="141" t="s">
        <v>6405</v>
      </c>
      <c r="B326" s="141" t="s">
        <v>6406</v>
      </c>
      <c r="C326" s="133">
        <v>0</v>
      </c>
      <c r="D326" s="133">
        <v>0</v>
      </c>
      <c r="E326" s="133">
        <v>0</v>
      </c>
      <c r="F326" s="133">
        <v>0</v>
      </c>
      <c r="G326" s="133">
        <v>0</v>
      </c>
      <c r="H326" s="133">
        <v>0</v>
      </c>
      <c r="I326" s="133">
        <v>0</v>
      </c>
      <c r="J326" s="133">
        <v>0</v>
      </c>
      <c r="K326" s="133">
        <v>0</v>
      </c>
      <c r="L326" s="133">
        <v>0</v>
      </c>
      <c r="M326" s="133">
        <v>0</v>
      </c>
      <c r="N326" s="133">
        <v>0</v>
      </c>
      <c r="O326" s="110"/>
    </row>
    <row r="327" spans="1:15" x14ac:dyDescent="0.3">
      <c r="A327" s="141" t="s">
        <v>6407</v>
      </c>
      <c r="B327" s="141" t="s">
        <v>6408</v>
      </c>
      <c r="C327" s="133">
        <v>3334995.6608916</v>
      </c>
      <c r="D327" s="133">
        <v>3283602.5991520002</v>
      </c>
      <c r="E327" s="133">
        <v>3302434.6122627002</v>
      </c>
      <c r="F327" s="133">
        <v>3376528.9641192001</v>
      </c>
      <c r="G327" s="133">
        <v>3405068.7539710002</v>
      </c>
      <c r="H327" s="133">
        <v>3340875.4407488001</v>
      </c>
      <c r="I327" s="133">
        <v>3502995.1223785998</v>
      </c>
      <c r="J327" s="133">
        <v>3514988.8431287999</v>
      </c>
      <c r="K327" s="133">
        <v>3473036.7222895999</v>
      </c>
      <c r="L327" s="133">
        <v>3547100.9879019</v>
      </c>
      <c r="M327" s="133">
        <v>3378016.2236338998</v>
      </c>
      <c r="N327" s="133">
        <v>3411539.2640002999</v>
      </c>
      <c r="O327" s="110"/>
    </row>
    <row r="328" spans="1:15" x14ac:dyDescent="0.3">
      <c r="A328" s="141" t="s">
        <v>6409</v>
      </c>
      <c r="B328" s="141" t="s">
        <v>6410</v>
      </c>
      <c r="C328" s="133">
        <v>489855.87433670001</v>
      </c>
      <c r="D328" s="133">
        <v>466398.15145830001</v>
      </c>
      <c r="E328" s="133">
        <v>475097.02030580002</v>
      </c>
      <c r="F328" s="133">
        <v>491885.68724930001</v>
      </c>
      <c r="G328" s="133">
        <v>506541.20150520001</v>
      </c>
      <c r="H328" s="133">
        <v>483579.32487469999</v>
      </c>
      <c r="I328" s="133">
        <v>534487.1782807</v>
      </c>
      <c r="J328" s="133">
        <v>539389.88990790001</v>
      </c>
      <c r="K328" s="133">
        <v>524986.62170400005</v>
      </c>
      <c r="L328" s="133">
        <v>548135.96457780001</v>
      </c>
      <c r="M328" s="133">
        <v>494958.50525029999</v>
      </c>
      <c r="N328" s="133">
        <v>507197.27252120001</v>
      </c>
      <c r="O328" s="110"/>
    </row>
    <row r="329" spans="1:15" x14ac:dyDescent="0.3">
      <c r="A329" s="141" t="s">
        <v>6411</v>
      </c>
      <c r="B329" s="141" t="s">
        <v>6412</v>
      </c>
      <c r="C329" s="133">
        <v>26639.072139600001</v>
      </c>
      <c r="D329" s="133">
        <v>25205.943204499999</v>
      </c>
      <c r="E329" s="133">
        <v>25336.165097699999</v>
      </c>
      <c r="F329" s="133">
        <v>27645.984044100001</v>
      </c>
      <c r="G329" s="133">
        <v>27257.109344699998</v>
      </c>
      <c r="H329" s="133">
        <v>25026.800816499999</v>
      </c>
      <c r="I329" s="133">
        <v>27405.081714100001</v>
      </c>
      <c r="J329" s="133">
        <v>26513.6737097</v>
      </c>
      <c r="K329" s="133">
        <v>25770.238074699999</v>
      </c>
      <c r="L329" s="133">
        <v>28440.888299900002</v>
      </c>
      <c r="M329" s="133">
        <v>25770.238074699999</v>
      </c>
      <c r="N329" s="133">
        <v>26655.212501400001</v>
      </c>
      <c r="O329" s="110"/>
    </row>
    <row r="330" spans="1:15" x14ac:dyDescent="0.3">
      <c r="A330" s="141" t="s">
        <v>6413</v>
      </c>
      <c r="B330" s="141" t="s">
        <v>6414</v>
      </c>
      <c r="C330" s="133">
        <v>117950.5475493</v>
      </c>
      <c r="D330" s="133">
        <v>117950.5475493</v>
      </c>
      <c r="E330" s="133">
        <v>117950.5475493</v>
      </c>
      <c r="F330" s="133">
        <v>117950.5475493</v>
      </c>
      <c r="G330" s="133">
        <v>117950.5475493</v>
      </c>
      <c r="H330" s="133">
        <v>117950.5475493</v>
      </c>
      <c r="I330" s="133">
        <v>117950.5475493</v>
      </c>
      <c r="J330" s="133">
        <v>117950.5475493</v>
      </c>
      <c r="K330" s="133">
        <v>117950.5475493</v>
      </c>
      <c r="L330" s="133">
        <v>117950.5475493</v>
      </c>
      <c r="M330" s="133">
        <v>117950.5475493</v>
      </c>
      <c r="N330" s="133">
        <v>117950.5475493</v>
      </c>
      <c r="O330" s="110"/>
    </row>
    <row r="331" spans="1:15" x14ac:dyDescent="0.3">
      <c r="A331" s="141" t="s">
        <v>6415</v>
      </c>
      <c r="B331" s="141" t="s">
        <v>6416</v>
      </c>
      <c r="C331" s="133">
        <v>56763.731600599996</v>
      </c>
      <c r="D331" s="133">
        <v>51273.800248500003</v>
      </c>
      <c r="E331" s="133">
        <v>52596.883166699998</v>
      </c>
      <c r="F331" s="133">
        <v>57031.604415100002</v>
      </c>
      <c r="G331" s="133">
        <v>59913.517213799998</v>
      </c>
      <c r="H331" s="133">
        <v>51267.7725249</v>
      </c>
      <c r="I331" s="133">
        <v>59913.517213799998</v>
      </c>
      <c r="J331" s="133">
        <v>57031.604415100002</v>
      </c>
      <c r="K331" s="133">
        <v>54149.691615999996</v>
      </c>
      <c r="L331" s="133">
        <v>59913.517213799998</v>
      </c>
      <c r="M331" s="133">
        <v>54149.691615999996</v>
      </c>
      <c r="N331" s="133">
        <v>57031.604415100002</v>
      </c>
      <c r="O331" s="110"/>
    </row>
    <row r="332" spans="1:15" x14ac:dyDescent="0.3">
      <c r="A332" s="141" t="s">
        <v>6417</v>
      </c>
      <c r="B332" s="141" t="s">
        <v>6418</v>
      </c>
      <c r="C332" s="133">
        <v>0</v>
      </c>
      <c r="D332" s="133">
        <v>0</v>
      </c>
      <c r="E332" s="133">
        <v>0</v>
      </c>
      <c r="F332" s="133">
        <v>0</v>
      </c>
      <c r="G332" s="133">
        <v>0</v>
      </c>
      <c r="H332" s="133">
        <v>0</v>
      </c>
      <c r="I332" s="133">
        <v>0</v>
      </c>
      <c r="J332" s="133">
        <v>0</v>
      </c>
      <c r="K332" s="133">
        <v>0</v>
      </c>
      <c r="L332" s="133">
        <v>0</v>
      </c>
      <c r="M332" s="133">
        <v>0</v>
      </c>
      <c r="N332" s="133">
        <v>0</v>
      </c>
      <c r="O332" s="110"/>
    </row>
    <row r="333" spans="1:15" x14ac:dyDescent="0.3">
      <c r="A333" s="136" t="s">
        <v>6419</v>
      </c>
      <c r="B333" s="136" t="s">
        <v>6420</v>
      </c>
      <c r="C333" s="133">
        <v>0</v>
      </c>
      <c r="D333" s="133">
        <v>0</v>
      </c>
      <c r="E333" s="133">
        <v>0</v>
      </c>
      <c r="F333" s="133">
        <v>0</v>
      </c>
      <c r="G333" s="133">
        <v>0</v>
      </c>
      <c r="H333" s="133">
        <v>0</v>
      </c>
      <c r="I333" s="133">
        <v>0</v>
      </c>
      <c r="J333" s="133">
        <v>0</v>
      </c>
      <c r="K333" s="133">
        <v>0</v>
      </c>
      <c r="L333" s="133">
        <v>0</v>
      </c>
      <c r="M333" s="133">
        <v>0</v>
      </c>
      <c r="N333" s="133">
        <v>0</v>
      </c>
      <c r="O333" s="110"/>
    </row>
    <row r="334" spans="1:15" x14ac:dyDescent="0.3">
      <c r="A334" s="136" t="s">
        <v>6421</v>
      </c>
      <c r="B334" s="136" t="s">
        <v>6422</v>
      </c>
      <c r="C334" s="133">
        <v>0</v>
      </c>
      <c r="D334" s="133">
        <v>0</v>
      </c>
      <c r="E334" s="133">
        <v>0</v>
      </c>
      <c r="F334" s="133">
        <v>0</v>
      </c>
      <c r="G334" s="133">
        <v>0</v>
      </c>
      <c r="H334" s="133">
        <v>0</v>
      </c>
      <c r="I334" s="133">
        <v>0</v>
      </c>
      <c r="J334" s="133">
        <v>0</v>
      </c>
      <c r="K334" s="133">
        <v>0</v>
      </c>
      <c r="L334" s="133">
        <v>0</v>
      </c>
      <c r="M334" s="133">
        <v>0</v>
      </c>
      <c r="N334" s="133">
        <v>0</v>
      </c>
      <c r="O334" s="110"/>
    </row>
    <row r="335" spans="1:15" x14ac:dyDescent="0.3">
      <c r="A335" s="136" t="s">
        <v>6423</v>
      </c>
      <c r="B335" s="136" t="s">
        <v>6424</v>
      </c>
      <c r="C335" s="133">
        <v>0</v>
      </c>
      <c r="D335" s="133">
        <v>0</v>
      </c>
      <c r="E335" s="133">
        <v>0</v>
      </c>
      <c r="F335" s="133">
        <v>0</v>
      </c>
      <c r="G335" s="133">
        <v>0</v>
      </c>
      <c r="H335" s="133">
        <v>0</v>
      </c>
      <c r="I335" s="133">
        <v>0</v>
      </c>
      <c r="J335" s="133">
        <v>0</v>
      </c>
      <c r="K335" s="133">
        <v>0</v>
      </c>
      <c r="L335" s="133">
        <v>0</v>
      </c>
      <c r="M335" s="133">
        <v>0</v>
      </c>
      <c r="N335" s="133">
        <v>0</v>
      </c>
      <c r="O335" s="110"/>
    </row>
    <row r="336" spans="1:15" x14ac:dyDescent="0.3">
      <c r="A336" s="136" t="s">
        <v>6425</v>
      </c>
      <c r="B336" s="136" t="s">
        <v>6426</v>
      </c>
      <c r="C336" s="133">
        <v>0</v>
      </c>
      <c r="D336" s="133">
        <v>0</v>
      </c>
      <c r="E336" s="133">
        <v>0</v>
      </c>
      <c r="F336" s="133">
        <v>0</v>
      </c>
      <c r="G336" s="133">
        <v>0</v>
      </c>
      <c r="H336" s="133">
        <v>0</v>
      </c>
      <c r="I336" s="133">
        <v>0</v>
      </c>
      <c r="J336" s="133">
        <v>0</v>
      </c>
      <c r="K336" s="133">
        <v>0</v>
      </c>
      <c r="L336" s="133">
        <v>0</v>
      </c>
      <c r="M336" s="133">
        <v>0</v>
      </c>
      <c r="N336" s="133">
        <v>0</v>
      </c>
      <c r="O336" s="110"/>
    </row>
    <row r="337" spans="1:15" x14ac:dyDescent="0.3">
      <c r="A337" s="136" t="s">
        <v>6427</v>
      </c>
      <c r="B337" s="136" t="s">
        <v>6428</v>
      </c>
      <c r="C337" s="133">
        <v>0</v>
      </c>
      <c r="D337" s="133">
        <v>0</v>
      </c>
      <c r="E337" s="133">
        <v>0</v>
      </c>
      <c r="F337" s="133">
        <v>0</v>
      </c>
      <c r="G337" s="133">
        <v>0</v>
      </c>
      <c r="H337" s="133">
        <v>0</v>
      </c>
      <c r="I337" s="133">
        <v>0</v>
      </c>
      <c r="J337" s="133">
        <v>0</v>
      </c>
      <c r="K337" s="133">
        <v>0</v>
      </c>
      <c r="L337" s="133">
        <v>0</v>
      </c>
      <c r="M337" s="133">
        <v>0</v>
      </c>
      <c r="N337" s="133">
        <v>0</v>
      </c>
      <c r="O337" s="110"/>
    </row>
    <row r="338" spans="1:15" x14ac:dyDescent="0.3">
      <c r="A338" s="136" t="s">
        <v>6429</v>
      </c>
      <c r="B338" s="136" t="s">
        <v>6430</v>
      </c>
      <c r="C338" s="133">
        <v>0</v>
      </c>
      <c r="D338" s="133">
        <v>0</v>
      </c>
      <c r="E338" s="133">
        <v>0</v>
      </c>
      <c r="F338" s="133">
        <v>0</v>
      </c>
      <c r="G338" s="133">
        <v>0</v>
      </c>
      <c r="H338" s="133">
        <v>0</v>
      </c>
      <c r="I338" s="133">
        <v>0</v>
      </c>
      <c r="J338" s="133">
        <v>0</v>
      </c>
      <c r="K338" s="133">
        <v>0</v>
      </c>
      <c r="L338" s="133">
        <v>0</v>
      </c>
      <c r="M338" s="133">
        <v>0</v>
      </c>
      <c r="N338" s="133">
        <v>0</v>
      </c>
      <c r="O338" s="110"/>
    </row>
    <row r="339" spans="1:15" x14ac:dyDescent="0.3">
      <c r="A339" s="136" t="s">
        <v>6431</v>
      </c>
      <c r="B339" s="136" t="s">
        <v>6432</v>
      </c>
      <c r="C339" s="133">
        <v>0</v>
      </c>
      <c r="D339" s="133">
        <v>0</v>
      </c>
      <c r="E339" s="133">
        <v>0</v>
      </c>
      <c r="F339" s="133">
        <v>0</v>
      </c>
      <c r="G339" s="133">
        <v>0</v>
      </c>
      <c r="H339" s="133">
        <v>0</v>
      </c>
      <c r="I339" s="133">
        <v>0</v>
      </c>
      <c r="J339" s="133">
        <v>0</v>
      </c>
      <c r="K339" s="133">
        <v>0</v>
      </c>
      <c r="L339" s="133">
        <v>0</v>
      </c>
      <c r="M339" s="133">
        <v>0</v>
      </c>
      <c r="N339" s="133">
        <v>0</v>
      </c>
      <c r="O339" s="110"/>
    </row>
    <row r="340" spans="1:15" x14ac:dyDescent="0.3">
      <c r="A340" s="136" t="s">
        <v>6433</v>
      </c>
      <c r="B340" s="136" t="s">
        <v>6434</v>
      </c>
      <c r="C340" s="133">
        <v>0</v>
      </c>
      <c r="D340" s="133">
        <v>0</v>
      </c>
      <c r="E340" s="133">
        <v>0</v>
      </c>
      <c r="F340" s="133">
        <v>0</v>
      </c>
      <c r="G340" s="133">
        <v>0</v>
      </c>
      <c r="H340" s="133">
        <v>0</v>
      </c>
      <c r="I340" s="133">
        <v>0</v>
      </c>
      <c r="J340" s="133">
        <v>0</v>
      </c>
      <c r="K340" s="133">
        <v>0</v>
      </c>
      <c r="L340" s="133">
        <v>0</v>
      </c>
      <c r="M340" s="133">
        <v>0</v>
      </c>
      <c r="N340" s="133">
        <v>0</v>
      </c>
      <c r="O340" s="110"/>
    </row>
    <row r="341" spans="1:15" x14ac:dyDescent="0.3">
      <c r="A341" s="136" t="s">
        <v>6435</v>
      </c>
      <c r="B341" s="136" t="s">
        <v>6436</v>
      </c>
      <c r="C341" s="133">
        <v>0</v>
      </c>
      <c r="D341" s="133">
        <v>0</v>
      </c>
      <c r="E341" s="133">
        <v>0</v>
      </c>
      <c r="F341" s="133">
        <v>0</v>
      </c>
      <c r="G341" s="133">
        <v>0</v>
      </c>
      <c r="H341" s="133">
        <v>0</v>
      </c>
      <c r="I341" s="133">
        <v>0</v>
      </c>
      <c r="J341" s="133">
        <v>0</v>
      </c>
      <c r="K341" s="133">
        <v>0</v>
      </c>
      <c r="L341" s="133">
        <v>0</v>
      </c>
      <c r="M341" s="133">
        <v>0</v>
      </c>
      <c r="N341" s="133">
        <v>0</v>
      </c>
      <c r="O341" s="110"/>
    </row>
    <row r="342" spans="1:15" x14ac:dyDescent="0.3">
      <c r="A342" s="136" t="s">
        <v>6437</v>
      </c>
      <c r="B342" s="136" t="s">
        <v>6438</v>
      </c>
      <c r="C342" s="133">
        <v>0</v>
      </c>
      <c r="D342" s="133">
        <v>0</v>
      </c>
      <c r="E342" s="133">
        <v>0</v>
      </c>
      <c r="F342" s="133">
        <v>0</v>
      </c>
      <c r="G342" s="133">
        <v>0</v>
      </c>
      <c r="H342" s="133">
        <v>0</v>
      </c>
      <c r="I342" s="133">
        <v>0</v>
      </c>
      <c r="J342" s="133">
        <v>0</v>
      </c>
      <c r="K342" s="133">
        <v>0</v>
      </c>
      <c r="L342" s="133">
        <v>0</v>
      </c>
      <c r="M342" s="133">
        <v>0</v>
      </c>
      <c r="N342" s="133">
        <v>0</v>
      </c>
      <c r="O342" s="110"/>
    </row>
    <row r="343" spans="1:15" x14ac:dyDescent="0.3">
      <c r="A343" s="136" t="s">
        <v>6439</v>
      </c>
      <c r="B343" s="136" t="s">
        <v>6440</v>
      </c>
      <c r="C343" s="133">
        <v>0</v>
      </c>
      <c r="D343" s="133">
        <v>0</v>
      </c>
      <c r="E343" s="133">
        <v>0</v>
      </c>
      <c r="F343" s="133">
        <v>0</v>
      </c>
      <c r="G343" s="133">
        <v>0</v>
      </c>
      <c r="H343" s="133">
        <v>0</v>
      </c>
      <c r="I343" s="133">
        <v>0</v>
      </c>
      <c r="J343" s="133">
        <v>0</v>
      </c>
      <c r="K343" s="133">
        <v>0</v>
      </c>
      <c r="L343" s="133">
        <v>0</v>
      </c>
      <c r="M343" s="133">
        <v>0</v>
      </c>
      <c r="N343" s="133">
        <v>0</v>
      </c>
      <c r="O343" s="110"/>
    </row>
    <row r="344" spans="1:15" x14ac:dyDescent="0.3">
      <c r="A344" s="136" t="s">
        <v>6441</v>
      </c>
      <c r="B344" s="136" t="s">
        <v>6442</v>
      </c>
      <c r="C344" s="133">
        <v>0</v>
      </c>
      <c r="D344" s="133">
        <v>0</v>
      </c>
      <c r="E344" s="133">
        <v>0</v>
      </c>
      <c r="F344" s="133">
        <v>0</v>
      </c>
      <c r="G344" s="133">
        <v>0</v>
      </c>
      <c r="H344" s="133">
        <v>0</v>
      </c>
      <c r="I344" s="133">
        <v>0</v>
      </c>
      <c r="J344" s="133">
        <v>0</v>
      </c>
      <c r="K344" s="133">
        <v>0</v>
      </c>
      <c r="L344" s="133">
        <v>0</v>
      </c>
      <c r="M344" s="133">
        <v>0</v>
      </c>
      <c r="N344" s="133">
        <v>0</v>
      </c>
      <c r="O344" s="110"/>
    </row>
    <row r="345" spans="1:15" x14ac:dyDescent="0.3">
      <c r="A345" s="136" t="s">
        <v>6443</v>
      </c>
      <c r="B345" s="136" t="s">
        <v>6444</v>
      </c>
      <c r="C345" s="133">
        <v>0</v>
      </c>
      <c r="D345" s="133">
        <v>0</v>
      </c>
      <c r="E345" s="133">
        <v>0</v>
      </c>
      <c r="F345" s="133">
        <v>0</v>
      </c>
      <c r="G345" s="133">
        <v>0</v>
      </c>
      <c r="H345" s="133">
        <v>0</v>
      </c>
      <c r="I345" s="133">
        <v>0</v>
      </c>
      <c r="J345" s="133">
        <v>0</v>
      </c>
      <c r="K345" s="133">
        <v>0</v>
      </c>
      <c r="L345" s="133">
        <v>0</v>
      </c>
      <c r="M345" s="133">
        <v>0</v>
      </c>
      <c r="N345" s="133">
        <v>0</v>
      </c>
      <c r="O345" s="110"/>
    </row>
    <row r="346" spans="1:15" x14ac:dyDescent="0.3">
      <c r="A346" s="136" t="s">
        <v>6445</v>
      </c>
      <c r="B346" s="136" t="s">
        <v>6446</v>
      </c>
      <c r="C346" s="133">
        <v>0</v>
      </c>
      <c r="D346" s="133">
        <v>0</v>
      </c>
      <c r="E346" s="133">
        <v>0</v>
      </c>
      <c r="F346" s="133">
        <v>0</v>
      </c>
      <c r="G346" s="133">
        <v>0</v>
      </c>
      <c r="H346" s="133">
        <v>0</v>
      </c>
      <c r="I346" s="133">
        <v>0</v>
      </c>
      <c r="J346" s="133">
        <v>0</v>
      </c>
      <c r="K346" s="133">
        <v>0</v>
      </c>
      <c r="L346" s="133">
        <v>0</v>
      </c>
      <c r="M346" s="133">
        <v>0</v>
      </c>
      <c r="N346" s="133">
        <v>0</v>
      </c>
      <c r="O346" s="110"/>
    </row>
    <row r="347" spans="1:15" x14ac:dyDescent="0.3">
      <c r="A347" s="136" t="s">
        <v>6447</v>
      </c>
      <c r="B347" s="136" t="s">
        <v>6448</v>
      </c>
      <c r="C347" s="133">
        <v>0</v>
      </c>
      <c r="D347" s="133">
        <v>0</v>
      </c>
      <c r="E347" s="133">
        <v>0</v>
      </c>
      <c r="F347" s="133">
        <v>0</v>
      </c>
      <c r="G347" s="133">
        <v>0</v>
      </c>
      <c r="H347" s="133">
        <v>0</v>
      </c>
      <c r="I347" s="133">
        <v>0</v>
      </c>
      <c r="J347" s="133">
        <v>0</v>
      </c>
      <c r="K347" s="133">
        <v>0</v>
      </c>
      <c r="L347" s="133">
        <v>0</v>
      </c>
      <c r="M347" s="133">
        <v>0</v>
      </c>
      <c r="N347" s="133">
        <v>0</v>
      </c>
      <c r="O347" s="110"/>
    </row>
    <row r="348" spans="1:15" x14ac:dyDescent="0.3">
      <c r="A348" s="136" t="s">
        <v>6449</v>
      </c>
      <c r="B348" s="136" t="s">
        <v>6450</v>
      </c>
      <c r="C348" s="133">
        <v>0</v>
      </c>
      <c r="D348" s="133">
        <v>0</v>
      </c>
      <c r="E348" s="133">
        <v>0</v>
      </c>
      <c r="F348" s="133">
        <v>0</v>
      </c>
      <c r="G348" s="133">
        <v>0</v>
      </c>
      <c r="H348" s="133">
        <v>0</v>
      </c>
      <c r="I348" s="133">
        <v>0</v>
      </c>
      <c r="J348" s="133">
        <v>0</v>
      </c>
      <c r="K348" s="133">
        <v>0</v>
      </c>
      <c r="L348" s="133">
        <v>0</v>
      </c>
      <c r="M348" s="133">
        <v>0</v>
      </c>
      <c r="N348" s="133">
        <v>0</v>
      </c>
      <c r="O348" s="110"/>
    </row>
    <row r="349" spans="1:15" x14ac:dyDescent="0.3">
      <c r="A349" s="136" t="s">
        <v>6451</v>
      </c>
      <c r="B349" s="136" t="s">
        <v>6452</v>
      </c>
      <c r="C349" s="133">
        <v>0</v>
      </c>
      <c r="D349" s="133">
        <v>0</v>
      </c>
      <c r="E349" s="133">
        <v>0</v>
      </c>
      <c r="F349" s="133">
        <v>0</v>
      </c>
      <c r="G349" s="133">
        <v>0</v>
      </c>
      <c r="H349" s="133">
        <v>0</v>
      </c>
      <c r="I349" s="133">
        <v>0</v>
      </c>
      <c r="J349" s="133">
        <v>0</v>
      </c>
      <c r="K349" s="133">
        <v>0</v>
      </c>
      <c r="L349" s="133">
        <v>0</v>
      </c>
      <c r="M349" s="133">
        <v>0</v>
      </c>
      <c r="N349" s="133">
        <v>0</v>
      </c>
      <c r="O349" s="110"/>
    </row>
    <row r="350" spans="1:15" x14ac:dyDescent="0.3">
      <c r="A350" s="136" t="s">
        <v>6453</v>
      </c>
      <c r="B350" s="136" t="s">
        <v>6454</v>
      </c>
      <c r="C350" s="133">
        <v>0</v>
      </c>
      <c r="D350" s="133">
        <v>0</v>
      </c>
      <c r="E350" s="133">
        <v>0</v>
      </c>
      <c r="F350" s="133">
        <v>0</v>
      </c>
      <c r="G350" s="133">
        <v>0</v>
      </c>
      <c r="H350" s="133">
        <v>0</v>
      </c>
      <c r="I350" s="133">
        <v>0</v>
      </c>
      <c r="J350" s="133">
        <v>0</v>
      </c>
      <c r="K350" s="133">
        <v>0</v>
      </c>
      <c r="L350" s="133">
        <v>0</v>
      </c>
      <c r="M350" s="133">
        <v>0</v>
      </c>
      <c r="N350" s="133">
        <v>0</v>
      </c>
      <c r="O350" s="110"/>
    </row>
    <row r="351" spans="1:15" x14ac:dyDescent="0.3">
      <c r="A351" s="136" t="s">
        <v>6455</v>
      </c>
      <c r="B351" s="136" t="s">
        <v>6456</v>
      </c>
      <c r="C351" s="133">
        <v>0</v>
      </c>
      <c r="D351" s="133">
        <v>0</v>
      </c>
      <c r="E351" s="133">
        <v>0</v>
      </c>
      <c r="F351" s="133">
        <v>0</v>
      </c>
      <c r="G351" s="133">
        <v>0</v>
      </c>
      <c r="H351" s="133">
        <v>0</v>
      </c>
      <c r="I351" s="133">
        <v>0</v>
      </c>
      <c r="J351" s="133">
        <v>0</v>
      </c>
      <c r="K351" s="133">
        <v>0</v>
      </c>
      <c r="L351" s="133">
        <v>0</v>
      </c>
      <c r="M351" s="133">
        <v>0</v>
      </c>
      <c r="N351" s="133">
        <v>0</v>
      </c>
      <c r="O351" s="110"/>
    </row>
    <row r="352" spans="1:15" x14ac:dyDescent="0.3">
      <c r="A352" s="136" t="s">
        <v>6457</v>
      </c>
      <c r="B352" s="136" t="s">
        <v>6458</v>
      </c>
      <c r="C352" s="133">
        <v>0</v>
      </c>
      <c r="D352" s="133">
        <v>0</v>
      </c>
      <c r="E352" s="133">
        <v>0</v>
      </c>
      <c r="F352" s="133">
        <v>0</v>
      </c>
      <c r="G352" s="133">
        <v>0</v>
      </c>
      <c r="H352" s="133">
        <v>0</v>
      </c>
      <c r="I352" s="133">
        <v>0</v>
      </c>
      <c r="J352" s="133">
        <v>0</v>
      </c>
      <c r="K352" s="133">
        <v>0</v>
      </c>
      <c r="L352" s="133">
        <v>0</v>
      </c>
      <c r="M352" s="133">
        <v>0</v>
      </c>
      <c r="N352" s="133">
        <v>0</v>
      </c>
      <c r="O352" s="110"/>
    </row>
    <row r="353" spans="1:15" x14ac:dyDescent="0.3">
      <c r="A353" s="136" t="s">
        <v>6459</v>
      </c>
      <c r="B353" s="136" t="s">
        <v>6460</v>
      </c>
      <c r="C353" s="133">
        <v>0</v>
      </c>
      <c r="D353" s="133">
        <v>0</v>
      </c>
      <c r="E353" s="133">
        <v>0</v>
      </c>
      <c r="F353" s="133">
        <v>0</v>
      </c>
      <c r="G353" s="133">
        <v>0</v>
      </c>
      <c r="H353" s="133">
        <v>0</v>
      </c>
      <c r="I353" s="133">
        <v>0</v>
      </c>
      <c r="J353" s="133">
        <v>0</v>
      </c>
      <c r="K353" s="133">
        <v>0</v>
      </c>
      <c r="L353" s="133">
        <v>0</v>
      </c>
      <c r="M353" s="133">
        <v>0</v>
      </c>
      <c r="N353" s="133">
        <v>0</v>
      </c>
      <c r="O353" s="110"/>
    </row>
    <row r="354" spans="1:15" x14ac:dyDescent="0.3">
      <c r="A354" s="136" t="s">
        <v>6461</v>
      </c>
      <c r="B354" s="136" t="s">
        <v>6462</v>
      </c>
      <c r="C354" s="133">
        <v>0</v>
      </c>
      <c r="D354" s="133">
        <v>0</v>
      </c>
      <c r="E354" s="133">
        <v>0</v>
      </c>
      <c r="F354" s="133">
        <v>0</v>
      </c>
      <c r="G354" s="133">
        <v>0</v>
      </c>
      <c r="H354" s="133">
        <v>0</v>
      </c>
      <c r="I354" s="133">
        <v>0</v>
      </c>
      <c r="J354" s="133">
        <v>0</v>
      </c>
      <c r="K354" s="133">
        <v>0</v>
      </c>
      <c r="L354" s="133">
        <v>0</v>
      </c>
      <c r="M354" s="133">
        <v>0</v>
      </c>
      <c r="N354" s="133">
        <v>0</v>
      </c>
      <c r="O354" s="110"/>
    </row>
    <row r="355" spans="1:15" x14ac:dyDescent="0.3">
      <c r="A355" s="136" t="s">
        <v>6463</v>
      </c>
      <c r="B355" s="136" t="s">
        <v>6464</v>
      </c>
      <c r="C355" s="133">
        <v>0</v>
      </c>
      <c r="D355" s="133">
        <v>0</v>
      </c>
      <c r="E355" s="133">
        <v>0</v>
      </c>
      <c r="F355" s="133">
        <v>0</v>
      </c>
      <c r="G355" s="133">
        <v>0</v>
      </c>
      <c r="H355" s="133">
        <v>0</v>
      </c>
      <c r="I355" s="133">
        <v>0</v>
      </c>
      <c r="J355" s="133">
        <v>0</v>
      </c>
      <c r="K355" s="133">
        <v>0</v>
      </c>
      <c r="L355" s="133">
        <v>0</v>
      </c>
      <c r="M355" s="133">
        <v>0</v>
      </c>
      <c r="N355" s="133">
        <v>0</v>
      </c>
      <c r="O355" s="110"/>
    </row>
    <row r="356" spans="1:15" x14ac:dyDescent="0.3">
      <c r="A356" s="136" t="s">
        <v>6465</v>
      </c>
      <c r="B356" s="136" t="s">
        <v>6466</v>
      </c>
      <c r="C356" s="133">
        <v>0</v>
      </c>
      <c r="D356" s="133">
        <v>0</v>
      </c>
      <c r="E356" s="133">
        <v>0</v>
      </c>
      <c r="F356" s="133">
        <v>0</v>
      </c>
      <c r="G356" s="133">
        <v>0</v>
      </c>
      <c r="H356" s="133">
        <v>0</v>
      </c>
      <c r="I356" s="133">
        <v>0</v>
      </c>
      <c r="J356" s="133">
        <v>0</v>
      </c>
      <c r="K356" s="133">
        <v>0</v>
      </c>
      <c r="L356" s="133">
        <v>0</v>
      </c>
      <c r="M356" s="133">
        <v>0</v>
      </c>
      <c r="N356" s="133">
        <v>0</v>
      </c>
      <c r="O356" s="110"/>
    </row>
    <row r="357" spans="1:15" x14ac:dyDescent="0.3">
      <c r="A357" s="136" t="s">
        <v>6467</v>
      </c>
      <c r="B357" s="136" t="s">
        <v>6468</v>
      </c>
      <c r="C357" s="133">
        <v>0</v>
      </c>
      <c r="D357" s="133">
        <v>0</v>
      </c>
      <c r="E357" s="133">
        <v>0</v>
      </c>
      <c r="F357" s="133">
        <v>0</v>
      </c>
      <c r="G357" s="133">
        <v>0</v>
      </c>
      <c r="H357" s="133">
        <v>0</v>
      </c>
      <c r="I357" s="133">
        <v>0</v>
      </c>
      <c r="J357" s="133">
        <v>0</v>
      </c>
      <c r="K357" s="133">
        <v>0</v>
      </c>
      <c r="L357" s="133">
        <v>0</v>
      </c>
      <c r="M357" s="133">
        <v>0</v>
      </c>
      <c r="N357" s="133">
        <v>0</v>
      </c>
      <c r="O357" s="110"/>
    </row>
    <row r="358" spans="1:15" x14ac:dyDescent="0.3">
      <c r="A358" s="136" t="s">
        <v>6469</v>
      </c>
      <c r="B358" s="136" t="s">
        <v>6470</v>
      </c>
      <c r="C358" s="133">
        <v>0</v>
      </c>
      <c r="D358" s="133">
        <v>0</v>
      </c>
      <c r="E358" s="133">
        <v>0</v>
      </c>
      <c r="F358" s="133">
        <v>0</v>
      </c>
      <c r="G358" s="133">
        <v>0</v>
      </c>
      <c r="H358" s="133">
        <v>0</v>
      </c>
      <c r="I358" s="133">
        <v>0</v>
      </c>
      <c r="J358" s="133">
        <v>0</v>
      </c>
      <c r="K358" s="133">
        <v>0</v>
      </c>
      <c r="L358" s="133">
        <v>0</v>
      </c>
      <c r="M358" s="133">
        <v>0</v>
      </c>
      <c r="N358" s="133">
        <v>0</v>
      </c>
      <c r="O358" s="110"/>
    </row>
    <row r="359" spans="1:15" x14ac:dyDescent="0.3">
      <c r="A359" s="136" t="s">
        <v>6471</v>
      </c>
      <c r="B359" s="136" t="s">
        <v>6472</v>
      </c>
      <c r="C359" s="133">
        <v>0</v>
      </c>
      <c r="D359" s="133">
        <v>0</v>
      </c>
      <c r="E359" s="133">
        <v>0</v>
      </c>
      <c r="F359" s="133">
        <v>0</v>
      </c>
      <c r="G359" s="133">
        <v>0</v>
      </c>
      <c r="H359" s="133">
        <v>0</v>
      </c>
      <c r="I359" s="133">
        <v>0</v>
      </c>
      <c r="J359" s="133">
        <v>0</v>
      </c>
      <c r="K359" s="133">
        <v>0</v>
      </c>
      <c r="L359" s="133">
        <v>0</v>
      </c>
      <c r="M359" s="133">
        <v>0</v>
      </c>
      <c r="N359" s="133">
        <v>0</v>
      </c>
      <c r="O359" s="110"/>
    </row>
    <row r="360" spans="1:15" x14ac:dyDescent="0.3">
      <c r="A360" s="136" t="s">
        <v>6473</v>
      </c>
      <c r="B360" s="136" t="s">
        <v>6474</v>
      </c>
      <c r="C360" s="133">
        <v>0</v>
      </c>
      <c r="D360" s="133">
        <v>0</v>
      </c>
      <c r="E360" s="133">
        <v>0</v>
      </c>
      <c r="F360" s="133">
        <v>0</v>
      </c>
      <c r="G360" s="133">
        <v>0</v>
      </c>
      <c r="H360" s="133">
        <v>0</v>
      </c>
      <c r="I360" s="133">
        <v>0</v>
      </c>
      <c r="J360" s="133">
        <v>0</v>
      </c>
      <c r="K360" s="133">
        <v>0</v>
      </c>
      <c r="L360" s="133">
        <v>0</v>
      </c>
      <c r="M360" s="133">
        <v>0</v>
      </c>
      <c r="N360" s="133">
        <v>0</v>
      </c>
      <c r="O360" s="110"/>
    </row>
    <row r="361" spans="1:15" x14ac:dyDescent="0.3">
      <c r="A361" s="136" t="s">
        <v>6475</v>
      </c>
      <c r="B361" s="136" t="s">
        <v>6476</v>
      </c>
      <c r="C361" s="133">
        <v>0</v>
      </c>
      <c r="D361" s="133">
        <v>0</v>
      </c>
      <c r="E361" s="133">
        <v>0</v>
      </c>
      <c r="F361" s="133">
        <v>0</v>
      </c>
      <c r="G361" s="133">
        <v>0</v>
      </c>
      <c r="H361" s="133">
        <v>0</v>
      </c>
      <c r="I361" s="133">
        <v>0</v>
      </c>
      <c r="J361" s="133">
        <v>0</v>
      </c>
      <c r="K361" s="133">
        <v>0</v>
      </c>
      <c r="L361" s="133">
        <v>0</v>
      </c>
      <c r="M361" s="133">
        <v>0</v>
      </c>
      <c r="N361" s="133">
        <v>0</v>
      </c>
      <c r="O361" s="110"/>
    </row>
    <row r="362" spans="1:15" x14ac:dyDescent="0.3">
      <c r="A362" s="136" t="s">
        <v>6477</v>
      </c>
      <c r="B362" s="136" t="s">
        <v>6478</v>
      </c>
      <c r="C362" s="133">
        <v>0</v>
      </c>
      <c r="D362" s="133">
        <v>0</v>
      </c>
      <c r="E362" s="133">
        <v>0</v>
      </c>
      <c r="F362" s="133">
        <v>0</v>
      </c>
      <c r="G362" s="133">
        <v>0</v>
      </c>
      <c r="H362" s="133">
        <v>0</v>
      </c>
      <c r="I362" s="133">
        <v>0</v>
      </c>
      <c r="J362" s="133">
        <v>0</v>
      </c>
      <c r="K362" s="133">
        <v>0</v>
      </c>
      <c r="L362" s="133">
        <v>0</v>
      </c>
      <c r="M362" s="133">
        <v>0</v>
      </c>
      <c r="N362" s="133">
        <v>0</v>
      </c>
      <c r="O362" s="110"/>
    </row>
    <row r="363" spans="1:15" x14ac:dyDescent="0.3">
      <c r="A363" s="136" t="s">
        <v>6479</v>
      </c>
      <c r="B363" s="136" t="s">
        <v>6480</v>
      </c>
      <c r="C363" s="133">
        <v>0</v>
      </c>
      <c r="D363" s="133">
        <v>0</v>
      </c>
      <c r="E363" s="133">
        <v>0</v>
      </c>
      <c r="F363" s="133">
        <v>0</v>
      </c>
      <c r="G363" s="133">
        <v>0</v>
      </c>
      <c r="H363" s="133">
        <v>0</v>
      </c>
      <c r="I363" s="133">
        <v>0</v>
      </c>
      <c r="J363" s="133">
        <v>0</v>
      </c>
      <c r="K363" s="133">
        <v>0</v>
      </c>
      <c r="L363" s="133">
        <v>0</v>
      </c>
      <c r="M363" s="133">
        <v>0</v>
      </c>
      <c r="N363" s="133">
        <v>0</v>
      </c>
      <c r="O363" s="110"/>
    </row>
    <row r="364" spans="1:15" x14ac:dyDescent="0.3">
      <c r="A364" s="136" t="s">
        <v>6481</v>
      </c>
      <c r="B364" s="136" t="s">
        <v>6482</v>
      </c>
      <c r="C364" s="133">
        <v>0</v>
      </c>
      <c r="D364" s="133">
        <v>0</v>
      </c>
      <c r="E364" s="133">
        <v>0</v>
      </c>
      <c r="F364" s="133">
        <v>0</v>
      </c>
      <c r="G364" s="133">
        <v>0</v>
      </c>
      <c r="H364" s="133">
        <v>0</v>
      </c>
      <c r="I364" s="133">
        <v>0</v>
      </c>
      <c r="J364" s="133">
        <v>0</v>
      </c>
      <c r="K364" s="133">
        <v>0</v>
      </c>
      <c r="L364" s="133">
        <v>0</v>
      </c>
      <c r="M364" s="133">
        <v>0</v>
      </c>
      <c r="N364" s="133">
        <v>0</v>
      </c>
      <c r="O364" s="110"/>
    </row>
    <row r="365" spans="1:15" x14ac:dyDescent="0.3">
      <c r="A365" s="136" t="s">
        <v>6483</v>
      </c>
      <c r="B365" s="136" t="s">
        <v>6484</v>
      </c>
      <c r="C365" s="133">
        <v>0</v>
      </c>
      <c r="D365" s="133">
        <v>0</v>
      </c>
      <c r="E365" s="133">
        <v>0</v>
      </c>
      <c r="F365" s="133">
        <v>0</v>
      </c>
      <c r="G365" s="133">
        <v>0</v>
      </c>
      <c r="H365" s="133">
        <v>0</v>
      </c>
      <c r="I365" s="133">
        <v>0</v>
      </c>
      <c r="J365" s="133">
        <v>0</v>
      </c>
      <c r="K365" s="133">
        <v>0</v>
      </c>
      <c r="L365" s="133">
        <v>0</v>
      </c>
      <c r="M365" s="133">
        <v>0</v>
      </c>
      <c r="N365" s="133">
        <v>0</v>
      </c>
      <c r="O365" s="110"/>
    </row>
    <row r="366" spans="1:15" x14ac:dyDescent="0.3">
      <c r="A366" s="136" t="s">
        <v>6485</v>
      </c>
      <c r="B366" s="136" t="s">
        <v>6486</v>
      </c>
      <c r="C366" s="133">
        <v>0</v>
      </c>
      <c r="D366" s="133">
        <v>0</v>
      </c>
      <c r="E366" s="133">
        <v>0</v>
      </c>
      <c r="F366" s="133">
        <v>0</v>
      </c>
      <c r="G366" s="133">
        <v>0</v>
      </c>
      <c r="H366" s="133">
        <v>0</v>
      </c>
      <c r="I366" s="133">
        <v>0</v>
      </c>
      <c r="J366" s="133">
        <v>0</v>
      </c>
      <c r="K366" s="133">
        <v>0</v>
      </c>
      <c r="L366" s="133">
        <v>0</v>
      </c>
      <c r="M366" s="133">
        <v>0</v>
      </c>
      <c r="N366" s="133">
        <v>0</v>
      </c>
      <c r="O366" s="110"/>
    </row>
    <row r="367" spans="1:15" x14ac:dyDescent="0.3">
      <c r="A367" s="136" t="s">
        <v>6487</v>
      </c>
      <c r="B367" s="136" t="s">
        <v>6488</v>
      </c>
      <c r="C367" s="133">
        <v>0</v>
      </c>
      <c r="D367" s="133">
        <v>0</v>
      </c>
      <c r="E367" s="133">
        <v>0</v>
      </c>
      <c r="F367" s="133">
        <v>0</v>
      </c>
      <c r="G367" s="133">
        <v>0</v>
      </c>
      <c r="H367" s="133">
        <v>0</v>
      </c>
      <c r="I367" s="133">
        <v>0</v>
      </c>
      <c r="J367" s="133">
        <v>0</v>
      </c>
      <c r="K367" s="133">
        <v>0</v>
      </c>
      <c r="L367" s="133">
        <v>0</v>
      </c>
      <c r="M367" s="133">
        <v>0</v>
      </c>
      <c r="N367" s="133">
        <v>0</v>
      </c>
      <c r="O367" s="110"/>
    </row>
    <row r="368" spans="1:15" x14ac:dyDescent="0.3">
      <c r="A368" s="136" t="s">
        <v>6489</v>
      </c>
      <c r="B368" s="136" t="s">
        <v>6490</v>
      </c>
      <c r="C368" s="133">
        <v>0</v>
      </c>
      <c r="D368" s="133">
        <v>0</v>
      </c>
      <c r="E368" s="133">
        <v>0</v>
      </c>
      <c r="F368" s="133">
        <v>0</v>
      </c>
      <c r="G368" s="133">
        <v>0</v>
      </c>
      <c r="H368" s="133">
        <v>0</v>
      </c>
      <c r="I368" s="133">
        <v>0</v>
      </c>
      <c r="J368" s="133">
        <v>0</v>
      </c>
      <c r="K368" s="133">
        <v>0</v>
      </c>
      <c r="L368" s="133">
        <v>0</v>
      </c>
      <c r="M368" s="133">
        <v>0</v>
      </c>
      <c r="N368" s="133">
        <v>0</v>
      </c>
      <c r="O368" s="110"/>
    </row>
    <row r="369" spans="1:15" x14ac:dyDescent="0.3">
      <c r="A369" s="136" t="s">
        <v>6491</v>
      </c>
      <c r="B369" s="136" t="s">
        <v>6492</v>
      </c>
      <c r="C369" s="133">
        <v>0</v>
      </c>
      <c r="D369" s="133">
        <v>0</v>
      </c>
      <c r="E369" s="133">
        <v>0</v>
      </c>
      <c r="F369" s="133">
        <v>0</v>
      </c>
      <c r="G369" s="133">
        <v>0</v>
      </c>
      <c r="H369" s="133">
        <v>0</v>
      </c>
      <c r="I369" s="133">
        <v>0</v>
      </c>
      <c r="J369" s="133">
        <v>0</v>
      </c>
      <c r="K369" s="133">
        <v>0</v>
      </c>
      <c r="L369" s="133">
        <v>0</v>
      </c>
      <c r="M369" s="133">
        <v>0</v>
      </c>
      <c r="N369" s="133">
        <v>0</v>
      </c>
      <c r="O369" s="110"/>
    </row>
    <row r="370" spans="1:15" x14ac:dyDescent="0.3">
      <c r="A370" s="136" t="s">
        <v>6493</v>
      </c>
      <c r="B370" s="136" t="s">
        <v>6494</v>
      </c>
      <c r="C370" s="133">
        <v>0</v>
      </c>
      <c r="D370" s="133">
        <v>0</v>
      </c>
      <c r="E370" s="133">
        <v>0</v>
      </c>
      <c r="F370" s="133">
        <v>0</v>
      </c>
      <c r="G370" s="133">
        <v>0</v>
      </c>
      <c r="H370" s="133">
        <v>0</v>
      </c>
      <c r="I370" s="133">
        <v>0</v>
      </c>
      <c r="J370" s="133">
        <v>0</v>
      </c>
      <c r="K370" s="133">
        <v>0</v>
      </c>
      <c r="L370" s="133">
        <v>0</v>
      </c>
      <c r="M370" s="133">
        <v>0</v>
      </c>
      <c r="N370" s="133">
        <v>0</v>
      </c>
      <c r="O370" s="110"/>
    </row>
    <row r="371" spans="1:15" x14ac:dyDescent="0.3">
      <c r="A371" s="136" t="s">
        <v>6495</v>
      </c>
      <c r="B371" s="136" t="s">
        <v>6496</v>
      </c>
      <c r="C371" s="133">
        <v>0</v>
      </c>
      <c r="D371" s="133">
        <v>0</v>
      </c>
      <c r="E371" s="133">
        <v>0</v>
      </c>
      <c r="F371" s="133">
        <v>0</v>
      </c>
      <c r="G371" s="133">
        <v>0</v>
      </c>
      <c r="H371" s="133">
        <v>0</v>
      </c>
      <c r="I371" s="133">
        <v>0</v>
      </c>
      <c r="J371" s="133">
        <v>0</v>
      </c>
      <c r="K371" s="133">
        <v>0</v>
      </c>
      <c r="L371" s="133">
        <v>0</v>
      </c>
      <c r="M371" s="133">
        <v>0</v>
      </c>
      <c r="N371" s="133">
        <v>0</v>
      </c>
      <c r="O371" s="110"/>
    </row>
    <row r="372" spans="1:15" x14ac:dyDescent="0.3">
      <c r="A372" s="136" t="s">
        <v>6497</v>
      </c>
      <c r="B372" s="136" t="s">
        <v>6498</v>
      </c>
      <c r="C372" s="133">
        <v>0</v>
      </c>
      <c r="D372" s="133">
        <v>0</v>
      </c>
      <c r="E372" s="133">
        <v>0</v>
      </c>
      <c r="F372" s="133">
        <v>0</v>
      </c>
      <c r="G372" s="133">
        <v>0</v>
      </c>
      <c r="H372" s="133">
        <v>0</v>
      </c>
      <c r="I372" s="133">
        <v>0</v>
      </c>
      <c r="J372" s="133">
        <v>0</v>
      </c>
      <c r="K372" s="133">
        <v>0</v>
      </c>
      <c r="L372" s="133">
        <v>0</v>
      </c>
      <c r="M372" s="133">
        <v>0</v>
      </c>
      <c r="N372" s="133">
        <v>0</v>
      </c>
      <c r="O372" s="110"/>
    </row>
    <row r="373" spans="1:15" x14ac:dyDescent="0.3">
      <c r="A373" s="136" t="s">
        <v>6499</v>
      </c>
      <c r="B373" s="136" t="s">
        <v>6500</v>
      </c>
      <c r="C373" s="133">
        <v>0</v>
      </c>
      <c r="D373" s="133">
        <v>0</v>
      </c>
      <c r="E373" s="133">
        <v>0</v>
      </c>
      <c r="F373" s="133">
        <v>0</v>
      </c>
      <c r="G373" s="133">
        <v>0</v>
      </c>
      <c r="H373" s="133">
        <v>0</v>
      </c>
      <c r="I373" s="133">
        <v>0</v>
      </c>
      <c r="J373" s="133">
        <v>0</v>
      </c>
      <c r="K373" s="133">
        <v>0</v>
      </c>
      <c r="L373" s="133">
        <v>0</v>
      </c>
      <c r="M373" s="133">
        <v>0</v>
      </c>
      <c r="N373" s="133">
        <v>0</v>
      </c>
      <c r="O373" s="110"/>
    </row>
    <row r="374" spans="1:15" x14ac:dyDescent="0.3">
      <c r="A374" s="136" t="s">
        <v>6501</v>
      </c>
      <c r="B374" s="136" t="s">
        <v>6502</v>
      </c>
      <c r="C374" s="133">
        <v>0</v>
      </c>
      <c r="D374" s="133">
        <v>0</v>
      </c>
      <c r="E374" s="133">
        <v>0</v>
      </c>
      <c r="F374" s="133">
        <v>0</v>
      </c>
      <c r="G374" s="133">
        <v>0</v>
      </c>
      <c r="H374" s="133">
        <v>0</v>
      </c>
      <c r="I374" s="133">
        <v>0</v>
      </c>
      <c r="J374" s="133">
        <v>0</v>
      </c>
      <c r="K374" s="133">
        <v>0</v>
      </c>
      <c r="L374" s="133">
        <v>0</v>
      </c>
      <c r="M374" s="133">
        <v>0</v>
      </c>
      <c r="N374" s="133">
        <v>0</v>
      </c>
      <c r="O374" s="110"/>
    </row>
    <row r="375" spans="1:15" x14ac:dyDescent="0.3">
      <c r="A375" s="136" t="s">
        <v>6503</v>
      </c>
      <c r="B375" s="136" t="s">
        <v>6504</v>
      </c>
      <c r="C375" s="133">
        <v>0</v>
      </c>
      <c r="D375" s="133">
        <v>0</v>
      </c>
      <c r="E375" s="133">
        <v>0</v>
      </c>
      <c r="F375" s="133">
        <v>0</v>
      </c>
      <c r="G375" s="133">
        <v>0</v>
      </c>
      <c r="H375" s="133">
        <v>0</v>
      </c>
      <c r="I375" s="133">
        <v>0</v>
      </c>
      <c r="J375" s="133">
        <v>0</v>
      </c>
      <c r="K375" s="133">
        <v>0</v>
      </c>
      <c r="L375" s="133">
        <v>0</v>
      </c>
      <c r="M375" s="133">
        <v>0</v>
      </c>
      <c r="N375" s="133">
        <v>0</v>
      </c>
      <c r="O375" s="110"/>
    </row>
    <row r="376" spans="1:15" x14ac:dyDescent="0.3">
      <c r="A376" s="136" t="s">
        <v>6505</v>
      </c>
      <c r="B376" s="136" t="s">
        <v>6506</v>
      </c>
      <c r="C376" s="133">
        <v>0</v>
      </c>
      <c r="D376" s="133">
        <v>0</v>
      </c>
      <c r="E376" s="133">
        <v>0</v>
      </c>
      <c r="F376" s="133">
        <v>0</v>
      </c>
      <c r="G376" s="133">
        <v>0</v>
      </c>
      <c r="H376" s="133">
        <v>0</v>
      </c>
      <c r="I376" s="133">
        <v>0</v>
      </c>
      <c r="J376" s="133">
        <v>0</v>
      </c>
      <c r="K376" s="133">
        <v>0</v>
      </c>
      <c r="L376" s="133">
        <v>0</v>
      </c>
      <c r="M376" s="133">
        <v>0</v>
      </c>
      <c r="N376" s="133">
        <v>0</v>
      </c>
      <c r="O376" s="110"/>
    </row>
    <row r="377" spans="1:15" x14ac:dyDescent="0.3">
      <c r="A377" s="136" t="s">
        <v>6507</v>
      </c>
      <c r="B377" s="136" t="s">
        <v>6508</v>
      </c>
      <c r="C377" s="133">
        <v>0</v>
      </c>
      <c r="D377" s="133">
        <v>0</v>
      </c>
      <c r="E377" s="133">
        <v>0</v>
      </c>
      <c r="F377" s="133">
        <v>0</v>
      </c>
      <c r="G377" s="133">
        <v>0</v>
      </c>
      <c r="H377" s="133">
        <v>0</v>
      </c>
      <c r="I377" s="133">
        <v>0</v>
      </c>
      <c r="J377" s="133">
        <v>0</v>
      </c>
      <c r="K377" s="133">
        <v>0</v>
      </c>
      <c r="L377" s="133">
        <v>0</v>
      </c>
      <c r="M377" s="133">
        <v>0</v>
      </c>
      <c r="N377" s="133">
        <v>0</v>
      </c>
      <c r="O377" s="110"/>
    </row>
    <row r="378" spans="1:15" x14ac:dyDescent="0.3">
      <c r="A378" s="136" t="s">
        <v>6509</v>
      </c>
      <c r="B378" s="136" t="s">
        <v>6510</v>
      </c>
      <c r="C378" s="133">
        <v>0</v>
      </c>
      <c r="D378" s="133">
        <v>0</v>
      </c>
      <c r="E378" s="133">
        <v>0</v>
      </c>
      <c r="F378" s="133">
        <v>0</v>
      </c>
      <c r="G378" s="133">
        <v>0</v>
      </c>
      <c r="H378" s="133">
        <v>0</v>
      </c>
      <c r="I378" s="133">
        <v>0</v>
      </c>
      <c r="J378" s="133">
        <v>0</v>
      </c>
      <c r="K378" s="133">
        <v>0</v>
      </c>
      <c r="L378" s="133">
        <v>0</v>
      </c>
      <c r="M378" s="133">
        <v>0</v>
      </c>
      <c r="N378" s="133">
        <v>0</v>
      </c>
      <c r="O378" s="110"/>
    </row>
    <row r="379" spans="1:15" x14ac:dyDescent="0.3">
      <c r="A379" s="136" t="s">
        <v>6511</v>
      </c>
      <c r="B379" s="136" t="s">
        <v>6512</v>
      </c>
      <c r="C379" s="133">
        <v>0</v>
      </c>
      <c r="D379" s="133">
        <v>0</v>
      </c>
      <c r="E379" s="133">
        <v>0</v>
      </c>
      <c r="F379" s="133">
        <v>0</v>
      </c>
      <c r="G379" s="133">
        <v>0</v>
      </c>
      <c r="H379" s="133">
        <v>0</v>
      </c>
      <c r="I379" s="133">
        <v>0</v>
      </c>
      <c r="J379" s="133">
        <v>0</v>
      </c>
      <c r="K379" s="133">
        <v>0</v>
      </c>
      <c r="L379" s="133">
        <v>0</v>
      </c>
      <c r="M379" s="133">
        <v>0</v>
      </c>
      <c r="N379" s="133">
        <v>0</v>
      </c>
      <c r="O379" s="110"/>
    </row>
    <row r="380" spans="1:15" x14ac:dyDescent="0.3">
      <c r="A380" s="136" t="s">
        <v>6513</v>
      </c>
      <c r="B380" s="136" t="s">
        <v>6514</v>
      </c>
      <c r="C380" s="133">
        <v>0</v>
      </c>
      <c r="D380" s="133">
        <v>0</v>
      </c>
      <c r="E380" s="133">
        <v>0</v>
      </c>
      <c r="F380" s="133">
        <v>0</v>
      </c>
      <c r="G380" s="133">
        <v>0</v>
      </c>
      <c r="H380" s="133">
        <v>0</v>
      </c>
      <c r="I380" s="133">
        <v>0</v>
      </c>
      <c r="J380" s="133">
        <v>0</v>
      </c>
      <c r="K380" s="133">
        <v>0</v>
      </c>
      <c r="L380" s="133">
        <v>0</v>
      </c>
      <c r="M380" s="133">
        <v>0</v>
      </c>
      <c r="N380" s="133">
        <v>0</v>
      </c>
      <c r="O380" s="110"/>
    </row>
    <row r="381" spans="1:15" x14ac:dyDescent="0.3">
      <c r="A381" s="136" t="s">
        <v>6515</v>
      </c>
      <c r="B381" s="136" t="s">
        <v>6516</v>
      </c>
      <c r="C381" s="133">
        <v>0</v>
      </c>
      <c r="D381" s="133">
        <v>0</v>
      </c>
      <c r="E381" s="133">
        <v>0</v>
      </c>
      <c r="F381" s="133">
        <v>0</v>
      </c>
      <c r="G381" s="133">
        <v>0</v>
      </c>
      <c r="H381" s="133">
        <v>0</v>
      </c>
      <c r="I381" s="133">
        <v>0</v>
      </c>
      <c r="J381" s="133">
        <v>0</v>
      </c>
      <c r="K381" s="133">
        <v>0</v>
      </c>
      <c r="L381" s="133">
        <v>0</v>
      </c>
      <c r="M381" s="133">
        <v>0</v>
      </c>
      <c r="N381" s="133">
        <v>0</v>
      </c>
      <c r="O381" s="110"/>
    </row>
    <row r="382" spans="1:15" x14ac:dyDescent="0.3">
      <c r="A382" s="136" t="s">
        <v>6517</v>
      </c>
      <c r="B382" s="136" t="s">
        <v>6518</v>
      </c>
      <c r="C382" s="133">
        <v>0</v>
      </c>
      <c r="D382" s="133">
        <v>0</v>
      </c>
      <c r="E382" s="133">
        <v>0</v>
      </c>
      <c r="F382" s="133">
        <v>0</v>
      </c>
      <c r="G382" s="133">
        <v>0</v>
      </c>
      <c r="H382" s="133">
        <v>0</v>
      </c>
      <c r="I382" s="133">
        <v>0</v>
      </c>
      <c r="J382" s="133">
        <v>0</v>
      </c>
      <c r="K382" s="133">
        <v>0</v>
      </c>
      <c r="L382" s="133">
        <v>0</v>
      </c>
      <c r="M382" s="133">
        <v>0</v>
      </c>
      <c r="N382" s="133">
        <v>0</v>
      </c>
      <c r="O382" s="110"/>
    </row>
    <row r="383" spans="1:15" x14ac:dyDescent="0.3">
      <c r="A383" s="136" t="s">
        <v>6519</v>
      </c>
      <c r="B383" s="136" t="s">
        <v>6520</v>
      </c>
      <c r="C383" s="133">
        <v>0</v>
      </c>
      <c r="D383" s="133">
        <v>0</v>
      </c>
      <c r="E383" s="133">
        <v>0</v>
      </c>
      <c r="F383" s="133">
        <v>0</v>
      </c>
      <c r="G383" s="133">
        <v>0</v>
      </c>
      <c r="H383" s="133">
        <v>0</v>
      </c>
      <c r="I383" s="133">
        <v>0</v>
      </c>
      <c r="J383" s="133">
        <v>0</v>
      </c>
      <c r="K383" s="133">
        <v>0</v>
      </c>
      <c r="L383" s="133">
        <v>0</v>
      </c>
      <c r="M383" s="133">
        <v>0</v>
      </c>
      <c r="N383" s="133">
        <v>0</v>
      </c>
      <c r="O383" s="110"/>
    </row>
    <row r="384" spans="1:15" x14ac:dyDescent="0.3">
      <c r="A384" s="136" t="s">
        <v>6521</v>
      </c>
      <c r="B384" s="136" t="s">
        <v>6522</v>
      </c>
      <c r="C384" s="133">
        <v>0</v>
      </c>
      <c r="D384" s="133">
        <v>0</v>
      </c>
      <c r="E384" s="133">
        <v>0</v>
      </c>
      <c r="F384" s="133">
        <v>0</v>
      </c>
      <c r="G384" s="133">
        <v>0</v>
      </c>
      <c r="H384" s="133">
        <v>0</v>
      </c>
      <c r="I384" s="133">
        <v>0</v>
      </c>
      <c r="J384" s="133">
        <v>0</v>
      </c>
      <c r="K384" s="133">
        <v>0</v>
      </c>
      <c r="L384" s="133">
        <v>0</v>
      </c>
      <c r="M384" s="133">
        <v>0</v>
      </c>
      <c r="N384" s="133">
        <v>0</v>
      </c>
      <c r="O384" s="110"/>
    </row>
    <row r="385" spans="1:15" x14ac:dyDescent="0.3">
      <c r="A385" s="136" t="s">
        <v>6523</v>
      </c>
      <c r="B385" s="136" t="s">
        <v>6524</v>
      </c>
      <c r="C385" s="133">
        <v>0</v>
      </c>
      <c r="D385" s="133">
        <v>0</v>
      </c>
      <c r="E385" s="133">
        <v>0</v>
      </c>
      <c r="F385" s="133">
        <v>0</v>
      </c>
      <c r="G385" s="133">
        <v>0</v>
      </c>
      <c r="H385" s="133">
        <v>0</v>
      </c>
      <c r="I385" s="133">
        <v>0</v>
      </c>
      <c r="J385" s="133">
        <v>0</v>
      </c>
      <c r="K385" s="133">
        <v>0</v>
      </c>
      <c r="L385" s="133">
        <v>0</v>
      </c>
      <c r="M385" s="133">
        <v>0</v>
      </c>
      <c r="N385" s="133">
        <v>0</v>
      </c>
      <c r="O385" s="110"/>
    </row>
    <row r="386" spans="1:15" x14ac:dyDescent="0.3">
      <c r="A386" s="136" t="s">
        <v>6525</v>
      </c>
      <c r="B386" s="136" t="s">
        <v>6526</v>
      </c>
      <c r="C386" s="133">
        <v>0</v>
      </c>
      <c r="D386" s="133">
        <v>0</v>
      </c>
      <c r="E386" s="133">
        <v>0</v>
      </c>
      <c r="F386" s="133">
        <v>0</v>
      </c>
      <c r="G386" s="133">
        <v>0</v>
      </c>
      <c r="H386" s="133">
        <v>0</v>
      </c>
      <c r="I386" s="133">
        <v>0</v>
      </c>
      <c r="J386" s="133">
        <v>0</v>
      </c>
      <c r="K386" s="133">
        <v>0</v>
      </c>
      <c r="L386" s="133">
        <v>0</v>
      </c>
      <c r="M386" s="133">
        <v>0</v>
      </c>
      <c r="N386" s="133">
        <v>0</v>
      </c>
      <c r="O386" s="110"/>
    </row>
    <row r="387" spans="1:15" x14ac:dyDescent="0.3">
      <c r="A387" s="136" t="s">
        <v>6527</v>
      </c>
      <c r="B387" s="136" t="s">
        <v>6528</v>
      </c>
      <c r="C387" s="133">
        <v>0</v>
      </c>
      <c r="D387" s="133">
        <v>0</v>
      </c>
      <c r="E387" s="133">
        <v>0</v>
      </c>
      <c r="F387" s="133">
        <v>0</v>
      </c>
      <c r="G387" s="133">
        <v>0</v>
      </c>
      <c r="H387" s="133">
        <v>0</v>
      </c>
      <c r="I387" s="133">
        <v>0</v>
      </c>
      <c r="J387" s="133">
        <v>0</v>
      </c>
      <c r="K387" s="133">
        <v>0</v>
      </c>
      <c r="L387" s="133">
        <v>0</v>
      </c>
      <c r="M387" s="133">
        <v>0</v>
      </c>
      <c r="N387" s="133">
        <v>0</v>
      </c>
      <c r="O387" s="110"/>
    </row>
    <row r="388" spans="1:15" x14ac:dyDescent="0.3">
      <c r="A388" s="136" t="s">
        <v>6529</v>
      </c>
      <c r="B388" s="136" t="s">
        <v>6530</v>
      </c>
      <c r="C388" s="133">
        <v>0</v>
      </c>
      <c r="D388" s="133">
        <v>0</v>
      </c>
      <c r="E388" s="133">
        <v>0</v>
      </c>
      <c r="F388" s="133">
        <v>0</v>
      </c>
      <c r="G388" s="133">
        <v>0</v>
      </c>
      <c r="H388" s="133">
        <v>0</v>
      </c>
      <c r="I388" s="133">
        <v>0</v>
      </c>
      <c r="J388" s="133">
        <v>0</v>
      </c>
      <c r="K388" s="133">
        <v>0</v>
      </c>
      <c r="L388" s="133">
        <v>0</v>
      </c>
      <c r="M388" s="133">
        <v>0</v>
      </c>
      <c r="N388" s="133">
        <v>0</v>
      </c>
      <c r="O388" s="110"/>
    </row>
    <row r="389" spans="1:15" x14ac:dyDescent="0.3">
      <c r="A389" s="136" t="s">
        <v>6531</v>
      </c>
      <c r="B389" s="136" t="s">
        <v>6532</v>
      </c>
      <c r="C389" s="133">
        <v>0</v>
      </c>
      <c r="D389" s="133">
        <v>0</v>
      </c>
      <c r="E389" s="133">
        <v>0</v>
      </c>
      <c r="F389" s="133">
        <v>0</v>
      </c>
      <c r="G389" s="133">
        <v>0</v>
      </c>
      <c r="H389" s="133">
        <v>0</v>
      </c>
      <c r="I389" s="133">
        <v>0</v>
      </c>
      <c r="J389" s="133">
        <v>0</v>
      </c>
      <c r="K389" s="133">
        <v>0</v>
      </c>
      <c r="L389" s="133">
        <v>0</v>
      </c>
      <c r="M389" s="133">
        <v>0</v>
      </c>
      <c r="N389" s="133">
        <v>0</v>
      </c>
      <c r="O389" s="110"/>
    </row>
    <row r="390" spans="1:15" x14ac:dyDescent="0.3">
      <c r="A390" s="136" t="s">
        <v>6533</v>
      </c>
      <c r="B390" s="136" t="s">
        <v>6534</v>
      </c>
      <c r="C390" s="133">
        <v>0</v>
      </c>
      <c r="D390" s="133">
        <v>0</v>
      </c>
      <c r="E390" s="133">
        <v>0</v>
      </c>
      <c r="F390" s="133">
        <v>0</v>
      </c>
      <c r="G390" s="133">
        <v>0</v>
      </c>
      <c r="H390" s="133">
        <v>0</v>
      </c>
      <c r="I390" s="133">
        <v>0</v>
      </c>
      <c r="J390" s="133">
        <v>0</v>
      </c>
      <c r="K390" s="133">
        <v>0</v>
      </c>
      <c r="L390" s="133">
        <v>0</v>
      </c>
      <c r="M390" s="133">
        <v>0</v>
      </c>
      <c r="N390" s="133">
        <v>0</v>
      </c>
      <c r="O390" s="110"/>
    </row>
    <row r="391" spans="1:15" x14ac:dyDescent="0.3">
      <c r="A391" s="136" t="s">
        <v>6535</v>
      </c>
      <c r="B391" s="136" t="s">
        <v>6536</v>
      </c>
      <c r="C391" s="133">
        <v>0</v>
      </c>
      <c r="D391" s="133">
        <v>0</v>
      </c>
      <c r="E391" s="133">
        <v>0</v>
      </c>
      <c r="F391" s="133">
        <v>0</v>
      </c>
      <c r="G391" s="133">
        <v>0</v>
      </c>
      <c r="H391" s="133">
        <v>0</v>
      </c>
      <c r="I391" s="133">
        <v>0</v>
      </c>
      <c r="J391" s="133">
        <v>0</v>
      </c>
      <c r="K391" s="133">
        <v>0</v>
      </c>
      <c r="L391" s="133">
        <v>0</v>
      </c>
      <c r="M391" s="133">
        <v>0</v>
      </c>
      <c r="N391" s="133">
        <v>0</v>
      </c>
      <c r="O391" s="110"/>
    </row>
    <row r="392" spans="1:15" x14ac:dyDescent="0.3">
      <c r="A392" s="136" t="s">
        <v>6537</v>
      </c>
      <c r="B392" s="136" t="s">
        <v>6538</v>
      </c>
      <c r="C392" s="133">
        <v>0</v>
      </c>
      <c r="D392" s="133">
        <v>0</v>
      </c>
      <c r="E392" s="133">
        <v>0</v>
      </c>
      <c r="F392" s="133">
        <v>0</v>
      </c>
      <c r="G392" s="133">
        <v>0</v>
      </c>
      <c r="H392" s="133">
        <v>0</v>
      </c>
      <c r="I392" s="133">
        <v>0</v>
      </c>
      <c r="J392" s="133">
        <v>0</v>
      </c>
      <c r="K392" s="133">
        <v>0</v>
      </c>
      <c r="L392" s="133">
        <v>0</v>
      </c>
      <c r="M392" s="133">
        <v>0</v>
      </c>
      <c r="N392" s="133">
        <v>0</v>
      </c>
      <c r="O392" s="110"/>
    </row>
    <row r="393" spans="1:15" x14ac:dyDescent="0.3">
      <c r="A393" s="136" t="s">
        <v>6539</v>
      </c>
      <c r="B393" s="136" t="s">
        <v>6540</v>
      </c>
      <c r="C393" s="133">
        <v>0</v>
      </c>
      <c r="D393" s="133">
        <v>0</v>
      </c>
      <c r="E393" s="133">
        <v>0</v>
      </c>
      <c r="F393" s="133">
        <v>0</v>
      </c>
      <c r="G393" s="133">
        <v>0</v>
      </c>
      <c r="H393" s="133">
        <v>0</v>
      </c>
      <c r="I393" s="133">
        <v>0</v>
      </c>
      <c r="J393" s="133">
        <v>0</v>
      </c>
      <c r="K393" s="133">
        <v>0</v>
      </c>
      <c r="L393" s="133">
        <v>0</v>
      </c>
      <c r="M393" s="133">
        <v>0</v>
      </c>
      <c r="N393" s="133">
        <v>0</v>
      </c>
      <c r="O393" s="110"/>
    </row>
    <row r="394" spans="1:15" x14ac:dyDescent="0.3">
      <c r="A394" s="136" t="s">
        <v>6541</v>
      </c>
      <c r="B394" s="136" t="s">
        <v>6542</v>
      </c>
      <c r="C394" s="133">
        <v>0</v>
      </c>
      <c r="D394" s="133">
        <v>0</v>
      </c>
      <c r="E394" s="133">
        <v>0</v>
      </c>
      <c r="F394" s="133">
        <v>0</v>
      </c>
      <c r="G394" s="133">
        <v>0</v>
      </c>
      <c r="H394" s="133">
        <v>0</v>
      </c>
      <c r="I394" s="133">
        <v>0</v>
      </c>
      <c r="J394" s="133">
        <v>0</v>
      </c>
      <c r="K394" s="133">
        <v>0</v>
      </c>
      <c r="L394" s="133">
        <v>0</v>
      </c>
      <c r="M394" s="133">
        <v>0</v>
      </c>
      <c r="N394" s="133">
        <v>0</v>
      </c>
      <c r="O394" s="110"/>
    </row>
    <row r="395" spans="1:15" x14ac:dyDescent="0.3">
      <c r="A395" s="136" t="s">
        <v>6543</v>
      </c>
      <c r="B395" s="136" t="s">
        <v>6544</v>
      </c>
      <c r="C395" s="133">
        <v>0</v>
      </c>
      <c r="D395" s="133">
        <v>0</v>
      </c>
      <c r="E395" s="133">
        <v>0</v>
      </c>
      <c r="F395" s="133">
        <v>0</v>
      </c>
      <c r="G395" s="133">
        <v>0</v>
      </c>
      <c r="H395" s="133">
        <v>0</v>
      </c>
      <c r="I395" s="133">
        <v>0</v>
      </c>
      <c r="J395" s="133">
        <v>0</v>
      </c>
      <c r="K395" s="133">
        <v>0</v>
      </c>
      <c r="L395" s="133">
        <v>0</v>
      </c>
      <c r="M395" s="133">
        <v>0</v>
      </c>
      <c r="N395" s="133">
        <v>0</v>
      </c>
      <c r="O395" s="110"/>
    </row>
    <row r="396" spans="1:15" x14ac:dyDescent="0.3">
      <c r="A396" s="136" t="s">
        <v>6545</v>
      </c>
      <c r="B396" s="136" t="s">
        <v>6546</v>
      </c>
      <c r="C396" s="133">
        <v>0</v>
      </c>
      <c r="D396" s="133">
        <v>0</v>
      </c>
      <c r="E396" s="133">
        <v>0</v>
      </c>
      <c r="F396" s="133">
        <v>0</v>
      </c>
      <c r="G396" s="133">
        <v>0</v>
      </c>
      <c r="H396" s="133">
        <v>0</v>
      </c>
      <c r="I396" s="133">
        <v>0</v>
      </c>
      <c r="J396" s="133">
        <v>0</v>
      </c>
      <c r="K396" s="133">
        <v>0</v>
      </c>
      <c r="L396" s="133">
        <v>0</v>
      </c>
      <c r="M396" s="133">
        <v>0</v>
      </c>
      <c r="N396" s="133">
        <v>0</v>
      </c>
      <c r="O396" s="110"/>
    </row>
    <row r="397" spans="1:15" x14ac:dyDescent="0.3">
      <c r="A397" s="142" t="s">
        <v>6547</v>
      </c>
      <c r="B397" s="142" t="s">
        <v>6548</v>
      </c>
      <c r="C397" s="133">
        <v>0</v>
      </c>
      <c r="D397" s="133">
        <v>0</v>
      </c>
      <c r="E397" s="133">
        <v>0</v>
      </c>
      <c r="F397" s="133">
        <v>0</v>
      </c>
      <c r="G397" s="133">
        <v>0</v>
      </c>
      <c r="H397" s="133">
        <v>0</v>
      </c>
      <c r="I397" s="133">
        <v>0</v>
      </c>
      <c r="J397" s="133">
        <v>0</v>
      </c>
      <c r="K397" s="133">
        <v>0</v>
      </c>
      <c r="L397" s="133">
        <v>0</v>
      </c>
      <c r="M397" s="133">
        <v>0</v>
      </c>
      <c r="N397" s="133">
        <v>0</v>
      </c>
      <c r="O397" s="110"/>
    </row>
    <row r="398" spans="1:15" x14ac:dyDescent="0.3">
      <c r="A398" s="142" t="s">
        <v>6549</v>
      </c>
      <c r="B398" s="142" t="s">
        <v>6550</v>
      </c>
      <c r="C398" s="133">
        <v>431185.06006809999</v>
      </c>
      <c r="D398" s="133">
        <v>302261.96785219997</v>
      </c>
      <c r="E398" s="133">
        <v>287542.43879819999</v>
      </c>
      <c r="F398" s="133">
        <v>457231.26276239997</v>
      </c>
      <c r="G398" s="133">
        <v>304915.48686260002</v>
      </c>
      <c r="H398" s="133">
        <v>312722.44296880002</v>
      </c>
      <c r="I398" s="133">
        <v>444291.44127439999</v>
      </c>
      <c r="J398" s="133">
        <v>352215.14415459998</v>
      </c>
      <c r="K398" s="133">
        <v>328748.37724160001</v>
      </c>
      <c r="L398" s="133">
        <v>438645.30197069998</v>
      </c>
      <c r="M398" s="133">
        <v>387580.47074060002</v>
      </c>
      <c r="N398" s="133">
        <v>347086.8997214</v>
      </c>
      <c r="O398" s="110"/>
    </row>
    <row r="399" spans="1:15" x14ac:dyDescent="0.3">
      <c r="A399" s="142" t="s">
        <v>6551</v>
      </c>
      <c r="B399" s="142" t="s">
        <v>6552</v>
      </c>
      <c r="C399" s="133">
        <v>2483466.9503064002</v>
      </c>
      <c r="D399" s="133">
        <v>2272770.0009331</v>
      </c>
      <c r="E399" s="133">
        <v>2329379.214036</v>
      </c>
      <c r="F399" s="133">
        <v>2368584.2230767999</v>
      </c>
      <c r="G399" s="133">
        <v>2629683.3095717002</v>
      </c>
      <c r="H399" s="133">
        <v>2346298.4262504</v>
      </c>
      <c r="I399" s="133">
        <v>2460088.0544249001</v>
      </c>
      <c r="J399" s="133">
        <v>2452091.9577934002</v>
      </c>
      <c r="K399" s="133">
        <v>2394935.7240089001</v>
      </c>
      <c r="L399" s="133">
        <v>2450814.7907750998</v>
      </c>
      <c r="M399" s="133">
        <v>2541841.2027588999</v>
      </c>
      <c r="N399" s="133">
        <v>2444298.2362452</v>
      </c>
      <c r="O399" s="110"/>
    </row>
    <row r="400" spans="1:15" x14ac:dyDescent="0.3">
      <c r="A400" s="142" t="s">
        <v>6553</v>
      </c>
      <c r="B400" s="142" t="s">
        <v>6554</v>
      </c>
      <c r="C400" s="133">
        <v>574632.5389711</v>
      </c>
      <c r="D400" s="133">
        <v>486320.32511149999</v>
      </c>
      <c r="E400" s="133">
        <v>451292.05330159998</v>
      </c>
      <c r="F400" s="133">
        <v>518358.93154309998</v>
      </c>
      <c r="G400" s="133">
        <v>483819.8039837</v>
      </c>
      <c r="H400" s="133">
        <v>486213.10342890001</v>
      </c>
      <c r="I400" s="133">
        <v>495813.26185110002</v>
      </c>
      <c r="J400" s="133">
        <v>457544.74031700002</v>
      </c>
      <c r="K400" s="133">
        <v>565906.79020469997</v>
      </c>
      <c r="L400" s="133">
        <v>510622.59346930002</v>
      </c>
      <c r="M400" s="133">
        <v>488866.29032089998</v>
      </c>
      <c r="N400" s="133">
        <v>562792.63471110002</v>
      </c>
      <c r="O400" s="110"/>
    </row>
    <row r="401" spans="1:15" x14ac:dyDescent="0.3">
      <c r="A401" s="142" t="s">
        <v>6555</v>
      </c>
      <c r="B401" s="142" t="s">
        <v>6556</v>
      </c>
      <c r="C401" s="133">
        <v>0</v>
      </c>
      <c r="D401" s="133">
        <v>0</v>
      </c>
      <c r="E401" s="133">
        <v>0</v>
      </c>
      <c r="F401" s="133">
        <v>0</v>
      </c>
      <c r="G401" s="133">
        <v>0</v>
      </c>
      <c r="H401" s="133">
        <v>0</v>
      </c>
      <c r="I401" s="133">
        <v>0</v>
      </c>
      <c r="J401" s="133">
        <v>0</v>
      </c>
      <c r="K401" s="133">
        <v>0</v>
      </c>
      <c r="L401" s="133">
        <v>0</v>
      </c>
      <c r="M401" s="133">
        <v>0</v>
      </c>
      <c r="N401" s="133">
        <v>0</v>
      </c>
      <c r="O401" s="110"/>
    </row>
    <row r="402" spans="1:15" x14ac:dyDescent="0.3">
      <c r="A402" s="143" t="s">
        <v>6557</v>
      </c>
      <c r="B402" s="143" t="s">
        <v>6558</v>
      </c>
      <c r="C402" s="133">
        <v>0</v>
      </c>
      <c r="D402" s="133">
        <v>0</v>
      </c>
      <c r="E402" s="133">
        <v>0</v>
      </c>
      <c r="F402" s="133">
        <v>0</v>
      </c>
      <c r="G402" s="133">
        <v>0</v>
      </c>
      <c r="H402" s="133">
        <v>0</v>
      </c>
      <c r="I402" s="133">
        <v>0</v>
      </c>
      <c r="J402" s="133">
        <v>0</v>
      </c>
      <c r="K402" s="133">
        <v>0</v>
      </c>
      <c r="L402" s="133">
        <v>0</v>
      </c>
      <c r="M402" s="133">
        <v>0</v>
      </c>
      <c r="N402" s="133">
        <v>0</v>
      </c>
      <c r="O402" s="110"/>
    </row>
    <row r="403" spans="1:15" x14ac:dyDescent="0.3">
      <c r="A403" s="143" t="s">
        <v>6559</v>
      </c>
      <c r="B403" s="143" t="s">
        <v>6560</v>
      </c>
      <c r="C403" s="133">
        <v>3579869.3087904998</v>
      </c>
      <c r="D403" s="133">
        <v>3539137.8221676</v>
      </c>
      <c r="E403" s="133">
        <v>3622185.9023731998</v>
      </c>
      <c r="F403" s="133">
        <v>3873680.7755443002</v>
      </c>
      <c r="G403" s="133">
        <v>3634030.2879094002</v>
      </c>
      <c r="H403" s="133">
        <v>3584067.0757203</v>
      </c>
      <c r="I403" s="133">
        <v>4170102.9644018998</v>
      </c>
      <c r="J403" s="133">
        <v>3702059.5731652998</v>
      </c>
      <c r="K403" s="133">
        <v>3809253.8641388998</v>
      </c>
      <c r="L403" s="133">
        <v>3615984.0325215999</v>
      </c>
      <c r="M403" s="133">
        <v>3588357.3560906998</v>
      </c>
      <c r="N403" s="133">
        <v>3610478.2141871001</v>
      </c>
      <c r="O403" s="110"/>
    </row>
    <row r="404" spans="1:15" x14ac:dyDescent="0.3">
      <c r="A404" s="143" t="s">
        <v>6561</v>
      </c>
      <c r="B404" s="143" t="s">
        <v>6562</v>
      </c>
      <c r="C404" s="133">
        <v>335519.98</v>
      </c>
      <c r="D404" s="133">
        <v>332866.28000000003</v>
      </c>
      <c r="E404" s="133">
        <v>583801.98</v>
      </c>
      <c r="F404" s="133">
        <v>309218.17</v>
      </c>
      <c r="G404" s="133">
        <v>322337.71154230001</v>
      </c>
      <c r="H404" s="133">
        <v>292878.48</v>
      </c>
      <c r="I404" s="133">
        <v>460886.78</v>
      </c>
      <c r="J404" s="133">
        <v>625506.98</v>
      </c>
      <c r="K404" s="133">
        <v>429116.3</v>
      </c>
      <c r="L404" s="133">
        <v>396535.78</v>
      </c>
      <c r="M404" s="133">
        <v>193285.98</v>
      </c>
      <c r="N404" s="133">
        <v>153403.5066811</v>
      </c>
      <c r="O404" s="110"/>
    </row>
    <row r="405" spans="1:15" x14ac:dyDescent="0.3">
      <c r="A405" s="143" t="s">
        <v>6563</v>
      </c>
      <c r="B405" s="143" t="s">
        <v>6564</v>
      </c>
      <c r="C405" s="133">
        <v>0</v>
      </c>
      <c r="D405" s="133">
        <v>0</v>
      </c>
      <c r="E405" s="133">
        <v>0</v>
      </c>
      <c r="F405" s="133">
        <v>0</v>
      </c>
      <c r="G405" s="133">
        <v>0</v>
      </c>
      <c r="H405" s="133">
        <v>0</v>
      </c>
      <c r="I405" s="133">
        <v>0</v>
      </c>
      <c r="J405" s="133">
        <v>0</v>
      </c>
      <c r="K405" s="133">
        <v>0</v>
      </c>
      <c r="L405" s="133">
        <v>0</v>
      </c>
      <c r="M405" s="133">
        <v>0</v>
      </c>
      <c r="N405" s="133">
        <v>0</v>
      </c>
      <c r="O405" s="110"/>
    </row>
    <row r="406" spans="1:15" x14ac:dyDescent="0.3">
      <c r="A406" s="144" t="s">
        <v>6565</v>
      </c>
      <c r="B406" s="144" t="s">
        <v>6566</v>
      </c>
      <c r="C406" s="133">
        <v>0</v>
      </c>
      <c r="D406" s="133">
        <v>0</v>
      </c>
      <c r="E406" s="133">
        <v>0</v>
      </c>
      <c r="F406" s="133">
        <v>0</v>
      </c>
      <c r="G406" s="133">
        <v>0</v>
      </c>
      <c r="H406" s="133">
        <v>0</v>
      </c>
      <c r="I406" s="133">
        <v>0</v>
      </c>
      <c r="J406" s="133">
        <v>0</v>
      </c>
      <c r="K406" s="133">
        <v>0</v>
      </c>
      <c r="L406" s="133">
        <v>0</v>
      </c>
      <c r="M406" s="133">
        <v>0</v>
      </c>
      <c r="N406" s="133">
        <v>0</v>
      </c>
      <c r="O406" s="110"/>
    </row>
    <row r="407" spans="1:15" x14ac:dyDescent="0.3">
      <c r="A407" s="144" t="s">
        <v>6567</v>
      </c>
      <c r="B407" s="144" t="s">
        <v>6568</v>
      </c>
      <c r="C407" s="133">
        <v>97997</v>
      </c>
      <c r="D407" s="133">
        <v>10000</v>
      </c>
      <c r="E407" s="133">
        <v>16470</v>
      </c>
      <c r="F407" s="133">
        <v>26647</v>
      </c>
      <c r="G407" s="133">
        <v>11290</v>
      </c>
      <c r="H407" s="133">
        <v>13385</v>
      </c>
      <c r="I407" s="133">
        <v>24197</v>
      </c>
      <c r="J407" s="133">
        <v>11500</v>
      </c>
      <c r="K407" s="133">
        <v>26500</v>
      </c>
      <c r="L407" s="133">
        <v>54516</v>
      </c>
      <c r="M407" s="133">
        <v>29500</v>
      </c>
      <c r="N407" s="133">
        <v>13000</v>
      </c>
      <c r="O407" s="110"/>
    </row>
    <row r="408" spans="1:15" x14ac:dyDescent="0.3">
      <c r="A408" s="144" t="s">
        <v>6569</v>
      </c>
      <c r="B408" s="144" t="s">
        <v>6570</v>
      </c>
      <c r="C408" s="133">
        <v>0</v>
      </c>
      <c r="D408" s="133">
        <v>0</v>
      </c>
      <c r="E408" s="133">
        <v>0</v>
      </c>
      <c r="F408" s="133">
        <v>0</v>
      </c>
      <c r="G408" s="133">
        <v>0</v>
      </c>
      <c r="H408" s="133">
        <v>0</v>
      </c>
      <c r="I408" s="133">
        <v>0</v>
      </c>
      <c r="J408" s="133">
        <v>0</v>
      </c>
      <c r="K408" s="133">
        <v>0</v>
      </c>
      <c r="L408" s="133">
        <v>0</v>
      </c>
      <c r="M408" s="133">
        <v>0</v>
      </c>
      <c r="N408" s="133">
        <v>0</v>
      </c>
      <c r="O408" s="110"/>
    </row>
    <row r="409" spans="1:15" x14ac:dyDescent="0.3">
      <c r="A409" s="145" t="s">
        <v>6571</v>
      </c>
      <c r="B409" s="145" t="s">
        <v>6572</v>
      </c>
      <c r="C409" s="133">
        <v>0</v>
      </c>
      <c r="D409" s="133">
        <v>0</v>
      </c>
      <c r="E409" s="133">
        <v>0</v>
      </c>
      <c r="F409" s="133">
        <v>0</v>
      </c>
      <c r="G409" s="133">
        <v>0</v>
      </c>
      <c r="H409" s="133">
        <v>0</v>
      </c>
      <c r="I409" s="133">
        <v>0</v>
      </c>
      <c r="J409" s="133">
        <v>0</v>
      </c>
      <c r="K409" s="133">
        <v>0</v>
      </c>
      <c r="L409" s="133">
        <v>0</v>
      </c>
      <c r="M409" s="133">
        <v>0</v>
      </c>
      <c r="N409" s="133">
        <v>0</v>
      </c>
      <c r="O409" s="110"/>
    </row>
    <row r="410" spans="1:15" x14ac:dyDescent="0.3">
      <c r="A410" s="145" t="s">
        <v>6573</v>
      </c>
      <c r="B410" s="145" t="s">
        <v>6574</v>
      </c>
      <c r="C410" s="133">
        <v>6684501.8748313999</v>
      </c>
      <c r="D410" s="133">
        <v>6317414.1171209998</v>
      </c>
      <c r="E410" s="133">
        <v>6220582.5432406003</v>
      </c>
      <c r="F410" s="133">
        <v>6500562.2975530997</v>
      </c>
      <c r="G410" s="133">
        <v>6708872.5634898003</v>
      </c>
      <c r="H410" s="133">
        <v>6061170.1434749002</v>
      </c>
      <c r="I410" s="133">
        <v>6765053.1784950998</v>
      </c>
      <c r="J410" s="133">
        <v>6594480.5406448999</v>
      </c>
      <c r="K410" s="133">
        <v>6304554.9419245003</v>
      </c>
      <c r="L410" s="133">
        <v>6753895.6714754999</v>
      </c>
      <c r="M410" s="133">
        <v>6340865.9639210999</v>
      </c>
      <c r="N410" s="133">
        <v>6524414.9561860999</v>
      </c>
      <c r="O410" s="110"/>
    </row>
    <row r="411" spans="1:15" x14ac:dyDescent="0.3">
      <c r="A411" s="145" t="s">
        <v>6575</v>
      </c>
      <c r="B411" s="145" t="s">
        <v>6576</v>
      </c>
      <c r="C411" s="133">
        <v>688431.51283470006</v>
      </c>
      <c r="D411" s="133">
        <v>402135.05076670001</v>
      </c>
      <c r="E411" s="133">
        <v>587114.32166669995</v>
      </c>
      <c r="F411" s="133">
        <v>615786.31096669997</v>
      </c>
      <c r="G411" s="133">
        <v>389968.1854667</v>
      </c>
      <c r="H411" s="133">
        <v>561169.15766669996</v>
      </c>
      <c r="I411" s="133">
        <v>577475.78766669997</v>
      </c>
      <c r="J411" s="133">
        <v>383670.76066670002</v>
      </c>
      <c r="K411" s="133">
        <v>458636.62766669999</v>
      </c>
      <c r="L411" s="133">
        <v>603499.08166669996</v>
      </c>
      <c r="M411" s="133">
        <v>411731.77266670001</v>
      </c>
      <c r="N411" s="133">
        <v>561693.60566670005</v>
      </c>
      <c r="O411" s="110"/>
    </row>
    <row r="412" spans="1:15" x14ac:dyDescent="0.3">
      <c r="A412" s="145" t="s">
        <v>6577</v>
      </c>
      <c r="B412" s="145" t="s">
        <v>6578</v>
      </c>
      <c r="C412" s="133">
        <v>-4919996.2021065997</v>
      </c>
      <c r="D412" s="133">
        <v>-4737751.6986606</v>
      </c>
      <c r="E412" s="133">
        <v>-5016839.8149931002</v>
      </c>
      <c r="F412" s="133">
        <v>-4894033.2973223003</v>
      </c>
      <c r="G412" s="133">
        <v>-4859809.9234923003</v>
      </c>
      <c r="H412" s="133">
        <v>-4926983.4058875004</v>
      </c>
      <c r="I412" s="133">
        <v>-5020883.6103910003</v>
      </c>
      <c r="J412" s="133">
        <v>-4853309.0005270001</v>
      </c>
      <c r="K412" s="133">
        <v>-4959169.9694357002</v>
      </c>
      <c r="L412" s="133">
        <v>-4939508.0585701996</v>
      </c>
      <c r="M412" s="133">
        <v>-4800999.7301706001</v>
      </c>
      <c r="N412" s="133">
        <v>-5001705.4754798003</v>
      </c>
      <c r="O412" s="110"/>
    </row>
    <row r="413" spans="1:15" x14ac:dyDescent="0.3">
      <c r="A413" s="145" t="s">
        <v>6579</v>
      </c>
      <c r="B413" s="145" t="s">
        <v>6580</v>
      </c>
      <c r="C413" s="133">
        <v>3282226.4087383002</v>
      </c>
      <c r="D413" s="133">
        <v>2501735.3273836002</v>
      </c>
      <c r="E413" s="133">
        <v>2883184.9942866</v>
      </c>
      <c r="F413" s="133">
        <v>2756632.2862165999</v>
      </c>
      <c r="G413" s="133">
        <v>2743830.3535023001</v>
      </c>
      <c r="H413" s="133">
        <v>2824254.4956022999</v>
      </c>
      <c r="I413" s="133">
        <v>3135338.5440166001</v>
      </c>
      <c r="J413" s="133">
        <v>2689362.3905023001</v>
      </c>
      <c r="K413" s="133">
        <v>2867678.0771690002</v>
      </c>
      <c r="L413" s="133">
        <v>2766810.6962166</v>
      </c>
      <c r="M413" s="133">
        <v>2642511.4105023001</v>
      </c>
      <c r="N413" s="133">
        <v>2931479.9405022999</v>
      </c>
      <c r="O413" s="110"/>
    </row>
    <row r="414" spans="1:15" x14ac:dyDescent="0.3">
      <c r="A414" s="145" t="s">
        <v>6581</v>
      </c>
      <c r="B414" s="145" t="s">
        <v>6582</v>
      </c>
      <c r="C414" s="133">
        <v>3288732.52</v>
      </c>
      <c r="D414" s="133">
        <v>3105824.22</v>
      </c>
      <c r="E414" s="133">
        <v>3322750.9787738998</v>
      </c>
      <c r="F414" s="133">
        <v>3432227.38</v>
      </c>
      <c r="G414" s="133">
        <v>3719897.14</v>
      </c>
      <c r="H414" s="133">
        <v>4180729.26</v>
      </c>
      <c r="I414" s="133">
        <v>4360334.7699999996</v>
      </c>
      <c r="J414" s="133">
        <v>4343978.6399999997</v>
      </c>
      <c r="K414" s="133">
        <v>4421453.0599999996</v>
      </c>
      <c r="L414" s="133">
        <v>4039851.62</v>
      </c>
      <c r="M414" s="133">
        <v>3583194.4</v>
      </c>
      <c r="N414" s="133">
        <v>3436377.89</v>
      </c>
      <c r="O414" s="110"/>
    </row>
    <row r="415" spans="1:15" x14ac:dyDescent="0.3">
      <c r="A415" s="145" t="s">
        <v>6583</v>
      </c>
      <c r="B415" s="145" t="s">
        <v>6584</v>
      </c>
      <c r="C415" s="133">
        <v>1748488.4747293</v>
      </c>
      <c r="D415" s="133">
        <v>1748488.4681420999</v>
      </c>
      <c r="E415" s="133">
        <v>1751806.2731421001</v>
      </c>
      <c r="F415" s="133">
        <v>1748488.4681420999</v>
      </c>
      <c r="G415" s="133">
        <v>1748529.0730214</v>
      </c>
      <c r="H415" s="133">
        <v>1834835.6658493001</v>
      </c>
      <c r="I415" s="133">
        <v>1831517.9481420999</v>
      </c>
      <c r="J415" s="133">
        <v>1835897.7681421</v>
      </c>
      <c r="K415" s="133">
        <v>1839215.6331420999</v>
      </c>
      <c r="L415" s="133">
        <v>1835897.8281421</v>
      </c>
      <c r="M415" s="133">
        <v>1835897.8281421</v>
      </c>
      <c r="N415" s="133">
        <v>2448313.9910006998</v>
      </c>
      <c r="O415" s="110"/>
    </row>
    <row r="416" spans="1:15" x14ac:dyDescent="0.3">
      <c r="A416" s="145" t="s">
        <v>6585</v>
      </c>
      <c r="B416" s="145" t="s">
        <v>6586</v>
      </c>
      <c r="C416" s="133">
        <v>2399972.2373072999</v>
      </c>
      <c r="D416" s="133">
        <v>2571995.8463296001</v>
      </c>
      <c r="E416" s="133">
        <v>5008649.8246294996</v>
      </c>
      <c r="F416" s="133">
        <v>2383142.1636681999</v>
      </c>
      <c r="G416" s="133">
        <v>2258407.6277906001</v>
      </c>
      <c r="H416" s="133">
        <v>5085078.1464560004</v>
      </c>
      <c r="I416" s="133">
        <v>2214892.8410589001</v>
      </c>
      <c r="J416" s="133">
        <v>2329784.6115263002</v>
      </c>
      <c r="K416" s="133">
        <v>4918211.2732766997</v>
      </c>
      <c r="L416" s="133">
        <v>2216459.2549908999</v>
      </c>
      <c r="M416" s="133">
        <v>2495157.7780399998</v>
      </c>
      <c r="N416" s="133">
        <v>4847441.3870545002</v>
      </c>
      <c r="O416" s="110"/>
    </row>
    <row r="417" spans="1:15" x14ac:dyDescent="0.3">
      <c r="A417" s="145" t="s">
        <v>6587</v>
      </c>
      <c r="B417" s="145" t="s">
        <v>6588</v>
      </c>
      <c r="C417" s="133">
        <v>0</v>
      </c>
      <c r="D417" s="133">
        <v>0</v>
      </c>
      <c r="E417" s="133">
        <v>0</v>
      </c>
      <c r="F417" s="133">
        <v>0</v>
      </c>
      <c r="G417" s="133">
        <v>0</v>
      </c>
      <c r="H417" s="133">
        <v>0</v>
      </c>
      <c r="I417" s="133">
        <v>0</v>
      </c>
      <c r="J417" s="133">
        <v>0</v>
      </c>
      <c r="K417" s="133">
        <v>0</v>
      </c>
      <c r="L417" s="133">
        <v>0</v>
      </c>
      <c r="M417" s="133">
        <v>0</v>
      </c>
      <c r="N417" s="133">
        <v>0</v>
      </c>
      <c r="O417" s="110"/>
    </row>
    <row r="418" spans="1:15" x14ac:dyDescent="0.3">
      <c r="A418" s="145" t="s">
        <v>6589</v>
      </c>
      <c r="B418" s="145" t="s">
        <v>6590</v>
      </c>
      <c r="C418" s="133">
        <v>76763.935400500006</v>
      </c>
      <c r="D418" s="133">
        <v>76763.935400500006</v>
      </c>
      <c r="E418" s="133">
        <v>76763.935400500006</v>
      </c>
      <c r="F418" s="133">
        <v>76763.935400500006</v>
      </c>
      <c r="G418" s="133">
        <v>76763.935400500006</v>
      </c>
      <c r="H418" s="133">
        <v>76763.935400500006</v>
      </c>
      <c r="I418" s="133">
        <v>76763.935400500006</v>
      </c>
      <c r="J418" s="133">
        <v>76763.935400500006</v>
      </c>
      <c r="K418" s="133">
        <v>76763.935400500006</v>
      </c>
      <c r="L418" s="133">
        <v>76763.935400500006</v>
      </c>
      <c r="M418" s="133">
        <v>86763.935400500006</v>
      </c>
      <c r="N418" s="133">
        <v>86763.935400500006</v>
      </c>
      <c r="O418" s="110"/>
    </row>
    <row r="419" spans="1:15" x14ac:dyDescent="0.3">
      <c r="A419" s="145" t="s">
        <v>6591</v>
      </c>
      <c r="B419" s="145" t="s">
        <v>6592</v>
      </c>
      <c r="C419" s="133">
        <v>0</v>
      </c>
      <c r="D419" s="133">
        <v>0</v>
      </c>
      <c r="E419" s="133">
        <v>0</v>
      </c>
      <c r="F419" s="133">
        <v>0</v>
      </c>
      <c r="G419" s="133">
        <v>0</v>
      </c>
      <c r="H419" s="133">
        <v>0</v>
      </c>
      <c r="I419" s="133">
        <v>0</v>
      </c>
      <c r="J419" s="133">
        <v>0</v>
      </c>
      <c r="K419" s="133">
        <v>0</v>
      </c>
      <c r="L419" s="133">
        <v>0</v>
      </c>
      <c r="M419" s="133">
        <v>0</v>
      </c>
      <c r="N419" s="133">
        <v>0</v>
      </c>
      <c r="O419" s="110"/>
    </row>
    <row r="420" spans="1:15" x14ac:dyDescent="0.3">
      <c r="A420" s="145" t="s">
        <v>6593</v>
      </c>
      <c r="B420" s="145" t="s">
        <v>6594</v>
      </c>
      <c r="C420" s="133">
        <v>2333.3333333</v>
      </c>
      <c r="D420" s="133">
        <v>2333.3333333</v>
      </c>
      <c r="E420" s="133">
        <v>2333.3333333</v>
      </c>
      <c r="F420" s="133">
        <v>2333.3333333</v>
      </c>
      <c r="G420" s="133">
        <v>2333.3333333</v>
      </c>
      <c r="H420" s="133">
        <v>82333.333333300005</v>
      </c>
      <c r="I420" s="133">
        <v>2333.3333333</v>
      </c>
      <c r="J420" s="133">
        <v>2333.3333333</v>
      </c>
      <c r="K420" s="133">
        <v>2333.3333333</v>
      </c>
      <c r="L420" s="133">
        <v>2333.3333333</v>
      </c>
      <c r="M420" s="133">
        <v>2333.3333333</v>
      </c>
      <c r="N420" s="133">
        <v>2333.3333333</v>
      </c>
      <c r="O420" s="110"/>
    </row>
    <row r="421" spans="1:15" x14ac:dyDescent="0.3">
      <c r="A421" s="145" t="s">
        <v>6595</v>
      </c>
      <c r="B421" s="145" t="s">
        <v>6596</v>
      </c>
      <c r="C421" s="133">
        <v>1598888.4594676001</v>
      </c>
      <c r="D421" s="133">
        <v>1020811.9718749</v>
      </c>
      <c r="E421" s="133">
        <v>2424629.6478507002</v>
      </c>
      <c r="F421" s="133">
        <v>1051862.8512075001</v>
      </c>
      <c r="G421" s="133">
        <v>1028770.8800716</v>
      </c>
      <c r="H421" s="133">
        <v>2315454.6449199999</v>
      </c>
      <c r="I421" s="133">
        <v>1009527.9597392</v>
      </c>
      <c r="J421" s="133">
        <v>1020209.8743646001</v>
      </c>
      <c r="K421" s="133">
        <v>2444205.5018206998</v>
      </c>
      <c r="L421" s="133">
        <v>1080846.9597392001</v>
      </c>
      <c r="M421" s="133">
        <v>1012435.7889903</v>
      </c>
      <c r="N421" s="133">
        <v>2176897.8939887001</v>
      </c>
      <c r="O421" s="110"/>
    </row>
    <row r="422" spans="1:15" x14ac:dyDescent="0.3">
      <c r="A422" s="145" t="s">
        <v>6597</v>
      </c>
      <c r="B422" s="145" t="s">
        <v>6598</v>
      </c>
      <c r="C422" s="133">
        <v>154922.79</v>
      </c>
      <c r="D422" s="133">
        <v>154922.79</v>
      </c>
      <c r="E422" s="133">
        <v>154922.79</v>
      </c>
      <c r="F422" s="133">
        <v>154922.79</v>
      </c>
      <c r="G422" s="133">
        <v>154922.79</v>
      </c>
      <c r="H422" s="133">
        <v>154922.79</v>
      </c>
      <c r="I422" s="133">
        <v>154922.79</v>
      </c>
      <c r="J422" s="133">
        <v>154922.79</v>
      </c>
      <c r="K422" s="133">
        <v>154922.79</v>
      </c>
      <c r="L422" s="133">
        <v>154922.79</v>
      </c>
      <c r="M422" s="133">
        <v>154922.79</v>
      </c>
      <c r="N422" s="133">
        <v>154922.79</v>
      </c>
      <c r="O422" s="110"/>
    </row>
    <row r="423" spans="1:15" x14ac:dyDescent="0.3">
      <c r="A423" s="145" t="s">
        <v>6599</v>
      </c>
      <c r="B423" s="145" t="s">
        <v>6600</v>
      </c>
      <c r="C423" s="133">
        <v>0</v>
      </c>
      <c r="D423" s="133">
        <v>0</v>
      </c>
      <c r="E423" s="133">
        <v>0</v>
      </c>
      <c r="F423" s="133">
        <v>0</v>
      </c>
      <c r="G423" s="133">
        <v>0</v>
      </c>
      <c r="H423" s="133">
        <v>0</v>
      </c>
      <c r="I423" s="133">
        <v>0</v>
      </c>
      <c r="J423" s="133">
        <v>0</v>
      </c>
      <c r="K423" s="133">
        <v>0</v>
      </c>
      <c r="L423" s="133">
        <v>0</v>
      </c>
      <c r="M423" s="133">
        <v>0</v>
      </c>
      <c r="N423" s="133">
        <v>0</v>
      </c>
      <c r="O423" s="110"/>
    </row>
    <row r="424" spans="1:15" x14ac:dyDescent="0.3">
      <c r="A424" s="145" t="s">
        <v>6601</v>
      </c>
      <c r="B424" s="145" t="s">
        <v>6602</v>
      </c>
      <c r="C424" s="133">
        <v>205733.2447413</v>
      </c>
      <c r="D424" s="133">
        <v>167243.30072850001</v>
      </c>
      <c r="E424" s="133">
        <v>152358.97072849999</v>
      </c>
      <c r="F424" s="133">
        <v>163058.31426899999</v>
      </c>
      <c r="G424" s="133">
        <v>166135.64916860001</v>
      </c>
      <c r="H424" s="133">
        <v>153326.0122007</v>
      </c>
      <c r="I424" s="133">
        <v>231503.53357699999</v>
      </c>
      <c r="J424" s="133">
        <v>162574.0298163</v>
      </c>
      <c r="K424" s="133">
        <v>157949.5260557</v>
      </c>
      <c r="L424" s="133">
        <v>174383.53357699999</v>
      </c>
      <c r="M424" s="133">
        <v>157950.5260557</v>
      </c>
      <c r="N424" s="133">
        <v>162582.93025999999</v>
      </c>
      <c r="O424" s="110"/>
    </row>
    <row r="425" spans="1:15" x14ac:dyDescent="0.3">
      <c r="O425" s="110"/>
    </row>
  </sheetData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0F1B8-FB41-4900-BEC5-F0B2CE0DD5C7}">
  <dimension ref="A1:R2910"/>
  <sheetViews>
    <sheetView workbookViewId="0">
      <pane xSplit="2" ySplit="2" topLeftCell="C1161" activePane="bottomRight" state="frozen"/>
      <selection pane="topRight" activeCell="N114" sqref="N114"/>
      <selection pane="bottomLeft" activeCell="N114" sqref="N114"/>
      <selection pane="bottomRight" activeCell="A1179" sqref="A1179"/>
    </sheetView>
  </sheetViews>
  <sheetFormatPr defaultColWidth="9.33203125" defaultRowHeight="14.4" x14ac:dyDescent="0.3"/>
  <cols>
    <col min="1" max="1" width="15.33203125" customWidth="1"/>
    <col min="2" max="2" width="47.5546875" bestFit="1" customWidth="1"/>
    <col min="3" max="3" width="14.6640625" customWidth="1"/>
    <col min="4" max="8" width="14.88671875" customWidth="1"/>
    <col min="9" max="9" width="15.6640625" customWidth="1"/>
    <col min="10" max="10" width="17.44140625" customWidth="1"/>
    <col min="11" max="11" width="16.6640625" customWidth="1"/>
    <col min="12" max="14" width="15.44140625" bestFit="1" customWidth="1"/>
  </cols>
  <sheetData>
    <row r="1" spans="1:18" ht="15" x14ac:dyDescent="0.3">
      <c r="A1" s="176"/>
      <c r="B1" s="177"/>
      <c r="C1" s="178" t="s">
        <v>38</v>
      </c>
      <c r="D1" s="178" t="s">
        <v>38</v>
      </c>
      <c r="E1" s="178" t="s">
        <v>38</v>
      </c>
      <c r="F1" s="178" t="s">
        <v>38</v>
      </c>
      <c r="G1" s="178" t="s">
        <v>38</v>
      </c>
      <c r="H1" s="178" t="s">
        <v>38</v>
      </c>
      <c r="I1" s="178" t="s">
        <v>38</v>
      </c>
      <c r="J1" s="178" t="s">
        <v>38</v>
      </c>
      <c r="K1" s="178" t="s">
        <v>38</v>
      </c>
      <c r="L1" s="178" t="s">
        <v>38</v>
      </c>
      <c r="M1" s="178" t="s">
        <v>38</v>
      </c>
      <c r="N1" s="178" t="s">
        <v>38</v>
      </c>
      <c r="O1" s="109"/>
      <c r="P1" s="109"/>
      <c r="Q1" s="109"/>
      <c r="R1" s="109"/>
    </row>
    <row r="2" spans="1:18" ht="17.399999999999999" x14ac:dyDescent="0.3">
      <c r="A2" s="123" t="s">
        <v>39</v>
      </c>
      <c r="B2" s="124" t="s">
        <v>40</v>
      </c>
      <c r="C2" s="125" t="s">
        <v>6603</v>
      </c>
      <c r="D2" s="125" t="s">
        <v>6604</v>
      </c>
      <c r="E2" s="125" t="s">
        <v>6605</v>
      </c>
      <c r="F2" s="125" t="s">
        <v>6606</v>
      </c>
      <c r="G2" s="125" t="s">
        <v>6607</v>
      </c>
      <c r="H2" s="125" t="s">
        <v>6608</v>
      </c>
      <c r="I2" s="125" t="s">
        <v>6609</v>
      </c>
      <c r="J2" s="125" t="s">
        <v>6610</v>
      </c>
      <c r="K2" s="125" t="s">
        <v>6611</v>
      </c>
      <c r="L2" s="125" t="s">
        <v>6612</v>
      </c>
      <c r="M2" s="125" t="s">
        <v>6613</v>
      </c>
      <c r="N2" s="125" t="s">
        <v>6614</v>
      </c>
      <c r="O2" s="109"/>
      <c r="P2" s="109"/>
      <c r="Q2" s="109"/>
      <c r="R2" s="109"/>
    </row>
    <row r="3" spans="1:18" x14ac:dyDescent="0.3">
      <c r="A3" s="126" t="s">
        <v>53</v>
      </c>
      <c r="B3" s="127" t="s">
        <v>54</v>
      </c>
      <c r="C3" s="128">
        <v>11571960811.700001</v>
      </c>
      <c r="D3" s="128">
        <v>11646604827.530001</v>
      </c>
      <c r="E3" s="128">
        <v>11699312509.530001</v>
      </c>
      <c r="F3" s="128">
        <v>11931074032.540001</v>
      </c>
      <c r="G3" s="128">
        <v>12227843933.66</v>
      </c>
      <c r="H3" s="128">
        <v>12620506628.41</v>
      </c>
      <c r="I3" s="128">
        <v>12677288185.309999</v>
      </c>
      <c r="J3" s="128">
        <v>12742732677.700001</v>
      </c>
      <c r="K3" s="128">
        <v>12812126338.200001</v>
      </c>
      <c r="L3" s="128">
        <v>12880285225.1</v>
      </c>
      <c r="M3" s="128">
        <v>12922495913.620001</v>
      </c>
      <c r="N3" s="128">
        <v>13336395117.290001</v>
      </c>
      <c r="O3" s="109"/>
      <c r="P3" s="109"/>
      <c r="Q3" s="109"/>
      <c r="R3" s="109"/>
    </row>
    <row r="4" spans="1:18" x14ac:dyDescent="0.3">
      <c r="A4" s="126" t="s">
        <v>55</v>
      </c>
      <c r="B4" s="127" t="s">
        <v>56</v>
      </c>
      <c r="C4" s="128">
        <v>0</v>
      </c>
      <c r="D4" s="128">
        <v>0</v>
      </c>
      <c r="E4" s="128">
        <v>0</v>
      </c>
      <c r="F4" s="128">
        <v>0</v>
      </c>
      <c r="G4" s="128">
        <v>0</v>
      </c>
      <c r="H4" s="128">
        <v>0</v>
      </c>
      <c r="I4" s="128">
        <v>0</v>
      </c>
      <c r="J4" s="128">
        <v>0</v>
      </c>
      <c r="K4" s="128">
        <v>0</v>
      </c>
      <c r="L4" s="128">
        <v>0</v>
      </c>
      <c r="M4" s="128">
        <v>0</v>
      </c>
      <c r="N4" s="128">
        <v>0</v>
      </c>
      <c r="O4" s="109"/>
      <c r="P4" s="109"/>
      <c r="Q4" s="109"/>
      <c r="R4" s="109"/>
    </row>
    <row r="5" spans="1:18" x14ac:dyDescent="0.3">
      <c r="A5" s="77" t="s">
        <v>57</v>
      </c>
      <c r="B5" s="127" t="s">
        <v>56</v>
      </c>
      <c r="C5" s="128">
        <v>0</v>
      </c>
      <c r="D5" s="128">
        <v>0</v>
      </c>
      <c r="E5" s="128">
        <v>0</v>
      </c>
      <c r="F5" s="128">
        <v>0</v>
      </c>
      <c r="G5" s="128">
        <v>0</v>
      </c>
      <c r="H5" s="128">
        <v>0</v>
      </c>
      <c r="I5" s="128">
        <v>0</v>
      </c>
      <c r="J5" s="128">
        <v>0</v>
      </c>
      <c r="K5" s="128">
        <v>0</v>
      </c>
      <c r="L5" s="128">
        <v>0</v>
      </c>
      <c r="M5" s="128">
        <v>0</v>
      </c>
      <c r="N5" s="128">
        <v>0</v>
      </c>
      <c r="O5" s="109"/>
      <c r="P5" s="109"/>
      <c r="Q5" s="109"/>
      <c r="R5" s="109"/>
    </row>
    <row r="6" spans="1:18" x14ac:dyDescent="0.3">
      <c r="A6" s="77" t="s">
        <v>58</v>
      </c>
      <c r="B6" s="127" t="s">
        <v>56</v>
      </c>
      <c r="C6" s="128">
        <v>0</v>
      </c>
      <c r="D6" s="128">
        <v>0</v>
      </c>
      <c r="E6" s="128">
        <v>0</v>
      </c>
      <c r="F6" s="128">
        <v>0</v>
      </c>
      <c r="G6" s="128">
        <v>0</v>
      </c>
      <c r="H6" s="128">
        <v>0</v>
      </c>
      <c r="I6" s="128">
        <v>0</v>
      </c>
      <c r="J6" s="128">
        <v>0</v>
      </c>
      <c r="K6" s="128">
        <v>0</v>
      </c>
      <c r="L6" s="128">
        <v>0</v>
      </c>
      <c r="M6" s="128">
        <v>0</v>
      </c>
      <c r="N6" s="128">
        <v>0</v>
      </c>
      <c r="O6" s="109"/>
      <c r="P6" s="109"/>
      <c r="Q6" s="109"/>
      <c r="R6" s="109"/>
    </row>
    <row r="7" spans="1:18" x14ac:dyDescent="0.3">
      <c r="A7" s="77" t="s">
        <v>59</v>
      </c>
      <c r="B7" s="127" t="s">
        <v>56</v>
      </c>
      <c r="C7" s="128">
        <v>0</v>
      </c>
      <c r="D7" s="128">
        <v>0</v>
      </c>
      <c r="E7" s="128">
        <v>0</v>
      </c>
      <c r="F7" s="128">
        <v>0</v>
      </c>
      <c r="G7" s="128">
        <v>0</v>
      </c>
      <c r="H7" s="128">
        <v>0</v>
      </c>
      <c r="I7" s="128">
        <v>0</v>
      </c>
      <c r="J7" s="128">
        <v>0</v>
      </c>
      <c r="K7" s="128">
        <v>0</v>
      </c>
      <c r="L7" s="128">
        <v>0</v>
      </c>
      <c r="M7" s="128">
        <v>0</v>
      </c>
      <c r="N7" s="128">
        <v>0</v>
      </c>
      <c r="O7" s="109"/>
      <c r="P7" s="109"/>
      <c r="Q7" s="109"/>
      <c r="R7" s="109"/>
    </row>
    <row r="8" spans="1:18" x14ac:dyDescent="0.3">
      <c r="A8" s="77" t="s">
        <v>60</v>
      </c>
      <c r="B8" s="127" t="s">
        <v>61</v>
      </c>
      <c r="C8" s="128">
        <v>0</v>
      </c>
      <c r="D8" s="128">
        <v>0</v>
      </c>
      <c r="E8" s="128">
        <v>0</v>
      </c>
      <c r="F8" s="128">
        <v>0</v>
      </c>
      <c r="G8" s="128">
        <v>0</v>
      </c>
      <c r="H8" s="128">
        <v>0</v>
      </c>
      <c r="I8" s="128">
        <v>0</v>
      </c>
      <c r="J8" s="128">
        <v>0</v>
      </c>
      <c r="K8" s="128">
        <v>0</v>
      </c>
      <c r="L8" s="128">
        <v>0</v>
      </c>
      <c r="M8" s="128">
        <v>0</v>
      </c>
      <c r="N8" s="128">
        <v>0</v>
      </c>
      <c r="O8" s="109"/>
      <c r="P8" s="109"/>
      <c r="Q8" s="109"/>
      <c r="R8" s="109"/>
    </row>
    <row r="9" spans="1:18" x14ac:dyDescent="0.3">
      <c r="A9" s="77" t="s">
        <v>62</v>
      </c>
      <c r="B9" s="127" t="s">
        <v>63</v>
      </c>
      <c r="C9" s="128">
        <v>0</v>
      </c>
      <c r="D9" s="128">
        <v>0</v>
      </c>
      <c r="E9" s="128">
        <v>0</v>
      </c>
      <c r="F9" s="128">
        <v>0</v>
      </c>
      <c r="G9" s="128">
        <v>0</v>
      </c>
      <c r="H9" s="128">
        <v>0</v>
      </c>
      <c r="I9" s="128">
        <v>0</v>
      </c>
      <c r="J9" s="128">
        <v>0</v>
      </c>
      <c r="K9" s="128">
        <v>0</v>
      </c>
      <c r="L9" s="128">
        <v>0</v>
      </c>
      <c r="M9" s="128">
        <v>0</v>
      </c>
      <c r="N9" s="128">
        <v>0</v>
      </c>
      <c r="O9" s="109"/>
      <c r="P9" s="109"/>
      <c r="Q9" s="109"/>
      <c r="R9" s="109"/>
    </row>
    <row r="10" spans="1:18" x14ac:dyDescent="0.3">
      <c r="A10" s="77" t="s">
        <v>64</v>
      </c>
      <c r="B10" s="127" t="s">
        <v>65</v>
      </c>
      <c r="C10" s="128">
        <v>2988279.7867786</v>
      </c>
      <c r="D10" s="128">
        <v>2950453.4603637001</v>
      </c>
      <c r="E10" s="128">
        <v>2912627.1339487</v>
      </c>
      <c r="F10" s="128">
        <v>2874800.8075338001</v>
      </c>
      <c r="G10" s="128">
        <v>2836974.4811188998</v>
      </c>
      <c r="H10" s="128">
        <v>2799148.1547039999</v>
      </c>
      <c r="I10" s="128">
        <v>2761321.8282891</v>
      </c>
      <c r="J10" s="128">
        <v>2723495.5018741</v>
      </c>
      <c r="K10" s="128">
        <v>2685669.1754592001</v>
      </c>
      <c r="L10" s="128">
        <v>2647842.8490443002</v>
      </c>
      <c r="M10" s="128">
        <v>2610016.5226293998</v>
      </c>
      <c r="N10" s="128">
        <v>2572190.1962144999</v>
      </c>
      <c r="O10" s="109"/>
      <c r="P10" s="109"/>
      <c r="Q10" s="109"/>
      <c r="R10" s="109"/>
    </row>
    <row r="11" spans="1:18" x14ac:dyDescent="0.3">
      <c r="A11" s="126" t="s">
        <v>66</v>
      </c>
      <c r="B11" s="127" t="s">
        <v>67</v>
      </c>
      <c r="C11" s="128">
        <v>29534072.86668</v>
      </c>
      <c r="D11" s="128">
        <v>29354087.584319402</v>
      </c>
      <c r="E11" s="128">
        <v>29173654.922334101</v>
      </c>
      <c r="F11" s="128">
        <v>28992773.557698399</v>
      </c>
      <c r="G11" s="128">
        <v>28811442.1636394</v>
      </c>
      <c r="H11" s="128">
        <v>28629659.409627501</v>
      </c>
      <c r="I11" s="128">
        <v>28447423.9613663</v>
      </c>
      <c r="J11" s="128">
        <v>28264731.212916698</v>
      </c>
      <c r="K11" s="128">
        <v>28081579.8102738</v>
      </c>
      <c r="L11" s="128">
        <v>28051569.831023701</v>
      </c>
      <c r="M11" s="128">
        <v>28021631.002749201</v>
      </c>
      <c r="N11" s="128">
        <v>27991763.655094799</v>
      </c>
      <c r="O11" s="109"/>
      <c r="P11" s="109"/>
      <c r="Q11" s="109"/>
      <c r="R11" s="109"/>
    </row>
    <row r="12" spans="1:18" x14ac:dyDescent="0.3">
      <c r="A12" s="126" t="s">
        <v>68</v>
      </c>
      <c r="B12" s="127" t="s">
        <v>69</v>
      </c>
      <c r="C12" s="128">
        <v>0</v>
      </c>
      <c r="D12" s="128">
        <v>0</v>
      </c>
      <c r="E12" s="128">
        <v>0</v>
      </c>
      <c r="F12" s="128">
        <v>0</v>
      </c>
      <c r="G12" s="128">
        <v>0</v>
      </c>
      <c r="H12" s="128">
        <v>0</v>
      </c>
      <c r="I12" s="128">
        <v>0</v>
      </c>
      <c r="J12" s="128">
        <v>0</v>
      </c>
      <c r="K12" s="128">
        <v>0</v>
      </c>
      <c r="L12" s="128">
        <v>0</v>
      </c>
      <c r="M12" s="128">
        <v>0</v>
      </c>
      <c r="N12" s="128">
        <v>0</v>
      </c>
      <c r="O12" s="109"/>
      <c r="P12" s="109"/>
      <c r="Q12" s="109"/>
      <c r="R12" s="109"/>
    </row>
    <row r="13" spans="1:18" x14ac:dyDescent="0.3">
      <c r="A13" s="77" t="s">
        <v>70</v>
      </c>
      <c r="B13" s="127" t="s">
        <v>71</v>
      </c>
      <c r="C13" s="128">
        <v>0</v>
      </c>
      <c r="D13" s="128">
        <v>0</v>
      </c>
      <c r="E13" s="128">
        <v>0</v>
      </c>
      <c r="F13" s="128">
        <v>0</v>
      </c>
      <c r="G13" s="128">
        <v>0</v>
      </c>
      <c r="H13" s="128">
        <v>0</v>
      </c>
      <c r="I13" s="128">
        <v>0</v>
      </c>
      <c r="J13" s="128">
        <v>0</v>
      </c>
      <c r="K13" s="128">
        <v>0</v>
      </c>
      <c r="L13" s="128">
        <v>0</v>
      </c>
      <c r="M13" s="128">
        <v>0</v>
      </c>
      <c r="N13" s="128">
        <v>0</v>
      </c>
      <c r="O13" s="109"/>
      <c r="P13" s="109"/>
      <c r="Q13" s="109"/>
      <c r="R13" s="109"/>
    </row>
    <row r="14" spans="1:18" x14ac:dyDescent="0.3">
      <c r="A14" s="77" t="s">
        <v>72</v>
      </c>
      <c r="B14" s="127" t="s">
        <v>73</v>
      </c>
      <c r="C14" s="128">
        <v>0</v>
      </c>
      <c r="D14" s="128">
        <v>0</v>
      </c>
      <c r="E14" s="128">
        <v>0</v>
      </c>
      <c r="F14" s="128">
        <v>0</v>
      </c>
      <c r="G14" s="128">
        <v>0</v>
      </c>
      <c r="H14" s="128">
        <v>0</v>
      </c>
      <c r="I14" s="128">
        <v>0</v>
      </c>
      <c r="J14" s="128">
        <v>0</v>
      </c>
      <c r="K14" s="128">
        <v>0</v>
      </c>
      <c r="L14" s="128">
        <v>0</v>
      </c>
      <c r="M14" s="128">
        <v>0</v>
      </c>
      <c r="N14" s="128">
        <v>0</v>
      </c>
      <c r="O14" s="109"/>
      <c r="P14" s="109"/>
      <c r="Q14" s="109"/>
      <c r="R14" s="109"/>
    </row>
    <row r="15" spans="1:18" x14ac:dyDescent="0.3">
      <c r="A15" s="77" t="s">
        <v>74</v>
      </c>
      <c r="B15" s="127" t="s">
        <v>75</v>
      </c>
      <c r="C15" s="128">
        <v>0</v>
      </c>
      <c r="D15" s="128">
        <v>0</v>
      </c>
      <c r="E15" s="128">
        <v>0</v>
      </c>
      <c r="F15" s="128">
        <v>0</v>
      </c>
      <c r="G15" s="128">
        <v>0</v>
      </c>
      <c r="H15" s="128">
        <v>0</v>
      </c>
      <c r="I15" s="128">
        <v>0</v>
      </c>
      <c r="J15" s="128">
        <v>0</v>
      </c>
      <c r="K15" s="128">
        <v>0</v>
      </c>
      <c r="L15" s="128">
        <v>0</v>
      </c>
      <c r="M15" s="128">
        <v>0</v>
      </c>
      <c r="N15" s="128">
        <v>0</v>
      </c>
      <c r="O15" s="109"/>
      <c r="P15" s="109"/>
      <c r="Q15" s="109"/>
      <c r="R15" s="109"/>
    </row>
    <row r="16" spans="1:18" x14ac:dyDescent="0.3">
      <c r="A16" s="77" t="s">
        <v>76</v>
      </c>
      <c r="B16" s="127" t="s">
        <v>77</v>
      </c>
      <c r="C16" s="128">
        <v>0</v>
      </c>
      <c r="D16" s="128">
        <v>0</v>
      </c>
      <c r="E16" s="128">
        <v>0</v>
      </c>
      <c r="F16" s="128">
        <v>0</v>
      </c>
      <c r="G16" s="128">
        <v>0</v>
      </c>
      <c r="H16" s="128">
        <v>0</v>
      </c>
      <c r="I16" s="128">
        <v>0</v>
      </c>
      <c r="J16" s="128">
        <v>0</v>
      </c>
      <c r="K16" s="128">
        <v>0</v>
      </c>
      <c r="L16" s="128">
        <v>0</v>
      </c>
      <c r="M16" s="128">
        <v>0</v>
      </c>
      <c r="N16" s="128">
        <v>0</v>
      </c>
      <c r="O16" s="109"/>
      <c r="P16" s="109"/>
      <c r="Q16" s="109"/>
      <c r="R16" s="109"/>
    </row>
    <row r="17" spans="1:18" x14ac:dyDescent="0.3">
      <c r="A17" s="77" t="s">
        <v>78</v>
      </c>
      <c r="B17" s="127" t="s">
        <v>79</v>
      </c>
      <c r="C17" s="128">
        <v>64262399.530000001</v>
      </c>
      <c r="D17" s="128">
        <v>70262399.530000001</v>
      </c>
      <c r="E17" s="128">
        <v>70262399.530000001</v>
      </c>
      <c r="F17" s="128">
        <v>70262399.530000001</v>
      </c>
      <c r="G17" s="128">
        <v>70262399.530000001</v>
      </c>
      <c r="H17" s="128">
        <v>70264952.269999996</v>
      </c>
      <c r="I17" s="128">
        <v>70264952.269999996</v>
      </c>
      <c r="J17" s="128">
        <v>70264952.269999996</v>
      </c>
      <c r="K17" s="128">
        <v>70764952.269999996</v>
      </c>
      <c r="L17" s="128">
        <v>70764952.269999996</v>
      </c>
      <c r="M17" s="128">
        <v>70764952.269999996</v>
      </c>
      <c r="N17" s="128">
        <v>70764952.269999996</v>
      </c>
      <c r="O17" s="109"/>
      <c r="P17" s="109"/>
      <c r="Q17" s="109"/>
      <c r="R17" s="109"/>
    </row>
    <row r="18" spans="1:18" x14ac:dyDescent="0.3">
      <c r="A18" s="77" t="s">
        <v>80</v>
      </c>
      <c r="B18" s="127" t="s">
        <v>81</v>
      </c>
      <c r="C18" s="128">
        <v>0</v>
      </c>
      <c r="D18" s="128">
        <v>0</v>
      </c>
      <c r="E18" s="128">
        <v>0</v>
      </c>
      <c r="F18" s="128">
        <v>0</v>
      </c>
      <c r="G18" s="128">
        <v>0</v>
      </c>
      <c r="H18" s="128">
        <v>0</v>
      </c>
      <c r="I18" s="128">
        <v>0</v>
      </c>
      <c r="J18" s="128">
        <v>0</v>
      </c>
      <c r="K18" s="128">
        <v>0</v>
      </c>
      <c r="L18" s="128">
        <v>0</v>
      </c>
      <c r="M18" s="128">
        <v>0</v>
      </c>
      <c r="N18" s="128">
        <v>0</v>
      </c>
      <c r="O18" s="109"/>
      <c r="P18" s="109"/>
      <c r="Q18" s="109"/>
      <c r="R18" s="109"/>
    </row>
    <row r="19" spans="1:18" x14ac:dyDescent="0.3">
      <c r="A19" s="77" t="s">
        <v>82</v>
      </c>
      <c r="B19" s="127" t="s">
        <v>83</v>
      </c>
      <c r="C19" s="128">
        <v>2078381704.5999999</v>
      </c>
      <c r="D19" s="128">
        <v>2078381704.5999999</v>
      </c>
      <c r="E19" s="128">
        <v>2078381704.5999999</v>
      </c>
      <c r="F19" s="128">
        <v>2078381704.5999999</v>
      </c>
      <c r="G19" s="128">
        <v>2078381704.5999999</v>
      </c>
      <c r="H19" s="128">
        <v>2078381704.5999999</v>
      </c>
      <c r="I19" s="128">
        <v>2078381704.5999999</v>
      </c>
      <c r="J19" s="128">
        <v>2078381704.5999999</v>
      </c>
      <c r="K19" s="128">
        <v>2078381704.5999999</v>
      </c>
      <c r="L19" s="128">
        <v>2078381704.5999999</v>
      </c>
      <c r="M19" s="128">
        <v>2078381704.5999999</v>
      </c>
      <c r="N19" s="128">
        <v>2078381704.5999999</v>
      </c>
      <c r="O19" s="109"/>
      <c r="P19" s="109"/>
      <c r="Q19" s="109"/>
      <c r="R19" s="109"/>
    </row>
    <row r="20" spans="1:18" x14ac:dyDescent="0.3">
      <c r="A20" s="77" t="s">
        <v>84</v>
      </c>
      <c r="B20" s="127" t="s">
        <v>85</v>
      </c>
      <c r="C20" s="128">
        <v>1214318497.9300001</v>
      </c>
      <c r="D20" s="128">
        <v>1262739751.25</v>
      </c>
      <c r="E20" s="128">
        <v>1343231884.01</v>
      </c>
      <c r="F20" s="128">
        <v>1234133481.72</v>
      </c>
      <c r="G20" s="128">
        <v>1049240158.98</v>
      </c>
      <c r="H20" s="128">
        <v>826404685.28999996</v>
      </c>
      <c r="I20" s="128">
        <v>945656796.55999994</v>
      </c>
      <c r="J20" s="128">
        <v>974098326.90999997</v>
      </c>
      <c r="K20" s="128">
        <v>989658225.41999996</v>
      </c>
      <c r="L20" s="128">
        <v>996139255.25</v>
      </c>
      <c r="M20" s="128">
        <v>1026714721.87</v>
      </c>
      <c r="N20" s="128">
        <v>711966473.15999997</v>
      </c>
      <c r="O20" s="109"/>
      <c r="P20" s="109"/>
      <c r="Q20" s="109"/>
      <c r="R20" s="109"/>
    </row>
    <row r="21" spans="1:18" x14ac:dyDescent="0.3">
      <c r="A21" s="77" t="s">
        <v>86</v>
      </c>
      <c r="B21" s="127" t="s">
        <v>87</v>
      </c>
      <c r="C21" s="128">
        <v>-3901814503.3800001</v>
      </c>
      <c r="D21" s="128">
        <v>-3934662711.25</v>
      </c>
      <c r="E21" s="128">
        <v>-3964586259.8499999</v>
      </c>
      <c r="F21" s="128">
        <v>-3996514477.1500001</v>
      </c>
      <c r="G21" s="128">
        <v>-4010422068.1100001</v>
      </c>
      <c r="H21" s="128">
        <v>-4040873086.46</v>
      </c>
      <c r="I21" s="128">
        <v>-4073809842.1100001</v>
      </c>
      <c r="J21" s="128">
        <v>-4110298760.1700001</v>
      </c>
      <c r="K21" s="128">
        <v>-4143906842.7199998</v>
      </c>
      <c r="L21" s="128">
        <v>-4170968975.3499999</v>
      </c>
      <c r="M21" s="128">
        <v>-4205274220.9200001</v>
      </c>
      <c r="N21" s="128">
        <v>-4223419287.8600001</v>
      </c>
      <c r="O21" s="109"/>
      <c r="P21" s="109"/>
      <c r="Q21" s="109"/>
      <c r="R21" s="109"/>
    </row>
    <row r="22" spans="1:18" x14ac:dyDescent="0.3">
      <c r="A22" s="77" t="s">
        <v>88</v>
      </c>
      <c r="B22" s="127" t="s">
        <v>89</v>
      </c>
      <c r="C22" s="128">
        <v>80078525.709999993</v>
      </c>
      <c r="D22" s="128">
        <v>80078525.709999993</v>
      </c>
      <c r="E22" s="128">
        <v>80078525.709999993</v>
      </c>
      <c r="F22" s="128">
        <v>80078525.709999993</v>
      </c>
      <c r="G22" s="128">
        <v>80078525.709999993</v>
      </c>
      <c r="H22" s="128">
        <v>80078525.709999993</v>
      </c>
      <c r="I22" s="128">
        <v>80078525.709999993</v>
      </c>
      <c r="J22" s="128">
        <v>80078525.709999993</v>
      </c>
      <c r="K22" s="128">
        <v>80078525.709999993</v>
      </c>
      <c r="L22" s="128">
        <v>80078525.709999993</v>
      </c>
      <c r="M22" s="128">
        <v>80078525.709999993</v>
      </c>
      <c r="N22" s="128">
        <v>80078525.709999993</v>
      </c>
      <c r="O22" s="109"/>
      <c r="P22" s="109"/>
      <c r="Q22" s="109"/>
      <c r="R22" s="109"/>
    </row>
    <row r="23" spans="1:18" x14ac:dyDescent="0.3">
      <c r="A23" s="77" t="s">
        <v>90</v>
      </c>
      <c r="B23" s="127" t="s">
        <v>91</v>
      </c>
      <c r="C23" s="128">
        <v>13265179.41</v>
      </c>
      <c r="D23" s="128">
        <v>13243070.779999999</v>
      </c>
      <c r="E23" s="128">
        <v>13220999</v>
      </c>
      <c r="F23" s="128">
        <v>13198964</v>
      </c>
      <c r="G23" s="128">
        <v>13176965.73</v>
      </c>
      <c r="H23" s="128">
        <v>13155004.119999999</v>
      </c>
      <c r="I23" s="128">
        <v>13133079.109999999</v>
      </c>
      <c r="J23" s="128">
        <v>13111190.640000001</v>
      </c>
      <c r="K23" s="128">
        <v>13089338.66</v>
      </c>
      <c r="L23" s="128">
        <v>13067523.1</v>
      </c>
      <c r="M23" s="128">
        <v>13045743.890000001</v>
      </c>
      <c r="N23" s="128">
        <v>13024000.98</v>
      </c>
      <c r="O23" s="109"/>
      <c r="P23" s="109"/>
      <c r="Q23" s="109"/>
      <c r="R23" s="109"/>
    </row>
    <row r="24" spans="1:18" x14ac:dyDescent="0.3">
      <c r="A24" s="77" t="s">
        <v>92</v>
      </c>
      <c r="B24" s="127" t="s">
        <v>93</v>
      </c>
      <c r="C24" s="128">
        <v>13265179.41</v>
      </c>
      <c r="D24" s="128">
        <v>13243070.779999999</v>
      </c>
      <c r="E24" s="128">
        <v>13220999</v>
      </c>
      <c r="F24" s="128">
        <v>13198964</v>
      </c>
      <c r="G24" s="128">
        <v>13176965.73</v>
      </c>
      <c r="H24" s="128">
        <v>13155004.119999999</v>
      </c>
      <c r="I24" s="128">
        <v>13133079.109999999</v>
      </c>
      <c r="J24" s="128">
        <v>13111190.640000001</v>
      </c>
      <c r="K24" s="128">
        <v>13089338.66</v>
      </c>
      <c r="L24" s="128">
        <v>13067523.1</v>
      </c>
      <c r="M24" s="128">
        <v>13045743.890000001</v>
      </c>
      <c r="N24" s="128">
        <v>13024000.98</v>
      </c>
      <c r="O24" s="109"/>
      <c r="P24" s="109"/>
      <c r="Q24" s="109"/>
      <c r="R24" s="109"/>
    </row>
    <row r="25" spans="1:18" x14ac:dyDescent="0.3">
      <c r="A25" s="77" t="s">
        <v>94</v>
      </c>
      <c r="B25" s="127" t="s">
        <v>95</v>
      </c>
      <c r="C25" s="128">
        <v>252038408.46000001</v>
      </c>
      <c r="D25" s="128">
        <v>251618344.44999999</v>
      </c>
      <c r="E25" s="128">
        <v>251198980.53999999</v>
      </c>
      <c r="F25" s="128">
        <v>250780315.56999999</v>
      </c>
      <c r="G25" s="128">
        <v>250362348.38</v>
      </c>
      <c r="H25" s="128">
        <v>249945077.80000001</v>
      </c>
      <c r="I25" s="128">
        <v>249528502.66999999</v>
      </c>
      <c r="J25" s="128">
        <v>249112621.83000001</v>
      </c>
      <c r="K25" s="128">
        <v>248697434.13</v>
      </c>
      <c r="L25" s="128">
        <v>248282938.41</v>
      </c>
      <c r="M25" s="128">
        <v>247869133.50999999</v>
      </c>
      <c r="N25" s="128">
        <v>247456018.28999999</v>
      </c>
      <c r="O25" s="109"/>
      <c r="P25" s="109"/>
      <c r="Q25" s="109"/>
      <c r="R25" s="109"/>
    </row>
    <row r="26" spans="1:18" x14ac:dyDescent="0.3">
      <c r="A26" s="77" t="s">
        <v>96</v>
      </c>
      <c r="B26" s="127" t="s">
        <v>97</v>
      </c>
      <c r="C26" s="128">
        <v>252038408.46000001</v>
      </c>
      <c r="D26" s="128">
        <v>251618344.44999999</v>
      </c>
      <c r="E26" s="128">
        <v>251198980.53999999</v>
      </c>
      <c r="F26" s="128">
        <v>250780315.56999999</v>
      </c>
      <c r="G26" s="128">
        <v>250362348.38</v>
      </c>
      <c r="H26" s="128">
        <v>249945077.80000001</v>
      </c>
      <c r="I26" s="128">
        <v>249528502.66999999</v>
      </c>
      <c r="J26" s="128">
        <v>249112621.83000001</v>
      </c>
      <c r="K26" s="128">
        <v>248697434.13</v>
      </c>
      <c r="L26" s="128">
        <v>248282938.41</v>
      </c>
      <c r="M26" s="128">
        <v>247869133.50999999</v>
      </c>
      <c r="N26" s="128">
        <v>247456018.28999999</v>
      </c>
      <c r="O26" s="109"/>
      <c r="P26" s="109"/>
      <c r="Q26" s="109"/>
      <c r="R26" s="109"/>
    </row>
    <row r="27" spans="1:18" x14ac:dyDescent="0.3">
      <c r="A27" s="77" t="s">
        <v>98</v>
      </c>
      <c r="B27" s="127" t="s">
        <v>99</v>
      </c>
      <c r="C27" s="128">
        <v>0</v>
      </c>
      <c r="D27" s="128">
        <v>0</v>
      </c>
      <c r="E27" s="128">
        <v>0</v>
      </c>
      <c r="F27" s="128">
        <v>0</v>
      </c>
      <c r="G27" s="128">
        <v>0</v>
      </c>
      <c r="H27" s="128">
        <v>0</v>
      </c>
      <c r="I27" s="128">
        <v>0</v>
      </c>
      <c r="J27" s="128">
        <v>0</v>
      </c>
      <c r="K27" s="128">
        <v>0</v>
      </c>
      <c r="L27" s="128">
        <v>0</v>
      </c>
      <c r="M27" s="128">
        <v>0</v>
      </c>
      <c r="N27" s="128">
        <v>0</v>
      </c>
      <c r="O27" s="109"/>
      <c r="P27" s="109"/>
      <c r="Q27" s="109"/>
      <c r="R27" s="109"/>
    </row>
    <row r="28" spans="1:18" x14ac:dyDescent="0.3">
      <c r="A28" s="77" t="s">
        <v>100</v>
      </c>
      <c r="B28" s="127" t="s">
        <v>101</v>
      </c>
      <c r="C28" s="128">
        <v>0</v>
      </c>
      <c r="D28" s="128">
        <v>0</v>
      </c>
      <c r="E28" s="128">
        <v>0</v>
      </c>
      <c r="F28" s="128">
        <v>0</v>
      </c>
      <c r="G28" s="128">
        <v>0</v>
      </c>
      <c r="H28" s="128">
        <v>0</v>
      </c>
      <c r="I28" s="128">
        <v>0</v>
      </c>
      <c r="J28" s="128">
        <v>0</v>
      </c>
      <c r="K28" s="128">
        <v>0</v>
      </c>
      <c r="L28" s="128">
        <v>0</v>
      </c>
      <c r="M28" s="128">
        <v>0</v>
      </c>
      <c r="N28" s="128">
        <v>0</v>
      </c>
      <c r="O28" s="109"/>
      <c r="P28" s="109"/>
      <c r="Q28" s="109"/>
      <c r="R28" s="109"/>
    </row>
    <row r="29" spans="1:18" x14ac:dyDescent="0.3">
      <c r="A29" s="77" t="s">
        <v>102</v>
      </c>
      <c r="B29" s="127" t="s">
        <v>103</v>
      </c>
      <c r="C29" s="128">
        <v>0</v>
      </c>
      <c r="D29" s="128">
        <v>0</v>
      </c>
      <c r="E29" s="128">
        <v>0</v>
      </c>
      <c r="F29" s="128">
        <v>0</v>
      </c>
      <c r="G29" s="128">
        <v>0</v>
      </c>
      <c r="H29" s="128">
        <v>0</v>
      </c>
      <c r="I29" s="128">
        <v>0</v>
      </c>
      <c r="J29" s="128">
        <v>0</v>
      </c>
      <c r="K29" s="128">
        <v>0</v>
      </c>
      <c r="L29" s="128">
        <v>0</v>
      </c>
      <c r="M29" s="128">
        <v>0</v>
      </c>
      <c r="N29" s="128">
        <v>0</v>
      </c>
      <c r="O29" s="109"/>
      <c r="P29" s="109"/>
      <c r="Q29" s="109"/>
      <c r="R29" s="109"/>
    </row>
    <row r="30" spans="1:18" x14ac:dyDescent="0.3">
      <c r="A30" s="77" t="s">
        <v>104</v>
      </c>
      <c r="B30" s="127" t="s">
        <v>105</v>
      </c>
      <c r="C30" s="128">
        <v>-176207753.63</v>
      </c>
      <c r="D30" s="128">
        <v>-179444675.59</v>
      </c>
      <c r="E30" s="128">
        <v>-182683910.24000001</v>
      </c>
      <c r="F30" s="128">
        <v>-185936065.91999999</v>
      </c>
      <c r="G30" s="128">
        <v>-189133203.63999999</v>
      </c>
      <c r="H30" s="128">
        <v>-192389054.81999999</v>
      </c>
      <c r="I30" s="128">
        <v>-195326725.13999999</v>
      </c>
      <c r="J30" s="128">
        <v>-198172591.03</v>
      </c>
      <c r="K30" s="128">
        <v>-201428782.78</v>
      </c>
      <c r="L30" s="128">
        <v>-204629874.08000001</v>
      </c>
      <c r="M30" s="128">
        <v>-208198853.63999999</v>
      </c>
      <c r="N30" s="128">
        <v>-211782127.44999999</v>
      </c>
      <c r="O30" s="109"/>
      <c r="P30" s="109"/>
      <c r="Q30" s="109"/>
      <c r="R30" s="109"/>
    </row>
    <row r="31" spans="1:18" x14ac:dyDescent="0.3">
      <c r="A31" s="77" t="s">
        <v>106</v>
      </c>
      <c r="B31" s="127" t="s">
        <v>107</v>
      </c>
      <c r="C31" s="128">
        <v>7484822.7599999998</v>
      </c>
      <c r="D31" s="128">
        <v>7484822.7599999998</v>
      </c>
      <c r="E31" s="128">
        <v>7484822.7599999998</v>
      </c>
      <c r="F31" s="128">
        <v>7484822.7599999998</v>
      </c>
      <c r="G31" s="128">
        <v>7484822.7599999998</v>
      </c>
      <c r="H31" s="128">
        <v>7484822.7599999998</v>
      </c>
      <c r="I31" s="128">
        <v>7484822.7599999998</v>
      </c>
      <c r="J31" s="128">
        <v>7484822.7599999998</v>
      </c>
      <c r="K31" s="128">
        <v>7484822.7599999998</v>
      </c>
      <c r="L31" s="128">
        <v>7484822.7599999998</v>
      </c>
      <c r="M31" s="128">
        <v>7484822.7599999998</v>
      </c>
      <c r="N31" s="128">
        <v>7484822.7599999998</v>
      </c>
      <c r="O31" s="109"/>
      <c r="P31" s="109"/>
      <c r="Q31" s="109"/>
      <c r="R31" s="109"/>
    </row>
    <row r="32" spans="1:18" x14ac:dyDescent="0.3">
      <c r="A32" s="77" t="s">
        <v>108</v>
      </c>
      <c r="B32" s="127" t="s">
        <v>109</v>
      </c>
      <c r="C32" s="128">
        <v>0</v>
      </c>
      <c r="D32" s="128">
        <v>0</v>
      </c>
      <c r="E32" s="128">
        <v>0</v>
      </c>
      <c r="F32" s="128">
        <v>0</v>
      </c>
      <c r="G32" s="128">
        <v>0</v>
      </c>
      <c r="H32" s="128">
        <v>0</v>
      </c>
      <c r="I32" s="128">
        <v>0</v>
      </c>
      <c r="J32" s="128">
        <v>0</v>
      </c>
      <c r="K32" s="128">
        <v>0</v>
      </c>
      <c r="L32" s="128">
        <v>0</v>
      </c>
      <c r="M32" s="128">
        <v>0</v>
      </c>
      <c r="N32" s="128">
        <v>0</v>
      </c>
      <c r="O32" s="109"/>
      <c r="P32" s="109"/>
      <c r="Q32" s="109"/>
      <c r="R32" s="109"/>
    </row>
    <row r="33" spans="1:18" x14ac:dyDescent="0.3">
      <c r="A33" s="77" t="s">
        <v>110</v>
      </c>
      <c r="B33" s="127" t="s">
        <v>111</v>
      </c>
      <c r="C33" s="128">
        <v>-6903091.9000000004</v>
      </c>
      <c r="D33" s="128">
        <v>-6922817.6299999999</v>
      </c>
      <c r="E33" s="128">
        <v>-6942543.3600000003</v>
      </c>
      <c r="F33" s="128">
        <v>-6962269.0899999999</v>
      </c>
      <c r="G33" s="128">
        <v>-6981994.8200000003</v>
      </c>
      <c r="H33" s="128">
        <v>-7001720.5499999998</v>
      </c>
      <c r="I33" s="128">
        <v>-7021446.2800000003</v>
      </c>
      <c r="J33" s="128">
        <v>-7041172.0099999998</v>
      </c>
      <c r="K33" s="128">
        <v>-7060897.7400000002</v>
      </c>
      <c r="L33" s="128">
        <v>-7080623.4699999997</v>
      </c>
      <c r="M33" s="128">
        <v>-7100349.2000000002</v>
      </c>
      <c r="N33" s="128">
        <v>-7120074.9299999997</v>
      </c>
      <c r="O33" s="109"/>
      <c r="P33" s="109"/>
      <c r="Q33" s="109"/>
      <c r="R33" s="109"/>
    </row>
    <row r="34" spans="1:18" x14ac:dyDescent="0.3">
      <c r="A34" s="77" t="s">
        <v>112</v>
      </c>
      <c r="B34" s="127" t="s">
        <v>113</v>
      </c>
      <c r="C34" s="128">
        <v>0</v>
      </c>
      <c r="D34" s="128">
        <v>0</v>
      </c>
      <c r="E34" s="128">
        <v>0</v>
      </c>
      <c r="F34" s="128">
        <v>0</v>
      </c>
      <c r="G34" s="128">
        <v>0</v>
      </c>
      <c r="H34" s="128">
        <v>0</v>
      </c>
      <c r="I34" s="128">
        <v>0</v>
      </c>
      <c r="J34" s="128">
        <v>0</v>
      </c>
      <c r="K34" s="128">
        <v>0</v>
      </c>
      <c r="L34" s="128">
        <v>0</v>
      </c>
      <c r="M34" s="128">
        <v>0</v>
      </c>
      <c r="N34" s="128">
        <v>0</v>
      </c>
      <c r="O34" s="109"/>
      <c r="P34" s="109"/>
      <c r="Q34" s="109"/>
      <c r="R34" s="109"/>
    </row>
    <row r="35" spans="1:18" x14ac:dyDescent="0.3">
      <c r="A35" s="77" t="s">
        <v>114</v>
      </c>
      <c r="B35" s="127" t="s">
        <v>115</v>
      </c>
      <c r="C35" s="128">
        <v>0</v>
      </c>
      <c r="D35" s="128">
        <v>0</v>
      </c>
      <c r="E35" s="128">
        <v>0</v>
      </c>
      <c r="F35" s="128">
        <v>0</v>
      </c>
      <c r="G35" s="128">
        <v>0</v>
      </c>
      <c r="H35" s="128">
        <v>0</v>
      </c>
      <c r="I35" s="128">
        <v>0</v>
      </c>
      <c r="J35" s="128">
        <v>0</v>
      </c>
      <c r="K35" s="128">
        <v>0</v>
      </c>
      <c r="L35" s="128">
        <v>0</v>
      </c>
      <c r="M35" s="128">
        <v>0</v>
      </c>
      <c r="N35" s="128">
        <v>0</v>
      </c>
      <c r="O35" s="109"/>
      <c r="P35" s="109"/>
      <c r="Q35" s="109"/>
      <c r="R35" s="109"/>
    </row>
    <row r="36" spans="1:18" x14ac:dyDescent="0.3">
      <c r="A36" s="77" t="s">
        <v>116</v>
      </c>
      <c r="B36" s="127" t="s">
        <v>117</v>
      </c>
      <c r="C36" s="128">
        <v>0</v>
      </c>
      <c r="D36" s="128">
        <v>0</v>
      </c>
      <c r="E36" s="128">
        <v>0</v>
      </c>
      <c r="F36" s="128">
        <v>0</v>
      </c>
      <c r="G36" s="128">
        <v>0</v>
      </c>
      <c r="H36" s="128">
        <v>0</v>
      </c>
      <c r="I36" s="128">
        <v>0</v>
      </c>
      <c r="J36" s="128">
        <v>0</v>
      </c>
      <c r="K36" s="128">
        <v>0</v>
      </c>
      <c r="L36" s="128">
        <v>0</v>
      </c>
      <c r="M36" s="128">
        <v>0</v>
      </c>
      <c r="N36" s="128">
        <v>0</v>
      </c>
      <c r="O36" s="109"/>
      <c r="P36" s="109"/>
      <c r="Q36" s="109"/>
      <c r="R36" s="109"/>
    </row>
    <row r="37" spans="1:18" x14ac:dyDescent="0.3">
      <c r="A37" s="77" t="s">
        <v>118</v>
      </c>
      <c r="B37" s="127" t="s">
        <v>119</v>
      </c>
      <c r="C37" s="128">
        <v>0</v>
      </c>
      <c r="D37" s="128">
        <v>0</v>
      </c>
      <c r="E37" s="128">
        <v>0</v>
      </c>
      <c r="F37" s="128">
        <v>0</v>
      </c>
      <c r="G37" s="128">
        <v>0</v>
      </c>
      <c r="H37" s="128">
        <v>0</v>
      </c>
      <c r="I37" s="128">
        <v>0</v>
      </c>
      <c r="J37" s="128">
        <v>0</v>
      </c>
      <c r="K37" s="128">
        <v>0</v>
      </c>
      <c r="L37" s="128">
        <v>0</v>
      </c>
      <c r="M37" s="128">
        <v>0</v>
      </c>
      <c r="N37" s="128">
        <v>0</v>
      </c>
      <c r="O37" s="109"/>
      <c r="P37" s="109"/>
      <c r="Q37" s="109"/>
      <c r="R37" s="109"/>
    </row>
    <row r="38" spans="1:18" x14ac:dyDescent="0.3">
      <c r="A38" s="77" t="s">
        <v>120</v>
      </c>
      <c r="B38" s="127" t="s">
        <v>121</v>
      </c>
      <c r="C38" s="128">
        <v>0</v>
      </c>
      <c r="D38" s="128">
        <v>0</v>
      </c>
      <c r="E38" s="128">
        <v>0</v>
      </c>
      <c r="F38" s="128">
        <v>0</v>
      </c>
      <c r="G38" s="128">
        <v>0</v>
      </c>
      <c r="H38" s="128">
        <v>0</v>
      </c>
      <c r="I38" s="128">
        <v>0</v>
      </c>
      <c r="J38" s="128">
        <v>0</v>
      </c>
      <c r="K38" s="128">
        <v>0</v>
      </c>
      <c r="L38" s="128">
        <v>0</v>
      </c>
      <c r="M38" s="128">
        <v>0</v>
      </c>
      <c r="N38" s="128">
        <v>0</v>
      </c>
      <c r="O38" s="109"/>
      <c r="P38" s="109"/>
      <c r="Q38" s="109"/>
      <c r="R38" s="109"/>
    </row>
    <row r="39" spans="1:18" x14ac:dyDescent="0.3">
      <c r="A39" s="77" t="s">
        <v>122</v>
      </c>
      <c r="B39" s="127" t="s">
        <v>123</v>
      </c>
      <c r="C39" s="128">
        <v>0</v>
      </c>
      <c r="D39" s="128">
        <v>0</v>
      </c>
      <c r="E39" s="128">
        <v>0</v>
      </c>
      <c r="F39" s="128">
        <v>0</v>
      </c>
      <c r="G39" s="128">
        <v>0</v>
      </c>
      <c r="H39" s="128">
        <v>0</v>
      </c>
      <c r="I39" s="128">
        <v>0</v>
      </c>
      <c r="J39" s="128">
        <v>0</v>
      </c>
      <c r="K39" s="128">
        <v>0</v>
      </c>
      <c r="L39" s="128">
        <v>0</v>
      </c>
      <c r="M39" s="128">
        <v>0</v>
      </c>
      <c r="N39" s="128">
        <v>0</v>
      </c>
      <c r="O39" s="109"/>
      <c r="P39" s="109"/>
      <c r="Q39" s="109"/>
      <c r="R39" s="109"/>
    </row>
    <row r="40" spans="1:18" x14ac:dyDescent="0.3">
      <c r="A40" s="77" t="s">
        <v>124</v>
      </c>
      <c r="B40" s="127" t="s">
        <v>125</v>
      </c>
      <c r="C40" s="128">
        <v>0</v>
      </c>
      <c r="D40" s="128">
        <v>0</v>
      </c>
      <c r="E40" s="128">
        <v>0</v>
      </c>
      <c r="F40" s="128">
        <v>0</v>
      </c>
      <c r="G40" s="128">
        <v>0</v>
      </c>
      <c r="H40" s="128">
        <v>0</v>
      </c>
      <c r="I40" s="128">
        <v>0</v>
      </c>
      <c r="J40" s="128">
        <v>0</v>
      </c>
      <c r="K40" s="128">
        <v>0</v>
      </c>
      <c r="L40" s="128">
        <v>0</v>
      </c>
      <c r="M40" s="128">
        <v>0</v>
      </c>
      <c r="N40" s="128">
        <v>0</v>
      </c>
      <c r="O40" s="109"/>
      <c r="P40" s="109"/>
      <c r="Q40" s="109"/>
      <c r="R40" s="109"/>
    </row>
    <row r="41" spans="1:18" x14ac:dyDescent="0.3">
      <c r="A41" s="77" t="s">
        <v>126</v>
      </c>
      <c r="B41" s="127" t="s">
        <v>127</v>
      </c>
      <c r="C41" s="128">
        <v>19820802.02</v>
      </c>
      <c r="D41" s="128">
        <v>19927119.289999999</v>
      </c>
      <c r="E41" s="128">
        <v>20031903.850000001</v>
      </c>
      <c r="F41" s="128">
        <v>20137239.289999999</v>
      </c>
      <c r="G41" s="128">
        <v>20227549.289999999</v>
      </c>
      <c r="H41" s="128">
        <v>20326458.16</v>
      </c>
      <c r="I41" s="128">
        <v>20316325.850000001</v>
      </c>
      <c r="J41" s="128">
        <v>20355693.02</v>
      </c>
      <c r="K41" s="128">
        <v>20440780.109999999</v>
      </c>
      <c r="L41" s="128">
        <v>20498974.719999999</v>
      </c>
      <c r="M41" s="128">
        <v>20620646.48</v>
      </c>
      <c r="N41" s="128">
        <v>20724960.789999999</v>
      </c>
      <c r="O41" s="109"/>
      <c r="P41" s="109"/>
      <c r="Q41" s="109"/>
      <c r="R41" s="109"/>
    </row>
    <row r="42" spans="1:18" x14ac:dyDescent="0.3">
      <c r="A42" s="77" t="s">
        <v>128</v>
      </c>
      <c r="B42" s="127" t="s">
        <v>129</v>
      </c>
      <c r="C42" s="128">
        <v>250000</v>
      </c>
      <c r="D42" s="128">
        <v>250000</v>
      </c>
      <c r="E42" s="128">
        <v>250000</v>
      </c>
      <c r="F42" s="128">
        <v>250000</v>
      </c>
      <c r="G42" s="128">
        <v>250000</v>
      </c>
      <c r="H42" s="128">
        <v>250000</v>
      </c>
      <c r="I42" s="128">
        <v>250000</v>
      </c>
      <c r="J42" s="128">
        <v>250000</v>
      </c>
      <c r="K42" s="128">
        <v>250000</v>
      </c>
      <c r="L42" s="128">
        <v>250000</v>
      </c>
      <c r="M42" s="128">
        <v>250000</v>
      </c>
      <c r="N42" s="128">
        <v>250000</v>
      </c>
      <c r="O42" s="109"/>
      <c r="P42" s="109"/>
      <c r="Q42" s="109"/>
      <c r="R42" s="109"/>
    </row>
    <row r="43" spans="1:18" x14ac:dyDescent="0.3">
      <c r="A43" s="77" t="s">
        <v>130</v>
      </c>
      <c r="B43" s="127" t="s">
        <v>131</v>
      </c>
      <c r="C43" s="128">
        <v>4145833.3333333</v>
      </c>
      <c r="D43" s="128">
        <v>4125000</v>
      </c>
      <c r="E43" s="128">
        <v>4104166.6666667</v>
      </c>
      <c r="F43" s="128">
        <v>4083333.3333333</v>
      </c>
      <c r="G43" s="128">
        <v>4062500</v>
      </c>
      <c r="H43" s="128">
        <v>4041666.6666667</v>
      </c>
      <c r="I43" s="128">
        <v>4020833.3333333</v>
      </c>
      <c r="J43" s="128">
        <v>4000000</v>
      </c>
      <c r="K43" s="128">
        <v>3979166.6666667</v>
      </c>
      <c r="L43" s="128">
        <v>3958333.3333333</v>
      </c>
      <c r="M43" s="128">
        <v>3937500</v>
      </c>
      <c r="N43" s="128">
        <v>3916666.6666667</v>
      </c>
      <c r="O43" s="109"/>
      <c r="P43" s="109"/>
      <c r="Q43" s="109"/>
      <c r="R43" s="109"/>
    </row>
    <row r="44" spans="1:18" x14ac:dyDescent="0.3">
      <c r="A44" s="77" t="s">
        <v>132</v>
      </c>
      <c r="B44" s="127" t="s">
        <v>133</v>
      </c>
      <c r="C44" s="128">
        <v>-7928832.21</v>
      </c>
      <c r="D44" s="128">
        <v>-7994606.7699999996</v>
      </c>
      <c r="E44" s="128">
        <v>-8059442.2699999996</v>
      </c>
      <c r="F44" s="128">
        <v>-8125413.6600000001</v>
      </c>
      <c r="G44" s="128">
        <v>-8176947.7300000004</v>
      </c>
      <c r="H44" s="128">
        <v>-8237584.9000000004</v>
      </c>
      <c r="I44" s="128">
        <v>-8189733.1299999999</v>
      </c>
      <c r="J44" s="128">
        <v>-8191324.2699999996</v>
      </c>
      <c r="K44" s="128">
        <v>-8238855.1299999999</v>
      </c>
      <c r="L44" s="128">
        <v>-8259968.5800000001</v>
      </c>
      <c r="M44" s="128">
        <v>-8344884.0899999999</v>
      </c>
      <c r="N44" s="128">
        <v>-8408943.3000000007</v>
      </c>
      <c r="O44" s="109"/>
      <c r="P44" s="109"/>
      <c r="Q44" s="109"/>
      <c r="R44" s="109"/>
    </row>
    <row r="45" spans="1:18" x14ac:dyDescent="0.3">
      <c r="A45" s="77" t="s">
        <v>134</v>
      </c>
      <c r="B45" s="127" t="s">
        <v>135</v>
      </c>
      <c r="C45" s="128">
        <v>0</v>
      </c>
      <c r="D45" s="128">
        <v>0</v>
      </c>
      <c r="E45" s="128">
        <v>0</v>
      </c>
      <c r="F45" s="128">
        <v>0</v>
      </c>
      <c r="G45" s="128">
        <v>0</v>
      </c>
      <c r="H45" s="128">
        <v>0</v>
      </c>
      <c r="I45" s="128">
        <v>0</v>
      </c>
      <c r="J45" s="128">
        <v>0</v>
      </c>
      <c r="K45" s="128">
        <v>0</v>
      </c>
      <c r="L45" s="128">
        <v>0</v>
      </c>
      <c r="M45" s="128">
        <v>0</v>
      </c>
      <c r="N45" s="128">
        <v>0</v>
      </c>
      <c r="O45" s="109"/>
      <c r="P45" s="109"/>
      <c r="Q45" s="109"/>
      <c r="R45" s="109"/>
    </row>
    <row r="46" spans="1:18" x14ac:dyDescent="0.3">
      <c r="A46" s="77" t="s">
        <v>136</v>
      </c>
      <c r="B46" s="127" t="s">
        <v>137</v>
      </c>
      <c r="C46" s="128">
        <v>0</v>
      </c>
      <c r="D46" s="128">
        <v>0</v>
      </c>
      <c r="E46" s="128">
        <v>0</v>
      </c>
      <c r="F46" s="128">
        <v>0</v>
      </c>
      <c r="G46" s="128">
        <v>0</v>
      </c>
      <c r="H46" s="128">
        <v>0</v>
      </c>
      <c r="I46" s="128">
        <v>0</v>
      </c>
      <c r="J46" s="128">
        <v>0</v>
      </c>
      <c r="K46" s="128">
        <v>0</v>
      </c>
      <c r="L46" s="128">
        <v>0</v>
      </c>
      <c r="M46" s="128">
        <v>0</v>
      </c>
      <c r="N46" s="128">
        <v>0</v>
      </c>
      <c r="O46" s="109"/>
      <c r="P46" s="109"/>
      <c r="Q46" s="109"/>
      <c r="R46" s="109"/>
    </row>
    <row r="47" spans="1:18" x14ac:dyDescent="0.3">
      <c r="A47" s="77" t="s">
        <v>138</v>
      </c>
      <c r="B47" s="127" t="s">
        <v>139</v>
      </c>
      <c r="C47" s="128">
        <v>0</v>
      </c>
      <c r="D47" s="128">
        <v>0</v>
      </c>
      <c r="E47" s="128">
        <v>0</v>
      </c>
      <c r="F47" s="128">
        <v>0</v>
      </c>
      <c r="G47" s="128">
        <v>0</v>
      </c>
      <c r="H47" s="128">
        <v>0</v>
      </c>
      <c r="I47" s="128">
        <v>0</v>
      </c>
      <c r="J47" s="128">
        <v>0</v>
      </c>
      <c r="K47" s="128">
        <v>0</v>
      </c>
      <c r="L47" s="128">
        <v>0</v>
      </c>
      <c r="M47" s="128">
        <v>0</v>
      </c>
      <c r="N47" s="128">
        <v>0</v>
      </c>
      <c r="O47" s="109"/>
      <c r="P47" s="109"/>
      <c r="Q47" s="109"/>
      <c r="R47" s="109"/>
    </row>
    <row r="48" spans="1:18" x14ac:dyDescent="0.3">
      <c r="A48" s="77" t="s">
        <v>140</v>
      </c>
      <c r="B48" s="127" t="s">
        <v>141</v>
      </c>
      <c r="C48" s="128">
        <v>0</v>
      </c>
      <c r="D48" s="128">
        <v>0</v>
      </c>
      <c r="E48" s="128">
        <v>0</v>
      </c>
      <c r="F48" s="128">
        <v>0</v>
      </c>
      <c r="G48" s="128">
        <v>0</v>
      </c>
      <c r="H48" s="128">
        <v>0</v>
      </c>
      <c r="I48" s="128">
        <v>0</v>
      </c>
      <c r="J48" s="128">
        <v>0</v>
      </c>
      <c r="K48" s="128">
        <v>0</v>
      </c>
      <c r="L48" s="128">
        <v>0</v>
      </c>
      <c r="M48" s="128">
        <v>0</v>
      </c>
      <c r="N48" s="128">
        <v>0</v>
      </c>
      <c r="O48" s="109"/>
      <c r="P48" s="109"/>
      <c r="Q48" s="109"/>
      <c r="R48" s="109"/>
    </row>
    <row r="49" spans="1:18" x14ac:dyDescent="0.3">
      <c r="A49" s="77" t="s">
        <v>142</v>
      </c>
      <c r="B49" s="127" t="s">
        <v>143</v>
      </c>
      <c r="C49" s="128">
        <v>0</v>
      </c>
      <c r="D49" s="128">
        <v>0</v>
      </c>
      <c r="E49" s="128">
        <v>0</v>
      </c>
      <c r="F49" s="128">
        <v>0</v>
      </c>
      <c r="G49" s="128">
        <v>0</v>
      </c>
      <c r="H49" s="128">
        <v>0</v>
      </c>
      <c r="I49" s="128">
        <v>0</v>
      </c>
      <c r="J49" s="128">
        <v>0</v>
      </c>
      <c r="K49" s="128">
        <v>0</v>
      </c>
      <c r="L49" s="128">
        <v>0</v>
      </c>
      <c r="M49" s="128">
        <v>0</v>
      </c>
      <c r="N49" s="128">
        <v>0</v>
      </c>
      <c r="O49" s="109"/>
      <c r="P49" s="109"/>
      <c r="Q49" s="109"/>
      <c r="R49" s="109"/>
    </row>
    <row r="50" spans="1:18" x14ac:dyDescent="0.3">
      <c r="A50" s="77" t="s">
        <v>144</v>
      </c>
      <c r="B50" s="127" t="s">
        <v>145</v>
      </c>
      <c r="C50" s="128">
        <v>0</v>
      </c>
      <c r="D50" s="128">
        <v>0</v>
      </c>
      <c r="E50" s="128">
        <v>0</v>
      </c>
      <c r="F50" s="128">
        <v>0</v>
      </c>
      <c r="G50" s="128">
        <v>0</v>
      </c>
      <c r="H50" s="128">
        <v>0</v>
      </c>
      <c r="I50" s="128">
        <v>0</v>
      </c>
      <c r="J50" s="128">
        <v>0</v>
      </c>
      <c r="K50" s="128">
        <v>0</v>
      </c>
      <c r="L50" s="128">
        <v>0</v>
      </c>
      <c r="M50" s="128">
        <v>0</v>
      </c>
      <c r="N50" s="128">
        <v>0</v>
      </c>
      <c r="O50" s="109"/>
      <c r="P50" s="109"/>
      <c r="Q50" s="109"/>
      <c r="R50" s="109"/>
    </row>
    <row r="51" spans="1:18" x14ac:dyDescent="0.3">
      <c r="A51" s="77" t="s">
        <v>146</v>
      </c>
      <c r="B51" s="127" t="s">
        <v>147</v>
      </c>
      <c r="C51" s="128">
        <v>0</v>
      </c>
      <c r="D51" s="128">
        <v>0</v>
      </c>
      <c r="E51" s="128">
        <v>0</v>
      </c>
      <c r="F51" s="128">
        <v>0</v>
      </c>
      <c r="G51" s="128">
        <v>0</v>
      </c>
      <c r="H51" s="128">
        <v>0</v>
      </c>
      <c r="I51" s="128">
        <v>0</v>
      </c>
      <c r="J51" s="128">
        <v>0</v>
      </c>
      <c r="K51" s="128">
        <v>0</v>
      </c>
      <c r="L51" s="128">
        <v>0</v>
      </c>
      <c r="M51" s="128">
        <v>0</v>
      </c>
      <c r="N51" s="128">
        <v>0</v>
      </c>
      <c r="O51" s="109"/>
      <c r="P51" s="109"/>
      <c r="Q51" s="109"/>
      <c r="R51" s="109"/>
    </row>
    <row r="52" spans="1:18" x14ac:dyDescent="0.3">
      <c r="A52" s="77" t="s">
        <v>148</v>
      </c>
      <c r="B52" s="127" t="s">
        <v>149</v>
      </c>
      <c r="C52" s="128">
        <v>0</v>
      </c>
      <c r="D52" s="128">
        <v>0</v>
      </c>
      <c r="E52" s="128">
        <v>0</v>
      </c>
      <c r="F52" s="128">
        <v>0</v>
      </c>
      <c r="G52" s="128">
        <v>0</v>
      </c>
      <c r="H52" s="128">
        <v>0</v>
      </c>
      <c r="I52" s="128">
        <v>0</v>
      </c>
      <c r="J52" s="128">
        <v>0</v>
      </c>
      <c r="K52" s="128">
        <v>0</v>
      </c>
      <c r="L52" s="128">
        <v>0</v>
      </c>
      <c r="M52" s="128">
        <v>0</v>
      </c>
      <c r="N52" s="128">
        <v>0</v>
      </c>
      <c r="O52" s="109"/>
      <c r="P52" s="109"/>
      <c r="Q52" s="109"/>
      <c r="R52" s="109"/>
    </row>
    <row r="53" spans="1:18" x14ac:dyDescent="0.3">
      <c r="A53" s="77" t="s">
        <v>150</v>
      </c>
      <c r="B53" s="127" t="s">
        <v>151</v>
      </c>
      <c r="C53" s="128">
        <v>0</v>
      </c>
      <c r="D53" s="128">
        <v>0</v>
      </c>
      <c r="E53" s="128">
        <v>0</v>
      </c>
      <c r="F53" s="128">
        <v>0</v>
      </c>
      <c r="G53" s="128">
        <v>0</v>
      </c>
      <c r="H53" s="128">
        <v>0</v>
      </c>
      <c r="I53" s="128">
        <v>0</v>
      </c>
      <c r="J53" s="128">
        <v>0</v>
      </c>
      <c r="K53" s="128">
        <v>0</v>
      </c>
      <c r="L53" s="128">
        <v>0</v>
      </c>
      <c r="M53" s="128">
        <v>0</v>
      </c>
      <c r="N53" s="128">
        <v>0</v>
      </c>
      <c r="O53" s="109"/>
      <c r="P53" s="109"/>
      <c r="Q53" s="109"/>
      <c r="R53" s="109"/>
    </row>
    <row r="54" spans="1:18" x14ac:dyDescent="0.3">
      <c r="A54" s="77" t="s">
        <v>152</v>
      </c>
      <c r="B54" s="127" t="s">
        <v>153</v>
      </c>
      <c r="C54" s="128">
        <v>0</v>
      </c>
      <c r="D54" s="128">
        <v>0</v>
      </c>
      <c r="E54" s="128">
        <v>0</v>
      </c>
      <c r="F54" s="128">
        <v>0</v>
      </c>
      <c r="G54" s="128">
        <v>0</v>
      </c>
      <c r="H54" s="128">
        <v>0</v>
      </c>
      <c r="I54" s="128">
        <v>0</v>
      </c>
      <c r="J54" s="128">
        <v>0</v>
      </c>
      <c r="K54" s="128">
        <v>0</v>
      </c>
      <c r="L54" s="128">
        <v>0</v>
      </c>
      <c r="M54" s="128">
        <v>0</v>
      </c>
      <c r="N54" s="128">
        <v>0</v>
      </c>
      <c r="O54" s="109"/>
      <c r="P54" s="109"/>
      <c r="Q54" s="109"/>
      <c r="R54" s="109"/>
    </row>
    <row r="55" spans="1:18" x14ac:dyDescent="0.3">
      <c r="A55" s="77" t="s">
        <v>154</v>
      </c>
      <c r="B55" s="127" t="s">
        <v>155</v>
      </c>
      <c r="C55" s="128">
        <v>0</v>
      </c>
      <c r="D55" s="128">
        <v>0</v>
      </c>
      <c r="E55" s="128">
        <v>0</v>
      </c>
      <c r="F55" s="128">
        <v>0</v>
      </c>
      <c r="G55" s="128">
        <v>0</v>
      </c>
      <c r="H55" s="128">
        <v>0</v>
      </c>
      <c r="I55" s="128">
        <v>0</v>
      </c>
      <c r="J55" s="128">
        <v>0</v>
      </c>
      <c r="K55" s="128">
        <v>0</v>
      </c>
      <c r="L55" s="128">
        <v>0</v>
      </c>
      <c r="M55" s="128">
        <v>0</v>
      </c>
      <c r="N55" s="128">
        <v>0</v>
      </c>
      <c r="O55" s="109"/>
      <c r="P55" s="109"/>
      <c r="Q55" s="109"/>
      <c r="R55" s="109"/>
    </row>
    <row r="56" spans="1:18" x14ac:dyDescent="0.3">
      <c r="A56" s="77" t="s">
        <v>156</v>
      </c>
      <c r="B56" s="127" t="s">
        <v>157</v>
      </c>
      <c r="C56" s="128">
        <v>0</v>
      </c>
      <c r="D56" s="128">
        <v>0</v>
      </c>
      <c r="E56" s="128">
        <v>0</v>
      </c>
      <c r="F56" s="128">
        <v>0</v>
      </c>
      <c r="G56" s="128">
        <v>0</v>
      </c>
      <c r="H56" s="128">
        <v>0</v>
      </c>
      <c r="I56" s="128">
        <v>0</v>
      </c>
      <c r="J56" s="128">
        <v>0</v>
      </c>
      <c r="K56" s="128">
        <v>0</v>
      </c>
      <c r="L56" s="128">
        <v>0</v>
      </c>
      <c r="M56" s="128">
        <v>0</v>
      </c>
      <c r="N56" s="128">
        <v>0</v>
      </c>
      <c r="O56" s="109"/>
      <c r="P56" s="109"/>
      <c r="Q56" s="109"/>
      <c r="R56" s="109"/>
    </row>
    <row r="57" spans="1:18" x14ac:dyDescent="0.3">
      <c r="A57" s="77" t="s">
        <v>158</v>
      </c>
      <c r="B57" s="127" t="s">
        <v>159</v>
      </c>
      <c r="C57" s="128">
        <v>0</v>
      </c>
      <c r="D57" s="128">
        <v>0</v>
      </c>
      <c r="E57" s="128">
        <v>0</v>
      </c>
      <c r="F57" s="128">
        <v>0</v>
      </c>
      <c r="G57" s="128">
        <v>0</v>
      </c>
      <c r="H57" s="128">
        <v>0</v>
      </c>
      <c r="I57" s="128">
        <v>0</v>
      </c>
      <c r="J57" s="128">
        <v>0</v>
      </c>
      <c r="K57" s="128">
        <v>0</v>
      </c>
      <c r="L57" s="128">
        <v>0</v>
      </c>
      <c r="M57" s="128">
        <v>0</v>
      </c>
      <c r="N57" s="128">
        <v>0</v>
      </c>
      <c r="O57" s="109"/>
      <c r="P57" s="109"/>
      <c r="Q57" s="109"/>
      <c r="R57" s="109"/>
    </row>
    <row r="58" spans="1:18" x14ac:dyDescent="0.3">
      <c r="A58" s="77" t="s">
        <v>160</v>
      </c>
      <c r="B58" s="127" t="s">
        <v>161</v>
      </c>
      <c r="C58" s="128">
        <v>0</v>
      </c>
      <c r="D58" s="128">
        <v>0</v>
      </c>
      <c r="E58" s="128">
        <v>0</v>
      </c>
      <c r="F58" s="128">
        <v>0</v>
      </c>
      <c r="G58" s="128">
        <v>0</v>
      </c>
      <c r="H58" s="128">
        <v>0</v>
      </c>
      <c r="I58" s="128">
        <v>0</v>
      </c>
      <c r="J58" s="128">
        <v>0</v>
      </c>
      <c r="K58" s="128">
        <v>0</v>
      </c>
      <c r="L58" s="128">
        <v>0</v>
      </c>
      <c r="M58" s="128">
        <v>0</v>
      </c>
      <c r="N58" s="128">
        <v>0</v>
      </c>
      <c r="O58" s="109"/>
      <c r="P58" s="109"/>
      <c r="Q58" s="109"/>
      <c r="R58" s="109"/>
    </row>
    <row r="59" spans="1:18" x14ac:dyDescent="0.3">
      <c r="A59" s="77" t="s">
        <v>162</v>
      </c>
      <c r="B59" s="127" t="s">
        <v>163</v>
      </c>
      <c r="C59" s="128">
        <v>0</v>
      </c>
      <c r="D59" s="128">
        <v>0</v>
      </c>
      <c r="E59" s="128">
        <v>0</v>
      </c>
      <c r="F59" s="128">
        <v>0</v>
      </c>
      <c r="G59" s="128">
        <v>0</v>
      </c>
      <c r="H59" s="128">
        <v>0</v>
      </c>
      <c r="I59" s="128">
        <v>0</v>
      </c>
      <c r="J59" s="128">
        <v>0</v>
      </c>
      <c r="K59" s="128">
        <v>0</v>
      </c>
      <c r="L59" s="128">
        <v>0</v>
      </c>
      <c r="M59" s="128">
        <v>0</v>
      </c>
      <c r="N59" s="128">
        <v>0</v>
      </c>
      <c r="O59" s="109"/>
      <c r="P59" s="109"/>
      <c r="Q59" s="109"/>
      <c r="R59" s="109"/>
    </row>
    <row r="60" spans="1:18" x14ac:dyDescent="0.3">
      <c r="A60" s="77" t="s">
        <v>164</v>
      </c>
      <c r="B60" s="127" t="s">
        <v>165</v>
      </c>
      <c r="C60" s="128">
        <v>0</v>
      </c>
      <c r="D60" s="128">
        <v>0</v>
      </c>
      <c r="E60" s="128">
        <v>0</v>
      </c>
      <c r="F60" s="128">
        <v>0</v>
      </c>
      <c r="G60" s="128">
        <v>0</v>
      </c>
      <c r="H60" s="128">
        <v>0</v>
      </c>
      <c r="I60" s="128">
        <v>0</v>
      </c>
      <c r="J60" s="128">
        <v>0</v>
      </c>
      <c r="K60" s="128">
        <v>0</v>
      </c>
      <c r="L60" s="128">
        <v>0</v>
      </c>
      <c r="M60" s="128">
        <v>0</v>
      </c>
      <c r="N60" s="128">
        <v>0</v>
      </c>
      <c r="O60" s="109"/>
      <c r="P60" s="109"/>
      <c r="Q60" s="109"/>
      <c r="R60" s="109"/>
    </row>
    <row r="61" spans="1:18" x14ac:dyDescent="0.3">
      <c r="A61" s="77" t="s">
        <v>166</v>
      </c>
      <c r="B61" s="127" t="s">
        <v>167</v>
      </c>
      <c r="C61" s="128">
        <v>0</v>
      </c>
      <c r="D61" s="128">
        <v>0</v>
      </c>
      <c r="E61" s="128">
        <v>0</v>
      </c>
      <c r="F61" s="128">
        <v>0</v>
      </c>
      <c r="G61" s="128">
        <v>0</v>
      </c>
      <c r="H61" s="128">
        <v>0</v>
      </c>
      <c r="I61" s="128">
        <v>0</v>
      </c>
      <c r="J61" s="128">
        <v>0</v>
      </c>
      <c r="K61" s="128">
        <v>0</v>
      </c>
      <c r="L61" s="128">
        <v>0</v>
      </c>
      <c r="M61" s="128">
        <v>0</v>
      </c>
      <c r="N61" s="128">
        <v>0</v>
      </c>
      <c r="O61" s="109"/>
      <c r="P61" s="109"/>
      <c r="Q61" s="109"/>
      <c r="R61" s="109"/>
    </row>
    <row r="62" spans="1:18" x14ac:dyDescent="0.3">
      <c r="A62" s="77" t="s">
        <v>168</v>
      </c>
      <c r="B62" s="127" t="s">
        <v>169</v>
      </c>
      <c r="C62" s="128">
        <v>0</v>
      </c>
      <c r="D62" s="128">
        <v>0</v>
      </c>
      <c r="E62" s="128">
        <v>0</v>
      </c>
      <c r="F62" s="128">
        <v>0</v>
      </c>
      <c r="G62" s="128">
        <v>0</v>
      </c>
      <c r="H62" s="128">
        <v>0</v>
      </c>
      <c r="I62" s="128">
        <v>0</v>
      </c>
      <c r="J62" s="128">
        <v>0</v>
      </c>
      <c r="K62" s="128">
        <v>0</v>
      </c>
      <c r="L62" s="128">
        <v>0</v>
      </c>
      <c r="M62" s="128">
        <v>0</v>
      </c>
      <c r="N62" s="128">
        <v>0</v>
      </c>
      <c r="O62" s="109"/>
      <c r="P62" s="109"/>
      <c r="Q62" s="109"/>
      <c r="R62" s="109"/>
    </row>
    <row r="63" spans="1:18" x14ac:dyDescent="0.3">
      <c r="A63" s="77" t="s">
        <v>170</v>
      </c>
      <c r="B63" s="127" t="s">
        <v>171</v>
      </c>
      <c r="C63" s="128">
        <v>0</v>
      </c>
      <c r="D63" s="128">
        <v>0</v>
      </c>
      <c r="E63" s="128">
        <v>0</v>
      </c>
      <c r="F63" s="128">
        <v>0</v>
      </c>
      <c r="G63" s="128">
        <v>0</v>
      </c>
      <c r="H63" s="128">
        <v>0</v>
      </c>
      <c r="I63" s="128">
        <v>0</v>
      </c>
      <c r="J63" s="128">
        <v>0</v>
      </c>
      <c r="K63" s="128">
        <v>0</v>
      </c>
      <c r="L63" s="128">
        <v>0</v>
      </c>
      <c r="M63" s="128">
        <v>0</v>
      </c>
      <c r="N63" s="128">
        <v>0</v>
      </c>
      <c r="O63" s="109"/>
      <c r="P63" s="109"/>
      <c r="Q63" s="109"/>
      <c r="R63" s="109"/>
    </row>
    <row r="64" spans="1:18" x14ac:dyDescent="0.3">
      <c r="A64" s="77" t="s">
        <v>172</v>
      </c>
      <c r="B64" s="127" t="s">
        <v>173</v>
      </c>
      <c r="C64" s="128">
        <v>0</v>
      </c>
      <c r="D64" s="128">
        <v>0</v>
      </c>
      <c r="E64" s="128">
        <v>0</v>
      </c>
      <c r="F64" s="128">
        <v>0</v>
      </c>
      <c r="G64" s="128">
        <v>0</v>
      </c>
      <c r="H64" s="128">
        <v>0</v>
      </c>
      <c r="I64" s="128">
        <v>0</v>
      </c>
      <c r="J64" s="128">
        <v>0</v>
      </c>
      <c r="K64" s="128">
        <v>0</v>
      </c>
      <c r="L64" s="128">
        <v>0</v>
      </c>
      <c r="M64" s="128">
        <v>0</v>
      </c>
      <c r="N64" s="128">
        <v>0</v>
      </c>
      <c r="O64" s="109"/>
      <c r="P64" s="109"/>
      <c r="Q64" s="109"/>
      <c r="R64" s="109"/>
    </row>
    <row r="65" spans="1:18" x14ac:dyDescent="0.3">
      <c r="A65" s="77" t="s">
        <v>174</v>
      </c>
      <c r="B65" s="127" t="s">
        <v>175</v>
      </c>
      <c r="C65" s="128">
        <v>0</v>
      </c>
      <c r="D65" s="128">
        <v>0</v>
      </c>
      <c r="E65" s="128">
        <v>0</v>
      </c>
      <c r="F65" s="128">
        <v>0</v>
      </c>
      <c r="G65" s="128">
        <v>0</v>
      </c>
      <c r="H65" s="128">
        <v>0</v>
      </c>
      <c r="I65" s="128">
        <v>0</v>
      </c>
      <c r="J65" s="128">
        <v>0</v>
      </c>
      <c r="K65" s="128">
        <v>0</v>
      </c>
      <c r="L65" s="128">
        <v>0</v>
      </c>
      <c r="M65" s="128">
        <v>0</v>
      </c>
      <c r="N65" s="128">
        <v>0</v>
      </c>
      <c r="O65" s="109"/>
      <c r="P65" s="109"/>
      <c r="Q65" s="109"/>
      <c r="R65" s="109"/>
    </row>
    <row r="66" spans="1:18" x14ac:dyDescent="0.3">
      <c r="A66" s="77" t="s">
        <v>176</v>
      </c>
      <c r="B66" s="127" t="s">
        <v>177</v>
      </c>
      <c r="C66" s="128">
        <v>0</v>
      </c>
      <c r="D66" s="128">
        <v>0</v>
      </c>
      <c r="E66" s="128">
        <v>0</v>
      </c>
      <c r="F66" s="128">
        <v>0</v>
      </c>
      <c r="G66" s="128">
        <v>0</v>
      </c>
      <c r="H66" s="128">
        <v>0</v>
      </c>
      <c r="I66" s="128">
        <v>0</v>
      </c>
      <c r="J66" s="128">
        <v>0</v>
      </c>
      <c r="K66" s="128">
        <v>0</v>
      </c>
      <c r="L66" s="128">
        <v>0</v>
      </c>
      <c r="M66" s="128">
        <v>0</v>
      </c>
      <c r="N66" s="128">
        <v>0</v>
      </c>
      <c r="O66" s="109"/>
      <c r="P66" s="109"/>
      <c r="Q66" s="109"/>
      <c r="R66" s="109"/>
    </row>
    <row r="67" spans="1:18" x14ac:dyDescent="0.3">
      <c r="A67" s="77" t="s">
        <v>178</v>
      </c>
      <c r="B67" s="127" t="s">
        <v>179</v>
      </c>
      <c r="C67" s="128">
        <v>0</v>
      </c>
      <c r="D67" s="128">
        <v>0</v>
      </c>
      <c r="E67" s="128">
        <v>0</v>
      </c>
      <c r="F67" s="128">
        <v>0</v>
      </c>
      <c r="G67" s="128">
        <v>0</v>
      </c>
      <c r="H67" s="128">
        <v>0</v>
      </c>
      <c r="I67" s="128">
        <v>0</v>
      </c>
      <c r="J67" s="128">
        <v>0</v>
      </c>
      <c r="K67" s="128">
        <v>0</v>
      </c>
      <c r="L67" s="128">
        <v>0</v>
      </c>
      <c r="M67" s="128">
        <v>0</v>
      </c>
      <c r="N67" s="128">
        <v>0</v>
      </c>
      <c r="O67" s="109"/>
      <c r="P67" s="109"/>
      <c r="Q67" s="109"/>
      <c r="R67" s="109"/>
    </row>
    <row r="68" spans="1:18" x14ac:dyDescent="0.3">
      <c r="A68" s="77" t="s">
        <v>180</v>
      </c>
      <c r="B68" s="127" t="s">
        <v>181</v>
      </c>
      <c r="C68" s="128">
        <v>0</v>
      </c>
      <c r="D68" s="128">
        <v>0</v>
      </c>
      <c r="E68" s="128">
        <v>0</v>
      </c>
      <c r="F68" s="128">
        <v>0</v>
      </c>
      <c r="G68" s="128">
        <v>0</v>
      </c>
      <c r="H68" s="128">
        <v>0</v>
      </c>
      <c r="I68" s="128">
        <v>0</v>
      </c>
      <c r="J68" s="128">
        <v>0</v>
      </c>
      <c r="K68" s="128">
        <v>0</v>
      </c>
      <c r="L68" s="128">
        <v>0</v>
      </c>
      <c r="M68" s="128">
        <v>0</v>
      </c>
      <c r="N68" s="128">
        <v>0</v>
      </c>
      <c r="O68" s="109"/>
      <c r="P68" s="109"/>
      <c r="Q68" s="109"/>
      <c r="R68" s="109"/>
    </row>
    <row r="69" spans="1:18" x14ac:dyDescent="0.3">
      <c r="A69" s="77" t="s">
        <v>182</v>
      </c>
      <c r="B69" s="127" t="s">
        <v>183</v>
      </c>
      <c r="C69" s="128">
        <v>0</v>
      </c>
      <c r="D69" s="128">
        <v>0</v>
      </c>
      <c r="E69" s="128">
        <v>0</v>
      </c>
      <c r="F69" s="128">
        <v>0</v>
      </c>
      <c r="G69" s="128">
        <v>0</v>
      </c>
      <c r="H69" s="128">
        <v>0</v>
      </c>
      <c r="I69" s="128">
        <v>0</v>
      </c>
      <c r="J69" s="128">
        <v>0</v>
      </c>
      <c r="K69" s="128">
        <v>0</v>
      </c>
      <c r="L69" s="128">
        <v>0</v>
      </c>
      <c r="M69" s="128">
        <v>0</v>
      </c>
      <c r="N69" s="128">
        <v>0</v>
      </c>
      <c r="O69" s="109"/>
      <c r="P69" s="109"/>
      <c r="Q69" s="109"/>
      <c r="R69" s="109"/>
    </row>
    <row r="70" spans="1:18" x14ac:dyDescent="0.3">
      <c r="A70" s="77" t="s">
        <v>184</v>
      </c>
      <c r="B70" s="127" t="s">
        <v>185</v>
      </c>
      <c r="C70" s="128">
        <v>0</v>
      </c>
      <c r="D70" s="128">
        <v>0</v>
      </c>
      <c r="E70" s="128">
        <v>0</v>
      </c>
      <c r="F70" s="128">
        <v>0</v>
      </c>
      <c r="G70" s="128">
        <v>0</v>
      </c>
      <c r="H70" s="128">
        <v>0</v>
      </c>
      <c r="I70" s="128">
        <v>0</v>
      </c>
      <c r="J70" s="128">
        <v>0</v>
      </c>
      <c r="K70" s="128">
        <v>0</v>
      </c>
      <c r="L70" s="128">
        <v>0</v>
      </c>
      <c r="M70" s="128">
        <v>0</v>
      </c>
      <c r="N70" s="128">
        <v>0</v>
      </c>
      <c r="O70" s="109"/>
      <c r="P70" s="109"/>
      <c r="Q70" s="109"/>
      <c r="R70" s="109"/>
    </row>
    <row r="71" spans="1:18" x14ac:dyDescent="0.3">
      <c r="A71" s="77" t="s">
        <v>186</v>
      </c>
      <c r="B71" s="127" t="s">
        <v>187</v>
      </c>
      <c r="C71" s="128">
        <v>0</v>
      </c>
      <c r="D71" s="128">
        <v>0</v>
      </c>
      <c r="E71" s="128">
        <v>0</v>
      </c>
      <c r="F71" s="128">
        <v>0</v>
      </c>
      <c r="G71" s="128">
        <v>0</v>
      </c>
      <c r="H71" s="128">
        <v>0</v>
      </c>
      <c r="I71" s="128">
        <v>0</v>
      </c>
      <c r="J71" s="128">
        <v>0</v>
      </c>
      <c r="K71" s="128">
        <v>0</v>
      </c>
      <c r="L71" s="128">
        <v>0</v>
      </c>
      <c r="M71" s="128">
        <v>0</v>
      </c>
      <c r="N71" s="128">
        <v>0</v>
      </c>
      <c r="O71" s="109"/>
      <c r="P71" s="109"/>
      <c r="Q71" s="109"/>
      <c r="R71" s="109"/>
    </row>
    <row r="72" spans="1:18" x14ac:dyDescent="0.3">
      <c r="A72" s="77" t="s">
        <v>188</v>
      </c>
      <c r="B72" s="127" t="s">
        <v>189</v>
      </c>
      <c r="C72" s="128">
        <v>0</v>
      </c>
      <c r="D72" s="128">
        <v>0</v>
      </c>
      <c r="E72" s="128">
        <v>0</v>
      </c>
      <c r="F72" s="128">
        <v>0</v>
      </c>
      <c r="G72" s="128">
        <v>0</v>
      </c>
      <c r="H72" s="128">
        <v>0</v>
      </c>
      <c r="I72" s="128">
        <v>0</v>
      </c>
      <c r="J72" s="128">
        <v>0</v>
      </c>
      <c r="K72" s="128">
        <v>0</v>
      </c>
      <c r="L72" s="128">
        <v>0</v>
      </c>
      <c r="M72" s="128">
        <v>0</v>
      </c>
      <c r="N72" s="128">
        <v>0</v>
      </c>
      <c r="O72" s="109"/>
      <c r="P72" s="109"/>
      <c r="Q72" s="109"/>
      <c r="R72" s="109"/>
    </row>
    <row r="73" spans="1:18" x14ac:dyDescent="0.3">
      <c r="A73" s="77" t="s">
        <v>190</v>
      </c>
      <c r="B73" s="127" t="s">
        <v>191</v>
      </c>
      <c r="C73" s="128">
        <v>0</v>
      </c>
      <c r="D73" s="128">
        <v>0</v>
      </c>
      <c r="E73" s="128">
        <v>0</v>
      </c>
      <c r="F73" s="128">
        <v>0</v>
      </c>
      <c r="G73" s="128">
        <v>0</v>
      </c>
      <c r="H73" s="128">
        <v>0</v>
      </c>
      <c r="I73" s="128">
        <v>0</v>
      </c>
      <c r="J73" s="128">
        <v>0</v>
      </c>
      <c r="K73" s="128">
        <v>0</v>
      </c>
      <c r="L73" s="128">
        <v>0</v>
      </c>
      <c r="M73" s="128">
        <v>0</v>
      </c>
      <c r="N73" s="128">
        <v>0</v>
      </c>
      <c r="O73" s="109"/>
      <c r="P73" s="109"/>
      <c r="Q73" s="109"/>
      <c r="R73" s="109"/>
    </row>
    <row r="74" spans="1:18" x14ac:dyDescent="0.3">
      <c r="A74" s="77" t="s">
        <v>192</v>
      </c>
      <c r="B74" s="127" t="s">
        <v>193</v>
      </c>
      <c r="C74" s="128">
        <v>0</v>
      </c>
      <c r="D74" s="128">
        <v>0</v>
      </c>
      <c r="E74" s="128">
        <v>0</v>
      </c>
      <c r="F74" s="128">
        <v>0</v>
      </c>
      <c r="G74" s="128">
        <v>0</v>
      </c>
      <c r="H74" s="128">
        <v>0</v>
      </c>
      <c r="I74" s="128">
        <v>0</v>
      </c>
      <c r="J74" s="128">
        <v>0</v>
      </c>
      <c r="K74" s="128">
        <v>0</v>
      </c>
      <c r="L74" s="128">
        <v>0</v>
      </c>
      <c r="M74" s="128">
        <v>0</v>
      </c>
      <c r="N74" s="128">
        <v>0</v>
      </c>
      <c r="O74" s="109"/>
      <c r="P74" s="109"/>
      <c r="Q74" s="109"/>
      <c r="R74" s="109"/>
    </row>
    <row r="75" spans="1:18" x14ac:dyDescent="0.3">
      <c r="A75" s="77" t="s">
        <v>194</v>
      </c>
      <c r="B75" s="127" t="s">
        <v>195</v>
      </c>
      <c r="C75" s="128">
        <v>0</v>
      </c>
      <c r="D75" s="128">
        <v>0</v>
      </c>
      <c r="E75" s="128">
        <v>0</v>
      </c>
      <c r="F75" s="128">
        <v>0</v>
      </c>
      <c r="G75" s="128">
        <v>0</v>
      </c>
      <c r="H75" s="128">
        <v>0</v>
      </c>
      <c r="I75" s="128">
        <v>0</v>
      </c>
      <c r="J75" s="128">
        <v>0</v>
      </c>
      <c r="K75" s="128">
        <v>0</v>
      </c>
      <c r="L75" s="128">
        <v>0</v>
      </c>
      <c r="M75" s="128">
        <v>0</v>
      </c>
      <c r="N75" s="128">
        <v>0</v>
      </c>
      <c r="O75" s="109"/>
      <c r="P75" s="109"/>
      <c r="Q75" s="109"/>
      <c r="R75" s="109"/>
    </row>
    <row r="76" spans="1:18" x14ac:dyDescent="0.3">
      <c r="A76" s="77" t="s">
        <v>196</v>
      </c>
      <c r="B76" s="127" t="s">
        <v>197</v>
      </c>
      <c r="C76" s="128">
        <v>0</v>
      </c>
      <c r="D76" s="128">
        <v>0</v>
      </c>
      <c r="E76" s="128">
        <v>0</v>
      </c>
      <c r="F76" s="128">
        <v>0</v>
      </c>
      <c r="G76" s="128">
        <v>0</v>
      </c>
      <c r="H76" s="128">
        <v>0</v>
      </c>
      <c r="I76" s="128">
        <v>0</v>
      </c>
      <c r="J76" s="128">
        <v>0</v>
      </c>
      <c r="K76" s="128">
        <v>0</v>
      </c>
      <c r="L76" s="128">
        <v>0</v>
      </c>
      <c r="M76" s="128">
        <v>0</v>
      </c>
      <c r="N76" s="128">
        <v>0</v>
      </c>
      <c r="O76" s="109"/>
      <c r="P76" s="109"/>
      <c r="Q76" s="109"/>
      <c r="R76" s="109"/>
    </row>
    <row r="77" spans="1:18" x14ac:dyDescent="0.3">
      <c r="A77" s="77" t="s">
        <v>198</v>
      </c>
      <c r="B77" s="127" t="s">
        <v>199</v>
      </c>
      <c r="C77" s="128">
        <v>0</v>
      </c>
      <c r="D77" s="128">
        <v>0</v>
      </c>
      <c r="E77" s="128">
        <v>0</v>
      </c>
      <c r="F77" s="128">
        <v>0</v>
      </c>
      <c r="G77" s="128">
        <v>0</v>
      </c>
      <c r="H77" s="128">
        <v>0</v>
      </c>
      <c r="I77" s="128">
        <v>0</v>
      </c>
      <c r="J77" s="128">
        <v>0</v>
      </c>
      <c r="K77" s="128">
        <v>0</v>
      </c>
      <c r="L77" s="128">
        <v>0</v>
      </c>
      <c r="M77" s="128">
        <v>0</v>
      </c>
      <c r="N77" s="128">
        <v>0</v>
      </c>
      <c r="O77" s="109"/>
      <c r="P77" s="109"/>
      <c r="Q77" s="109"/>
      <c r="R77" s="109"/>
    </row>
    <row r="78" spans="1:18" x14ac:dyDescent="0.3">
      <c r="A78" s="77" t="s">
        <v>200</v>
      </c>
      <c r="B78" s="127" t="s">
        <v>201</v>
      </c>
      <c r="C78" s="128">
        <v>0</v>
      </c>
      <c r="D78" s="128">
        <v>0</v>
      </c>
      <c r="E78" s="128">
        <v>0</v>
      </c>
      <c r="F78" s="128">
        <v>0</v>
      </c>
      <c r="G78" s="128">
        <v>0</v>
      </c>
      <c r="H78" s="128">
        <v>0</v>
      </c>
      <c r="I78" s="128">
        <v>0</v>
      </c>
      <c r="J78" s="128">
        <v>0</v>
      </c>
      <c r="K78" s="128">
        <v>0</v>
      </c>
      <c r="L78" s="128">
        <v>0</v>
      </c>
      <c r="M78" s="128">
        <v>0</v>
      </c>
      <c r="N78" s="128">
        <v>0</v>
      </c>
      <c r="O78" s="109"/>
      <c r="P78" s="109"/>
      <c r="Q78" s="109"/>
      <c r="R78" s="109"/>
    </row>
    <row r="79" spans="1:18" x14ac:dyDescent="0.3">
      <c r="A79" s="77" t="s">
        <v>202</v>
      </c>
      <c r="B79" s="127" t="s">
        <v>203</v>
      </c>
      <c r="C79" s="128">
        <v>0</v>
      </c>
      <c r="D79" s="128">
        <v>0</v>
      </c>
      <c r="E79" s="128">
        <v>0</v>
      </c>
      <c r="F79" s="128">
        <v>0</v>
      </c>
      <c r="G79" s="128">
        <v>0</v>
      </c>
      <c r="H79" s="128">
        <v>0</v>
      </c>
      <c r="I79" s="128">
        <v>0</v>
      </c>
      <c r="J79" s="128">
        <v>0</v>
      </c>
      <c r="K79" s="128">
        <v>0</v>
      </c>
      <c r="L79" s="128">
        <v>0</v>
      </c>
      <c r="M79" s="128">
        <v>0</v>
      </c>
      <c r="N79" s="128">
        <v>0</v>
      </c>
      <c r="O79" s="109"/>
      <c r="P79" s="109"/>
      <c r="Q79" s="109"/>
      <c r="R79" s="109"/>
    </row>
    <row r="80" spans="1:18" x14ac:dyDescent="0.3">
      <c r="A80" s="77" t="s">
        <v>204</v>
      </c>
      <c r="B80" s="127" t="s">
        <v>205</v>
      </c>
      <c r="C80" s="128">
        <v>0</v>
      </c>
      <c r="D80" s="128">
        <v>0</v>
      </c>
      <c r="E80" s="128">
        <v>0</v>
      </c>
      <c r="F80" s="128">
        <v>0</v>
      </c>
      <c r="G80" s="128">
        <v>0</v>
      </c>
      <c r="H80" s="128">
        <v>0</v>
      </c>
      <c r="I80" s="128">
        <v>0</v>
      </c>
      <c r="J80" s="128">
        <v>0</v>
      </c>
      <c r="K80" s="128">
        <v>0</v>
      </c>
      <c r="L80" s="128">
        <v>0</v>
      </c>
      <c r="M80" s="128">
        <v>0</v>
      </c>
      <c r="N80" s="128">
        <v>0</v>
      </c>
      <c r="O80" s="109"/>
      <c r="P80" s="109"/>
      <c r="Q80" s="109"/>
      <c r="R80" s="109"/>
    </row>
    <row r="81" spans="1:18" x14ac:dyDescent="0.3">
      <c r="A81" s="77" t="s">
        <v>206</v>
      </c>
      <c r="B81" s="127" t="s">
        <v>207</v>
      </c>
      <c r="C81" s="128">
        <v>0</v>
      </c>
      <c r="D81" s="128">
        <v>0</v>
      </c>
      <c r="E81" s="128">
        <v>0</v>
      </c>
      <c r="F81" s="128">
        <v>0</v>
      </c>
      <c r="G81" s="128">
        <v>0</v>
      </c>
      <c r="H81" s="128">
        <v>0</v>
      </c>
      <c r="I81" s="128">
        <v>0</v>
      </c>
      <c r="J81" s="128">
        <v>0</v>
      </c>
      <c r="K81" s="128">
        <v>0</v>
      </c>
      <c r="L81" s="128">
        <v>0</v>
      </c>
      <c r="M81" s="128">
        <v>0</v>
      </c>
      <c r="N81" s="128">
        <v>0</v>
      </c>
      <c r="O81" s="109"/>
      <c r="P81" s="109"/>
      <c r="Q81" s="109"/>
      <c r="R81" s="109"/>
    </row>
    <row r="82" spans="1:18" x14ac:dyDescent="0.3">
      <c r="A82" s="77" t="s">
        <v>208</v>
      </c>
      <c r="B82" s="127" t="s">
        <v>209</v>
      </c>
      <c r="C82" s="128">
        <v>0</v>
      </c>
      <c r="D82" s="128">
        <v>0</v>
      </c>
      <c r="E82" s="128">
        <v>0</v>
      </c>
      <c r="F82" s="128">
        <v>0</v>
      </c>
      <c r="G82" s="128">
        <v>0</v>
      </c>
      <c r="H82" s="128">
        <v>0</v>
      </c>
      <c r="I82" s="128">
        <v>0</v>
      </c>
      <c r="J82" s="128">
        <v>0</v>
      </c>
      <c r="K82" s="128">
        <v>0</v>
      </c>
      <c r="L82" s="128">
        <v>0</v>
      </c>
      <c r="M82" s="128">
        <v>0</v>
      </c>
      <c r="N82" s="128">
        <v>0</v>
      </c>
      <c r="O82" s="109"/>
      <c r="P82" s="109"/>
      <c r="Q82" s="109"/>
      <c r="R82" s="109"/>
    </row>
    <row r="83" spans="1:18" x14ac:dyDescent="0.3">
      <c r="A83" s="77" t="s">
        <v>210</v>
      </c>
      <c r="B83" s="127" t="s">
        <v>211</v>
      </c>
      <c r="C83" s="128">
        <v>0</v>
      </c>
      <c r="D83" s="128">
        <v>0</v>
      </c>
      <c r="E83" s="128">
        <v>0</v>
      </c>
      <c r="F83" s="128">
        <v>0</v>
      </c>
      <c r="G83" s="128">
        <v>0</v>
      </c>
      <c r="H83" s="128">
        <v>0</v>
      </c>
      <c r="I83" s="128">
        <v>0</v>
      </c>
      <c r="J83" s="128">
        <v>0</v>
      </c>
      <c r="K83" s="128">
        <v>0</v>
      </c>
      <c r="L83" s="128">
        <v>0</v>
      </c>
      <c r="M83" s="128">
        <v>0</v>
      </c>
      <c r="N83" s="128">
        <v>0</v>
      </c>
      <c r="O83" s="109"/>
      <c r="P83" s="109"/>
      <c r="Q83" s="109"/>
      <c r="R83" s="109"/>
    </row>
    <row r="84" spans="1:18" x14ac:dyDescent="0.3">
      <c r="A84" s="77" t="s">
        <v>212</v>
      </c>
      <c r="B84" s="127" t="s">
        <v>213</v>
      </c>
      <c r="C84" s="128">
        <v>0</v>
      </c>
      <c r="D84" s="128">
        <v>0</v>
      </c>
      <c r="E84" s="128">
        <v>0</v>
      </c>
      <c r="F84" s="128">
        <v>0</v>
      </c>
      <c r="G84" s="128">
        <v>0</v>
      </c>
      <c r="H84" s="128">
        <v>0</v>
      </c>
      <c r="I84" s="128">
        <v>0</v>
      </c>
      <c r="J84" s="128">
        <v>0</v>
      </c>
      <c r="K84" s="128">
        <v>0</v>
      </c>
      <c r="L84" s="128">
        <v>0</v>
      </c>
      <c r="M84" s="128">
        <v>0</v>
      </c>
      <c r="N84" s="128">
        <v>0</v>
      </c>
      <c r="O84" s="109"/>
      <c r="P84" s="109"/>
      <c r="Q84" s="109"/>
      <c r="R84" s="109"/>
    </row>
    <row r="85" spans="1:18" x14ac:dyDescent="0.3">
      <c r="A85" s="77" t="s">
        <v>214</v>
      </c>
      <c r="B85" s="127" t="s">
        <v>215</v>
      </c>
      <c r="C85" s="128">
        <v>0</v>
      </c>
      <c r="D85" s="128">
        <v>0</v>
      </c>
      <c r="E85" s="128">
        <v>0</v>
      </c>
      <c r="F85" s="128">
        <v>0</v>
      </c>
      <c r="G85" s="128">
        <v>0</v>
      </c>
      <c r="H85" s="128">
        <v>0</v>
      </c>
      <c r="I85" s="128">
        <v>0</v>
      </c>
      <c r="J85" s="128">
        <v>0</v>
      </c>
      <c r="K85" s="128">
        <v>0</v>
      </c>
      <c r="L85" s="128">
        <v>0</v>
      </c>
      <c r="M85" s="128">
        <v>0</v>
      </c>
      <c r="N85" s="128">
        <v>0</v>
      </c>
      <c r="O85" s="109"/>
      <c r="P85" s="109"/>
      <c r="Q85" s="109"/>
      <c r="R85" s="109"/>
    </row>
    <row r="86" spans="1:18" x14ac:dyDescent="0.3">
      <c r="A86" s="77" t="s">
        <v>216</v>
      </c>
      <c r="B86" s="127" t="s">
        <v>217</v>
      </c>
      <c r="C86" s="128">
        <v>0</v>
      </c>
      <c r="D86" s="128">
        <v>0</v>
      </c>
      <c r="E86" s="128">
        <v>0</v>
      </c>
      <c r="F86" s="128">
        <v>0</v>
      </c>
      <c r="G86" s="128">
        <v>0</v>
      </c>
      <c r="H86" s="128">
        <v>0</v>
      </c>
      <c r="I86" s="128">
        <v>0</v>
      </c>
      <c r="J86" s="128">
        <v>0</v>
      </c>
      <c r="K86" s="128">
        <v>0</v>
      </c>
      <c r="L86" s="128">
        <v>0</v>
      </c>
      <c r="M86" s="128">
        <v>0</v>
      </c>
      <c r="N86" s="128">
        <v>0</v>
      </c>
      <c r="O86" s="109"/>
      <c r="P86" s="109"/>
      <c r="Q86" s="109"/>
      <c r="R86" s="109"/>
    </row>
    <row r="87" spans="1:18" x14ac:dyDescent="0.3">
      <c r="A87" s="77" t="s">
        <v>218</v>
      </c>
      <c r="B87" s="127" t="s">
        <v>219</v>
      </c>
      <c r="C87" s="128">
        <v>0</v>
      </c>
      <c r="D87" s="128">
        <v>0</v>
      </c>
      <c r="E87" s="128">
        <v>0</v>
      </c>
      <c r="F87" s="128">
        <v>0</v>
      </c>
      <c r="G87" s="128">
        <v>0</v>
      </c>
      <c r="H87" s="128">
        <v>0</v>
      </c>
      <c r="I87" s="128">
        <v>0</v>
      </c>
      <c r="J87" s="128">
        <v>0</v>
      </c>
      <c r="K87" s="128">
        <v>0</v>
      </c>
      <c r="L87" s="128">
        <v>0</v>
      </c>
      <c r="M87" s="128">
        <v>0</v>
      </c>
      <c r="N87" s="128">
        <v>0</v>
      </c>
      <c r="O87" s="109"/>
      <c r="P87" s="109"/>
      <c r="Q87" s="109"/>
      <c r="R87" s="109"/>
    </row>
    <row r="88" spans="1:18" x14ac:dyDescent="0.3">
      <c r="A88" s="77" t="s">
        <v>220</v>
      </c>
      <c r="B88" s="127" t="s">
        <v>221</v>
      </c>
      <c r="C88" s="128">
        <v>0</v>
      </c>
      <c r="D88" s="128">
        <v>0</v>
      </c>
      <c r="E88" s="128">
        <v>0</v>
      </c>
      <c r="F88" s="128">
        <v>0</v>
      </c>
      <c r="G88" s="128">
        <v>0</v>
      </c>
      <c r="H88" s="128">
        <v>0</v>
      </c>
      <c r="I88" s="128">
        <v>0</v>
      </c>
      <c r="J88" s="128">
        <v>0</v>
      </c>
      <c r="K88" s="128">
        <v>0</v>
      </c>
      <c r="L88" s="128">
        <v>0</v>
      </c>
      <c r="M88" s="128">
        <v>0</v>
      </c>
      <c r="N88" s="128">
        <v>0</v>
      </c>
      <c r="O88" s="109"/>
      <c r="P88" s="109"/>
      <c r="Q88" s="109"/>
      <c r="R88" s="109"/>
    </row>
    <row r="89" spans="1:18" x14ac:dyDescent="0.3">
      <c r="A89" s="77" t="s">
        <v>222</v>
      </c>
      <c r="B89" s="127" t="s">
        <v>223</v>
      </c>
      <c r="C89" s="128">
        <v>0</v>
      </c>
      <c r="D89" s="128">
        <v>0</v>
      </c>
      <c r="E89" s="128">
        <v>0</v>
      </c>
      <c r="F89" s="128">
        <v>0</v>
      </c>
      <c r="G89" s="128">
        <v>0</v>
      </c>
      <c r="H89" s="128">
        <v>0</v>
      </c>
      <c r="I89" s="128">
        <v>0</v>
      </c>
      <c r="J89" s="128">
        <v>0</v>
      </c>
      <c r="K89" s="128">
        <v>0</v>
      </c>
      <c r="L89" s="128">
        <v>0</v>
      </c>
      <c r="M89" s="128">
        <v>0</v>
      </c>
      <c r="N89" s="128">
        <v>0</v>
      </c>
      <c r="O89" s="109"/>
      <c r="P89" s="109"/>
      <c r="Q89" s="109"/>
      <c r="R89" s="109"/>
    </row>
    <row r="90" spans="1:18" x14ac:dyDescent="0.3">
      <c r="A90" s="77" t="s">
        <v>224</v>
      </c>
      <c r="B90" s="127" t="s">
        <v>225</v>
      </c>
      <c r="C90" s="128">
        <v>0</v>
      </c>
      <c r="D90" s="128">
        <v>0</v>
      </c>
      <c r="E90" s="128">
        <v>0</v>
      </c>
      <c r="F90" s="128">
        <v>0</v>
      </c>
      <c r="G90" s="128">
        <v>0</v>
      </c>
      <c r="H90" s="128">
        <v>0</v>
      </c>
      <c r="I90" s="128">
        <v>0</v>
      </c>
      <c r="J90" s="128">
        <v>0</v>
      </c>
      <c r="K90" s="128">
        <v>0</v>
      </c>
      <c r="L90" s="128">
        <v>0</v>
      </c>
      <c r="M90" s="128">
        <v>0</v>
      </c>
      <c r="N90" s="128">
        <v>0</v>
      </c>
      <c r="O90" s="109"/>
      <c r="P90" s="109"/>
      <c r="Q90" s="109"/>
      <c r="R90" s="109"/>
    </row>
    <row r="91" spans="1:18" x14ac:dyDescent="0.3">
      <c r="A91" s="77" t="s">
        <v>226</v>
      </c>
      <c r="B91" s="127" t="s">
        <v>227</v>
      </c>
      <c r="C91" s="128">
        <v>0</v>
      </c>
      <c r="D91" s="128">
        <v>0</v>
      </c>
      <c r="E91" s="128">
        <v>0</v>
      </c>
      <c r="F91" s="128">
        <v>0</v>
      </c>
      <c r="G91" s="128">
        <v>0</v>
      </c>
      <c r="H91" s="128">
        <v>0</v>
      </c>
      <c r="I91" s="128">
        <v>0</v>
      </c>
      <c r="J91" s="128">
        <v>0</v>
      </c>
      <c r="K91" s="128">
        <v>0</v>
      </c>
      <c r="L91" s="128">
        <v>0</v>
      </c>
      <c r="M91" s="128">
        <v>0</v>
      </c>
      <c r="N91" s="128">
        <v>0</v>
      </c>
      <c r="O91" s="109"/>
      <c r="P91" s="109"/>
      <c r="Q91" s="109"/>
      <c r="R91" s="109"/>
    </row>
    <row r="92" spans="1:18" x14ac:dyDescent="0.3">
      <c r="A92" s="77" t="s">
        <v>228</v>
      </c>
      <c r="B92" s="127" t="s">
        <v>229</v>
      </c>
      <c r="C92" s="128">
        <v>0</v>
      </c>
      <c r="D92" s="128">
        <v>0</v>
      </c>
      <c r="E92" s="128">
        <v>0</v>
      </c>
      <c r="F92" s="128">
        <v>0</v>
      </c>
      <c r="G92" s="128">
        <v>0</v>
      </c>
      <c r="H92" s="128">
        <v>0</v>
      </c>
      <c r="I92" s="128">
        <v>0</v>
      </c>
      <c r="J92" s="128">
        <v>0</v>
      </c>
      <c r="K92" s="128">
        <v>0</v>
      </c>
      <c r="L92" s="128">
        <v>0</v>
      </c>
      <c r="M92" s="128">
        <v>0</v>
      </c>
      <c r="N92" s="128">
        <v>0</v>
      </c>
      <c r="O92" s="109"/>
      <c r="P92" s="109"/>
      <c r="Q92" s="109"/>
      <c r="R92" s="109"/>
    </row>
    <row r="93" spans="1:18" x14ac:dyDescent="0.3">
      <c r="A93" s="77" t="s">
        <v>230</v>
      </c>
      <c r="B93" s="127" t="s">
        <v>231</v>
      </c>
      <c r="C93" s="128">
        <v>0</v>
      </c>
      <c r="D93" s="128">
        <v>0</v>
      </c>
      <c r="E93" s="128">
        <v>0</v>
      </c>
      <c r="F93" s="128">
        <v>0</v>
      </c>
      <c r="G93" s="128">
        <v>0</v>
      </c>
      <c r="H93" s="128">
        <v>0</v>
      </c>
      <c r="I93" s="128">
        <v>0</v>
      </c>
      <c r="J93" s="128">
        <v>0</v>
      </c>
      <c r="K93" s="128">
        <v>0</v>
      </c>
      <c r="L93" s="128">
        <v>0</v>
      </c>
      <c r="M93" s="128">
        <v>0</v>
      </c>
      <c r="N93" s="128">
        <v>0</v>
      </c>
      <c r="O93" s="109"/>
      <c r="P93" s="109"/>
      <c r="Q93" s="109"/>
      <c r="R93" s="109"/>
    </row>
    <row r="94" spans="1:18" x14ac:dyDescent="0.3">
      <c r="A94" s="77" t="s">
        <v>232</v>
      </c>
      <c r="B94" s="127" t="s">
        <v>233</v>
      </c>
      <c r="C94" s="128">
        <v>0</v>
      </c>
      <c r="D94" s="128">
        <v>0</v>
      </c>
      <c r="E94" s="128">
        <v>0</v>
      </c>
      <c r="F94" s="128">
        <v>0</v>
      </c>
      <c r="G94" s="128">
        <v>0</v>
      </c>
      <c r="H94" s="128">
        <v>0</v>
      </c>
      <c r="I94" s="128">
        <v>0</v>
      </c>
      <c r="J94" s="128">
        <v>0</v>
      </c>
      <c r="K94" s="128">
        <v>0</v>
      </c>
      <c r="L94" s="128">
        <v>0</v>
      </c>
      <c r="M94" s="128">
        <v>0</v>
      </c>
      <c r="N94" s="128">
        <v>0</v>
      </c>
      <c r="O94" s="109"/>
      <c r="P94" s="109"/>
      <c r="Q94" s="109"/>
      <c r="R94" s="109"/>
    </row>
    <row r="95" spans="1:18" x14ac:dyDescent="0.3">
      <c r="A95" s="77" t="s">
        <v>234</v>
      </c>
      <c r="B95" s="127" t="s">
        <v>235</v>
      </c>
      <c r="C95" s="128">
        <v>0</v>
      </c>
      <c r="D95" s="128">
        <v>0</v>
      </c>
      <c r="E95" s="128">
        <v>0</v>
      </c>
      <c r="F95" s="128">
        <v>0</v>
      </c>
      <c r="G95" s="128">
        <v>0</v>
      </c>
      <c r="H95" s="128">
        <v>0</v>
      </c>
      <c r="I95" s="128">
        <v>0</v>
      </c>
      <c r="J95" s="128">
        <v>0</v>
      </c>
      <c r="K95" s="128">
        <v>0</v>
      </c>
      <c r="L95" s="128">
        <v>0</v>
      </c>
      <c r="M95" s="128">
        <v>0</v>
      </c>
      <c r="N95" s="128">
        <v>0</v>
      </c>
      <c r="O95" s="109"/>
      <c r="P95" s="109"/>
      <c r="Q95" s="109"/>
      <c r="R95" s="109"/>
    </row>
    <row r="96" spans="1:18" x14ac:dyDescent="0.3">
      <c r="A96" s="77" t="s">
        <v>236</v>
      </c>
      <c r="B96" s="127" t="s">
        <v>237</v>
      </c>
      <c r="C96" s="128">
        <v>0</v>
      </c>
      <c r="D96" s="128">
        <v>0</v>
      </c>
      <c r="E96" s="128">
        <v>0</v>
      </c>
      <c r="F96" s="128">
        <v>0</v>
      </c>
      <c r="G96" s="128">
        <v>0</v>
      </c>
      <c r="H96" s="128">
        <v>0</v>
      </c>
      <c r="I96" s="128">
        <v>0</v>
      </c>
      <c r="J96" s="128">
        <v>0</v>
      </c>
      <c r="K96" s="128">
        <v>0</v>
      </c>
      <c r="L96" s="128">
        <v>0</v>
      </c>
      <c r="M96" s="128">
        <v>0</v>
      </c>
      <c r="N96" s="128">
        <v>0</v>
      </c>
      <c r="O96" s="109"/>
      <c r="P96" s="109"/>
      <c r="Q96" s="109"/>
      <c r="R96" s="109"/>
    </row>
    <row r="97" spans="1:18" x14ac:dyDescent="0.3">
      <c r="A97" s="77" t="s">
        <v>238</v>
      </c>
      <c r="B97" s="127" t="s">
        <v>239</v>
      </c>
      <c r="C97" s="128">
        <v>0</v>
      </c>
      <c r="D97" s="128">
        <v>0</v>
      </c>
      <c r="E97" s="128">
        <v>0</v>
      </c>
      <c r="F97" s="128">
        <v>0</v>
      </c>
      <c r="G97" s="128">
        <v>0</v>
      </c>
      <c r="H97" s="128">
        <v>0</v>
      </c>
      <c r="I97" s="128">
        <v>0</v>
      </c>
      <c r="J97" s="128">
        <v>0</v>
      </c>
      <c r="K97" s="128">
        <v>0</v>
      </c>
      <c r="L97" s="128">
        <v>0</v>
      </c>
      <c r="M97" s="128">
        <v>0</v>
      </c>
      <c r="N97" s="128">
        <v>0</v>
      </c>
      <c r="O97" s="109"/>
      <c r="P97" s="109"/>
      <c r="Q97" s="109"/>
      <c r="R97" s="109"/>
    </row>
    <row r="98" spans="1:18" x14ac:dyDescent="0.3">
      <c r="A98" s="77" t="s">
        <v>240</v>
      </c>
      <c r="B98" s="127" t="s">
        <v>241</v>
      </c>
      <c r="C98" s="128">
        <v>0</v>
      </c>
      <c r="D98" s="128">
        <v>0</v>
      </c>
      <c r="E98" s="128">
        <v>0</v>
      </c>
      <c r="F98" s="128">
        <v>0</v>
      </c>
      <c r="G98" s="128">
        <v>0</v>
      </c>
      <c r="H98" s="128">
        <v>0</v>
      </c>
      <c r="I98" s="128">
        <v>0</v>
      </c>
      <c r="J98" s="128">
        <v>0</v>
      </c>
      <c r="K98" s="128">
        <v>0</v>
      </c>
      <c r="L98" s="128">
        <v>0</v>
      </c>
      <c r="M98" s="128">
        <v>0</v>
      </c>
      <c r="N98" s="128">
        <v>0</v>
      </c>
      <c r="O98" s="109"/>
      <c r="P98" s="109"/>
      <c r="Q98" s="109"/>
      <c r="R98" s="109"/>
    </row>
    <row r="99" spans="1:18" x14ac:dyDescent="0.3">
      <c r="A99" s="77" t="s">
        <v>242</v>
      </c>
      <c r="B99" s="127" t="s">
        <v>243</v>
      </c>
      <c r="C99" s="128">
        <v>0</v>
      </c>
      <c r="D99" s="128">
        <v>0</v>
      </c>
      <c r="E99" s="128">
        <v>0</v>
      </c>
      <c r="F99" s="128">
        <v>0</v>
      </c>
      <c r="G99" s="128">
        <v>0</v>
      </c>
      <c r="H99" s="128">
        <v>0</v>
      </c>
      <c r="I99" s="128">
        <v>0</v>
      </c>
      <c r="J99" s="128">
        <v>0</v>
      </c>
      <c r="K99" s="128">
        <v>0</v>
      </c>
      <c r="L99" s="128">
        <v>0</v>
      </c>
      <c r="M99" s="128">
        <v>0</v>
      </c>
      <c r="N99" s="128">
        <v>0</v>
      </c>
      <c r="O99" s="109"/>
      <c r="P99" s="109"/>
      <c r="Q99" s="109"/>
      <c r="R99" s="109"/>
    </row>
    <row r="100" spans="1:18" x14ac:dyDescent="0.3">
      <c r="A100" s="77" t="s">
        <v>244</v>
      </c>
      <c r="B100" s="127" t="s">
        <v>245</v>
      </c>
      <c r="C100" s="128">
        <v>0</v>
      </c>
      <c r="D100" s="128">
        <v>0</v>
      </c>
      <c r="E100" s="128">
        <v>0</v>
      </c>
      <c r="F100" s="128">
        <v>0</v>
      </c>
      <c r="G100" s="128">
        <v>0</v>
      </c>
      <c r="H100" s="128">
        <v>0</v>
      </c>
      <c r="I100" s="128">
        <v>0</v>
      </c>
      <c r="J100" s="128">
        <v>0</v>
      </c>
      <c r="K100" s="128">
        <v>0</v>
      </c>
      <c r="L100" s="128">
        <v>0</v>
      </c>
      <c r="M100" s="128">
        <v>0</v>
      </c>
      <c r="N100" s="128">
        <v>0</v>
      </c>
      <c r="O100" s="109"/>
      <c r="P100" s="109"/>
      <c r="Q100" s="109"/>
      <c r="R100" s="109"/>
    </row>
    <row r="101" spans="1:18" x14ac:dyDescent="0.3">
      <c r="A101" s="77" t="s">
        <v>246</v>
      </c>
      <c r="B101" s="127" t="s">
        <v>247</v>
      </c>
      <c r="C101" s="128">
        <v>0</v>
      </c>
      <c r="D101" s="128">
        <v>0</v>
      </c>
      <c r="E101" s="128">
        <v>0</v>
      </c>
      <c r="F101" s="128">
        <v>0</v>
      </c>
      <c r="G101" s="128">
        <v>0</v>
      </c>
      <c r="H101" s="128">
        <v>0</v>
      </c>
      <c r="I101" s="128">
        <v>0</v>
      </c>
      <c r="J101" s="128">
        <v>0</v>
      </c>
      <c r="K101" s="128">
        <v>0</v>
      </c>
      <c r="L101" s="128">
        <v>0</v>
      </c>
      <c r="M101" s="128">
        <v>0</v>
      </c>
      <c r="N101" s="128">
        <v>0</v>
      </c>
      <c r="O101" s="109"/>
      <c r="P101" s="109"/>
      <c r="Q101" s="109"/>
      <c r="R101" s="109"/>
    </row>
    <row r="102" spans="1:18" x14ac:dyDescent="0.3">
      <c r="A102" s="77" t="s">
        <v>248</v>
      </c>
      <c r="B102" s="127" t="s">
        <v>249</v>
      </c>
      <c r="C102" s="128">
        <v>0</v>
      </c>
      <c r="D102" s="128">
        <v>0</v>
      </c>
      <c r="E102" s="128">
        <v>0</v>
      </c>
      <c r="F102" s="128">
        <v>0</v>
      </c>
      <c r="G102" s="128">
        <v>0</v>
      </c>
      <c r="H102" s="128">
        <v>0</v>
      </c>
      <c r="I102" s="128">
        <v>0</v>
      </c>
      <c r="J102" s="128">
        <v>0</v>
      </c>
      <c r="K102" s="128">
        <v>0</v>
      </c>
      <c r="L102" s="128">
        <v>0</v>
      </c>
      <c r="M102" s="128">
        <v>0</v>
      </c>
      <c r="N102" s="128">
        <v>0</v>
      </c>
      <c r="O102" s="109"/>
      <c r="P102" s="109"/>
      <c r="Q102" s="109"/>
      <c r="R102" s="109"/>
    </row>
    <row r="103" spans="1:18" x14ac:dyDescent="0.3">
      <c r="A103" s="77" t="s">
        <v>250</v>
      </c>
      <c r="B103" s="127" t="s">
        <v>251</v>
      </c>
      <c r="C103" s="128">
        <v>0</v>
      </c>
      <c r="D103" s="128">
        <v>0</v>
      </c>
      <c r="E103" s="128">
        <v>0</v>
      </c>
      <c r="F103" s="128">
        <v>0</v>
      </c>
      <c r="G103" s="128">
        <v>0</v>
      </c>
      <c r="H103" s="128">
        <v>0</v>
      </c>
      <c r="I103" s="128">
        <v>0</v>
      </c>
      <c r="J103" s="128">
        <v>0</v>
      </c>
      <c r="K103" s="128">
        <v>0</v>
      </c>
      <c r="L103" s="128">
        <v>0</v>
      </c>
      <c r="M103" s="128">
        <v>0</v>
      </c>
      <c r="N103" s="128">
        <v>0</v>
      </c>
      <c r="O103" s="109"/>
      <c r="P103" s="109"/>
      <c r="Q103" s="109"/>
      <c r="R103" s="109"/>
    </row>
    <row r="104" spans="1:18" x14ac:dyDescent="0.3">
      <c r="A104" s="77" t="s">
        <v>252</v>
      </c>
      <c r="B104" s="127" t="s">
        <v>253</v>
      </c>
      <c r="C104" s="128">
        <v>0</v>
      </c>
      <c r="D104" s="128">
        <v>0</v>
      </c>
      <c r="E104" s="128">
        <v>0</v>
      </c>
      <c r="F104" s="128">
        <v>0</v>
      </c>
      <c r="G104" s="128">
        <v>0</v>
      </c>
      <c r="H104" s="128">
        <v>0</v>
      </c>
      <c r="I104" s="128">
        <v>0</v>
      </c>
      <c r="J104" s="128">
        <v>0</v>
      </c>
      <c r="K104" s="128">
        <v>0</v>
      </c>
      <c r="L104" s="128">
        <v>0</v>
      </c>
      <c r="M104" s="128">
        <v>0</v>
      </c>
      <c r="N104" s="128">
        <v>0</v>
      </c>
      <c r="O104" s="109"/>
      <c r="P104" s="109"/>
      <c r="Q104" s="109"/>
      <c r="R104" s="109"/>
    </row>
    <row r="105" spans="1:18" x14ac:dyDescent="0.3">
      <c r="A105" s="77" t="s">
        <v>254</v>
      </c>
      <c r="B105" s="127" t="s">
        <v>255</v>
      </c>
      <c r="C105" s="128">
        <v>0</v>
      </c>
      <c r="D105" s="128">
        <v>0</v>
      </c>
      <c r="E105" s="128">
        <v>0</v>
      </c>
      <c r="F105" s="128">
        <v>0</v>
      </c>
      <c r="G105" s="128">
        <v>0</v>
      </c>
      <c r="H105" s="128">
        <v>0</v>
      </c>
      <c r="I105" s="128">
        <v>0</v>
      </c>
      <c r="J105" s="128">
        <v>0</v>
      </c>
      <c r="K105" s="128">
        <v>0</v>
      </c>
      <c r="L105" s="128">
        <v>0</v>
      </c>
      <c r="M105" s="128">
        <v>0</v>
      </c>
      <c r="N105" s="128">
        <v>0</v>
      </c>
      <c r="O105" s="109"/>
      <c r="P105" s="109"/>
      <c r="Q105" s="109"/>
      <c r="R105" s="109"/>
    </row>
    <row r="106" spans="1:18" x14ac:dyDescent="0.3">
      <c r="A106" s="77" t="s">
        <v>256</v>
      </c>
      <c r="B106" s="127" t="s">
        <v>257</v>
      </c>
      <c r="C106" s="128">
        <v>0</v>
      </c>
      <c r="D106" s="128">
        <v>0</v>
      </c>
      <c r="E106" s="128">
        <v>0</v>
      </c>
      <c r="F106" s="128">
        <v>0</v>
      </c>
      <c r="G106" s="128">
        <v>0</v>
      </c>
      <c r="H106" s="128">
        <v>0</v>
      </c>
      <c r="I106" s="128">
        <v>0</v>
      </c>
      <c r="J106" s="128">
        <v>0</v>
      </c>
      <c r="K106" s="128">
        <v>0</v>
      </c>
      <c r="L106" s="128">
        <v>0</v>
      </c>
      <c r="M106" s="128">
        <v>0</v>
      </c>
      <c r="N106" s="128">
        <v>0</v>
      </c>
      <c r="O106" s="109"/>
      <c r="P106" s="109"/>
      <c r="Q106" s="109"/>
      <c r="R106" s="109"/>
    </row>
    <row r="107" spans="1:18" x14ac:dyDescent="0.3">
      <c r="A107" s="77" t="s">
        <v>258</v>
      </c>
      <c r="B107" s="127" t="s">
        <v>259</v>
      </c>
      <c r="C107" s="128">
        <v>0</v>
      </c>
      <c r="D107" s="128">
        <v>0</v>
      </c>
      <c r="E107" s="128">
        <v>0</v>
      </c>
      <c r="F107" s="128">
        <v>0</v>
      </c>
      <c r="G107" s="128">
        <v>0</v>
      </c>
      <c r="H107" s="128">
        <v>0</v>
      </c>
      <c r="I107" s="128">
        <v>0</v>
      </c>
      <c r="J107" s="128">
        <v>0</v>
      </c>
      <c r="K107" s="128">
        <v>0</v>
      </c>
      <c r="L107" s="128">
        <v>0</v>
      </c>
      <c r="M107" s="128">
        <v>0</v>
      </c>
      <c r="N107" s="128">
        <v>0</v>
      </c>
      <c r="O107" s="109"/>
      <c r="P107" s="109"/>
      <c r="Q107" s="109"/>
      <c r="R107" s="109"/>
    </row>
    <row r="108" spans="1:18" x14ac:dyDescent="0.3">
      <c r="A108" s="77" t="s">
        <v>260</v>
      </c>
      <c r="B108" s="127" t="s">
        <v>261</v>
      </c>
      <c r="C108" s="128">
        <v>0</v>
      </c>
      <c r="D108" s="128">
        <v>0</v>
      </c>
      <c r="E108" s="128">
        <v>0</v>
      </c>
      <c r="F108" s="128">
        <v>0</v>
      </c>
      <c r="G108" s="128">
        <v>0</v>
      </c>
      <c r="H108" s="128">
        <v>0</v>
      </c>
      <c r="I108" s="128">
        <v>0</v>
      </c>
      <c r="J108" s="128">
        <v>0</v>
      </c>
      <c r="K108" s="128">
        <v>0</v>
      </c>
      <c r="L108" s="128">
        <v>0</v>
      </c>
      <c r="M108" s="128">
        <v>0</v>
      </c>
      <c r="N108" s="128">
        <v>0</v>
      </c>
      <c r="O108" s="109"/>
      <c r="P108" s="109"/>
      <c r="Q108" s="109"/>
      <c r="R108" s="109"/>
    </row>
    <row r="109" spans="1:18" x14ac:dyDescent="0.3">
      <c r="A109" s="77" t="s">
        <v>262</v>
      </c>
      <c r="B109" s="127" t="s">
        <v>263</v>
      </c>
      <c r="C109" s="128">
        <v>0</v>
      </c>
      <c r="D109" s="128">
        <v>0</v>
      </c>
      <c r="E109" s="128">
        <v>0</v>
      </c>
      <c r="F109" s="128">
        <v>0</v>
      </c>
      <c r="G109" s="128">
        <v>0</v>
      </c>
      <c r="H109" s="128">
        <v>0</v>
      </c>
      <c r="I109" s="128">
        <v>0</v>
      </c>
      <c r="J109" s="128">
        <v>0</v>
      </c>
      <c r="K109" s="128">
        <v>0</v>
      </c>
      <c r="L109" s="128">
        <v>0</v>
      </c>
      <c r="M109" s="128">
        <v>0</v>
      </c>
      <c r="N109" s="128">
        <v>0</v>
      </c>
      <c r="O109" s="109"/>
      <c r="P109" s="109"/>
      <c r="Q109" s="109"/>
      <c r="R109" s="109"/>
    </row>
    <row r="110" spans="1:18" x14ac:dyDescent="0.3">
      <c r="A110" s="77" t="s">
        <v>264</v>
      </c>
      <c r="B110" s="127" t="s">
        <v>265</v>
      </c>
      <c r="C110" s="128">
        <v>0</v>
      </c>
      <c r="D110" s="128">
        <v>0</v>
      </c>
      <c r="E110" s="128">
        <v>0</v>
      </c>
      <c r="F110" s="128">
        <v>0</v>
      </c>
      <c r="G110" s="128">
        <v>0</v>
      </c>
      <c r="H110" s="128">
        <v>0</v>
      </c>
      <c r="I110" s="128">
        <v>0</v>
      </c>
      <c r="J110" s="128">
        <v>0</v>
      </c>
      <c r="K110" s="128">
        <v>0</v>
      </c>
      <c r="L110" s="128">
        <v>0</v>
      </c>
      <c r="M110" s="128">
        <v>0</v>
      </c>
      <c r="N110" s="128">
        <v>0</v>
      </c>
      <c r="O110" s="109"/>
      <c r="P110" s="109"/>
      <c r="Q110" s="109"/>
      <c r="R110" s="109"/>
    </row>
    <row r="111" spans="1:18" x14ac:dyDescent="0.3">
      <c r="A111" s="77" t="s">
        <v>266</v>
      </c>
      <c r="B111" s="127" t="s">
        <v>267</v>
      </c>
      <c r="C111" s="128">
        <v>0</v>
      </c>
      <c r="D111" s="128">
        <v>0</v>
      </c>
      <c r="E111" s="128">
        <v>0</v>
      </c>
      <c r="F111" s="128">
        <v>0</v>
      </c>
      <c r="G111" s="128">
        <v>0</v>
      </c>
      <c r="H111" s="128">
        <v>0</v>
      </c>
      <c r="I111" s="128">
        <v>0</v>
      </c>
      <c r="J111" s="128">
        <v>0</v>
      </c>
      <c r="K111" s="128">
        <v>0</v>
      </c>
      <c r="L111" s="128">
        <v>0</v>
      </c>
      <c r="M111" s="128">
        <v>0</v>
      </c>
      <c r="N111" s="128">
        <v>0</v>
      </c>
      <c r="O111" s="109"/>
      <c r="P111" s="109"/>
      <c r="Q111" s="109"/>
      <c r="R111" s="109"/>
    </row>
    <row r="112" spans="1:18" x14ac:dyDescent="0.3">
      <c r="A112" s="77" t="s">
        <v>268</v>
      </c>
      <c r="B112" s="127" t="s">
        <v>269</v>
      </c>
      <c r="C112" s="128">
        <v>0</v>
      </c>
      <c r="D112" s="128">
        <v>0</v>
      </c>
      <c r="E112" s="128">
        <v>0</v>
      </c>
      <c r="F112" s="128">
        <v>0</v>
      </c>
      <c r="G112" s="128">
        <v>0</v>
      </c>
      <c r="H112" s="128">
        <v>0</v>
      </c>
      <c r="I112" s="128">
        <v>0</v>
      </c>
      <c r="J112" s="128">
        <v>0</v>
      </c>
      <c r="K112" s="128">
        <v>0</v>
      </c>
      <c r="L112" s="128">
        <v>0</v>
      </c>
      <c r="M112" s="128">
        <v>0</v>
      </c>
      <c r="N112" s="128">
        <v>0</v>
      </c>
      <c r="O112" s="109"/>
      <c r="P112" s="109"/>
      <c r="Q112" s="109"/>
      <c r="R112" s="109"/>
    </row>
    <row r="113" spans="1:18" x14ac:dyDescent="0.3">
      <c r="A113" s="77" t="s">
        <v>270</v>
      </c>
      <c r="B113" s="127" t="s">
        <v>271</v>
      </c>
      <c r="C113" s="128">
        <v>0</v>
      </c>
      <c r="D113" s="128">
        <v>0</v>
      </c>
      <c r="E113" s="128">
        <v>0</v>
      </c>
      <c r="F113" s="128">
        <v>0</v>
      </c>
      <c r="G113" s="128">
        <v>0</v>
      </c>
      <c r="H113" s="128">
        <v>0</v>
      </c>
      <c r="I113" s="128">
        <v>0</v>
      </c>
      <c r="J113" s="128">
        <v>0</v>
      </c>
      <c r="K113" s="128">
        <v>0</v>
      </c>
      <c r="L113" s="128">
        <v>0</v>
      </c>
      <c r="M113" s="128">
        <v>0</v>
      </c>
      <c r="N113" s="128">
        <v>0</v>
      </c>
      <c r="O113" s="109"/>
      <c r="P113" s="109"/>
      <c r="Q113" s="109"/>
      <c r="R113" s="109"/>
    </row>
    <row r="114" spans="1:18" x14ac:dyDescent="0.3">
      <c r="A114" s="77" t="s">
        <v>272</v>
      </c>
      <c r="B114" s="127" t="s">
        <v>273</v>
      </c>
      <c r="C114" s="128">
        <v>0</v>
      </c>
      <c r="D114" s="128">
        <v>0</v>
      </c>
      <c r="E114" s="128">
        <v>0</v>
      </c>
      <c r="F114" s="128">
        <v>0</v>
      </c>
      <c r="G114" s="128">
        <v>0</v>
      </c>
      <c r="H114" s="128">
        <v>0</v>
      </c>
      <c r="I114" s="128">
        <v>0</v>
      </c>
      <c r="J114" s="128">
        <v>0</v>
      </c>
      <c r="K114" s="128">
        <v>0</v>
      </c>
      <c r="L114" s="128">
        <v>0</v>
      </c>
      <c r="M114" s="128">
        <v>0</v>
      </c>
      <c r="N114" s="128">
        <v>0</v>
      </c>
      <c r="O114" s="109"/>
      <c r="P114" s="109"/>
      <c r="Q114" s="109"/>
      <c r="R114" s="109"/>
    </row>
    <row r="115" spans="1:18" x14ac:dyDescent="0.3">
      <c r="A115" s="77" t="s">
        <v>274</v>
      </c>
      <c r="B115" s="127" t="s">
        <v>275</v>
      </c>
      <c r="C115" s="128">
        <v>0</v>
      </c>
      <c r="D115" s="128">
        <v>0</v>
      </c>
      <c r="E115" s="128">
        <v>0</v>
      </c>
      <c r="F115" s="128">
        <v>0</v>
      </c>
      <c r="G115" s="128">
        <v>0</v>
      </c>
      <c r="H115" s="128">
        <v>0</v>
      </c>
      <c r="I115" s="128">
        <v>0</v>
      </c>
      <c r="J115" s="128">
        <v>0</v>
      </c>
      <c r="K115" s="128">
        <v>0</v>
      </c>
      <c r="L115" s="128">
        <v>0</v>
      </c>
      <c r="M115" s="128">
        <v>0</v>
      </c>
      <c r="N115" s="128">
        <v>0</v>
      </c>
      <c r="O115" s="109"/>
      <c r="P115" s="109"/>
      <c r="Q115" s="109"/>
      <c r="R115" s="109"/>
    </row>
    <row r="116" spans="1:18" x14ac:dyDescent="0.3">
      <c r="A116" s="77" t="s">
        <v>276</v>
      </c>
      <c r="B116" s="127" t="s">
        <v>277</v>
      </c>
      <c r="C116" s="128">
        <v>0</v>
      </c>
      <c r="D116" s="128">
        <v>0</v>
      </c>
      <c r="E116" s="128">
        <v>0</v>
      </c>
      <c r="F116" s="128">
        <v>0</v>
      </c>
      <c r="G116" s="128">
        <v>0</v>
      </c>
      <c r="H116" s="128">
        <v>0</v>
      </c>
      <c r="I116" s="128">
        <v>0</v>
      </c>
      <c r="J116" s="128">
        <v>0</v>
      </c>
      <c r="K116" s="128">
        <v>0</v>
      </c>
      <c r="L116" s="128">
        <v>0</v>
      </c>
      <c r="M116" s="128">
        <v>0</v>
      </c>
      <c r="N116" s="128">
        <v>0</v>
      </c>
      <c r="O116" s="109"/>
      <c r="P116" s="109"/>
      <c r="Q116" s="109"/>
      <c r="R116" s="109"/>
    </row>
    <row r="117" spans="1:18" x14ac:dyDescent="0.3">
      <c r="A117" s="77" t="s">
        <v>278</v>
      </c>
      <c r="B117" s="127" t="s">
        <v>279</v>
      </c>
      <c r="C117" s="128">
        <v>0</v>
      </c>
      <c r="D117" s="128">
        <v>0</v>
      </c>
      <c r="E117" s="128">
        <v>0</v>
      </c>
      <c r="F117" s="128">
        <v>0</v>
      </c>
      <c r="G117" s="128">
        <v>0</v>
      </c>
      <c r="H117" s="128">
        <v>0</v>
      </c>
      <c r="I117" s="128">
        <v>0</v>
      </c>
      <c r="J117" s="128">
        <v>0</v>
      </c>
      <c r="K117" s="128">
        <v>0</v>
      </c>
      <c r="L117" s="128">
        <v>0</v>
      </c>
      <c r="M117" s="128">
        <v>0</v>
      </c>
      <c r="N117" s="128">
        <v>0</v>
      </c>
      <c r="O117" s="109"/>
      <c r="P117" s="109"/>
      <c r="Q117" s="109"/>
      <c r="R117" s="109"/>
    </row>
    <row r="118" spans="1:18" x14ac:dyDescent="0.3">
      <c r="A118" s="77" t="s">
        <v>280</v>
      </c>
      <c r="B118" s="127" t="s">
        <v>281</v>
      </c>
      <c r="C118" s="128">
        <v>0</v>
      </c>
      <c r="D118" s="128">
        <v>0</v>
      </c>
      <c r="E118" s="128">
        <v>0</v>
      </c>
      <c r="F118" s="128">
        <v>0</v>
      </c>
      <c r="G118" s="128">
        <v>0</v>
      </c>
      <c r="H118" s="128">
        <v>0</v>
      </c>
      <c r="I118" s="128">
        <v>0</v>
      </c>
      <c r="J118" s="128">
        <v>0</v>
      </c>
      <c r="K118" s="128">
        <v>0</v>
      </c>
      <c r="L118" s="128">
        <v>0</v>
      </c>
      <c r="M118" s="128">
        <v>0</v>
      </c>
      <c r="N118" s="128">
        <v>0</v>
      </c>
      <c r="O118" s="109"/>
      <c r="P118" s="109"/>
      <c r="Q118" s="109"/>
      <c r="R118" s="109"/>
    </row>
    <row r="119" spans="1:18" x14ac:dyDescent="0.3">
      <c r="A119" s="77" t="s">
        <v>282</v>
      </c>
      <c r="B119" s="127" t="s">
        <v>283</v>
      </c>
      <c r="C119" s="128">
        <v>0</v>
      </c>
      <c r="D119" s="128">
        <v>0</v>
      </c>
      <c r="E119" s="128">
        <v>0</v>
      </c>
      <c r="F119" s="128">
        <v>0</v>
      </c>
      <c r="G119" s="128">
        <v>0</v>
      </c>
      <c r="H119" s="128">
        <v>0</v>
      </c>
      <c r="I119" s="128">
        <v>0</v>
      </c>
      <c r="J119" s="128">
        <v>0</v>
      </c>
      <c r="K119" s="128">
        <v>0</v>
      </c>
      <c r="L119" s="128">
        <v>0</v>
      </c>
      <c r="M119" s="128">
        <v>0</v>
      </c>
      <c r="N119" s="128">
        <v>0</v>
      </c>
      <c r="O119" s="109"/>
      <c r="P119" s="109"/>
      <c r="Q119" s="109"/>
      <c r="R119" s="109"/>
    </row>
    <row r="120" spans="1:18" x14ac:dyDescent="0.3">
      <c r="A120" s="77" t="s">
        <v>284</v>
      </c>
      <c r="B120" s="127" t="s">
        <v>285</v>
      </c>
      <c r="C120" s="128">
        <v>0</v>
      </c>
      <c r="D120" s="128">
        <v>0</v>
      </c>
      <c r="E120" s="128">
        <v>0</v>
      </c>
      <c r="F120" s="128">
        <v>0</v>
      </c>
      <c r="G120" s="128">
        <v>0</v>
      </c>
      <c r="H120" s="128">
        <v>0</v>
      </c>
      <c r="I120" s="128">
        <v>0</v>
      </c>
      <c r="J120" s="128">
        <v>0</v>
      </c>
      <c r="K120" s="128">
        <v>0</v>
      </c>
      <c r="L120" s="128">
        <v>0</v>
      </c>
      <c r="M120" s="128">
        <v>0</v>
      </c>
      <c r="N120" s="128">
        <v>0</v>
      </c>
      <c r="O120" s="109"/>
      <c r="P120" s="109"/>
      <c r="Q120" s="109"/>
      <c r="R120" s="109"/>
    </row>
    <row r="121" spans="1:18" x14ac:dyDescent="0.3">
      <c r="A121" s="77" t="s">
        <v>286</v>
      </c>
      <c r="B121" s="127" t="s">
        <v>287</v>
      </c>
      <c r="C121" s="128">
        <v>0</v>
      </c>
      <c r="D121" s="128">
        <v>0</v>
      </c>
      <c r="E121" s="128">
        <v>0</v>
      </c>
      <c r="F121" s="128">
        <v>0</v>
      </c>
      <c r="G121" s="128">
        <v>0</v>
      </c>
      <c r="H121" s="128">
        <v>0</v>
      </c>
      <c r="I121" s="128">
        <v>0</v>
      </c>
      <c r="J121" s="128">
        <v>0</v>
      </c>
      <c r="K121" s="128">
        <v>0</v>
      </c>
      <c r="L121" s="128">
        <v>0</v>
      </c>
      <c r="M121" s="128">
        <v>0</v>
      </c>
      <c r="N121" s="128">
        <v>0</v>
      </c>
      <c r="O121" s="109"/>
      <c r="P121" s="109"/>
      <c r="Q121" s="109"/>
      <c r="R121" s="109"/>
    </row>
    <row r="122" spans="1:18" x14ac:dyDescent="0.3">
      <c r="A122" s="77" t="s">
        <v>288</v>
      </c>
      <c r="B122" s="127" t="s">
        <v>289</v>
      </c>
      <c r="C122" s="128">
        <v>0</v>
      </c>
      <c r="D122" s="128">
        <v>0</v>
      </c>
      <c r="E122" s="128">
        <v>0</v>
      </c>
      <c r="F122" s="128">
        <v>0</v>
      </c>
      <c r="G122" s="128">
        <v>0</v>
      </c>
      <c r="H122" s="128">
        <v>0</v>
      </c>
      <c r="I122" s="128">
        <v>0</v>
      </c>
      <c r="J122" s="128">
        <v>0</v>
      </c>
      <c r="K122" s="128">
        <v>0</v>
      </c>
      <c r="L122" s="128">
        <v>0</v>
      </c>
      <c r="M122" s="128">
        <v>0</v>
      </c>
      <c r="N122" s="128">
        <v>0</v>
      </c>
      <c r="O122" s="109"/>
      <c r="P122" s="109"/>
      <c r="Q122" s="109"/>
      <c r="R122" s="109"/>
    </row>
    <row r="123" spans="1:18" x14ac:dyDescent="0.3">
      <c r="A123" s="77" t="s">
        <v>290</v>
      </c>
      <c r="B123" s="127" t="s">
        <v>291</v>
      </c>
      <c r="C123" s="128">
        <v>0</v>
      </c>
      <c r="D123" s="128">
        <v>0</v>
      </c>
      <c r="E123" s="128">
        <v>0</v>
      </c>
      <c r="F123" s="128">
        <v>0</v>
      </c>
      <c r="G123" s="128">
        <v>0</v>
      </c>
      <c r="H123" s="128">
        <v>0</v>
      </c>
      <c r="I123" s="128">
        <v>0</v>
      </c>
      <c r="J123" s="128">
        <v>0</v>
      </c>
      <c r="K123" s="128">
        <v>0</v>
      </c>
      <c r="L123" s="128">
        <v>0</v>
      </c>
      <c r="M123" s="128">
        <v>0</v>
      </c>
      <c r="N123" s="128">
        <v>0</v>
      </c>
      <c r="O123" s="109"/>
      <c r="P123" s="109"/>
      <c r="Q123" s="109"/>
      <c r="R123" s="109"/>
    </row>
    <row r="124" spans="1:18" x14ac:dyDescent="0.3">
      <c r="A124" s="77" t="s">
        <v>292</v>
      </c>
      <c r="B124" s="127" t="s">
        <v>293</v>
      </c>
      <c r="C124" s="128">
        <v>0</v>
      </c>
      <c r="D124" s="128">
        <v>0</v>
      </c>
      <c r="E124" s="128">
        <v>0</v>
      </c>
      <c r="F124" s="128">
        <v>0</v>
      </c>
      <c r="G124" s="128">
        <v>0</v>
      </c>
      <c r="H124" s="128">
        <v>0</v>
      </c>
      <c r="I124" s="128">
        <v>0</v>
      </c>
      <c r="J124" s="128">
        <v>0</v>
      </c>
      <c r="K124" s="128">
        <v>0</v>
      </c>
      <c r="L124" s="128">
        <v>0</v>
      </c>
      <c r="M124" s="128">
        <v>0</v>
      </c>
      <c r="N124" s="128">
        <v>0</v>
      </c>
      <c r="O124" s="109"/>
      <c r="P124" s="109"/>
      <c r="Q124" s="109"/>
      <c r="R124" s="109"/>
    </row>
    <row r="125" spans="1:18" x14ac:dyDescent="0.3">
      <c r="A125" s="77" t="s">
        <v>294</v>
      </c>
      <c r="B125" s="127" t="s">
        <v>295</v>
      </c>
      <c r="C125" s="128">
        <v>0</v>
      </c>
      <c r="D125" s="128">
        <v>0</v>
      </c>
      <c r="E125" s="128">
        <v>0</v>
      </c>
      <c r="F125" s="128">
        <v>0</v>
      </c>
      <c r="G125" s="128">
        <v>0</v>
      </c>
      <c r="H125" s="128">
        <v>0</v>
      </c>
      <c r="I125" s="128">
        <v>0</v>
      </c>
      <c r="J125" s="128">
        <v>0</v>
      </c>
      <c r="K125" s="128">
        <v>0</v>
      </c>
      <c r="L125" s="128">
        <v>0</v>
      </c>
      <c r="M125" s="128">
        <v>0</v>
      </c>
      <c r="N125" s="128">
        <v>0</v>
      </c>
      <c r="O125" s="109"/>
      <c r="P125" s="109"/>
      <c r="Q125" s="109"/>
      <c r="R125" s="109"/>
    </row>
    <row r="126" spans="1:18" x14ac:dyDescent="0.3">
      <c r="A126" s="77" t="s">
        <v>296</v>
      </c>
      <c r="B126" s="127" t="s">
        <v>297</v>
      </c>
      <c r="C126" s="128">
        <v>0</v>
      </c>
      <c r="D126" s="128">
        <v>0</v>
      </c>
      <c r="E126" s="128">
        <v>0</v>
      </c>
      <c r="F126" s="128">
        <v>0</v>
      </c>
      <c r="G126" s="128">
        <v>0</v>
      </c>
      <c r="H126" s="128">
        <v>0</v>
      </c>
      <c r="I126" s="128">
        <v>0</v>
      </c>
      <c r="J126" s="128">
        <v>0</v>
      </c>
      <c r="K126" s="128">
        <v>0</v>
      </c>
      <c r="L126" s="128">
        <v>0</v>
      </c>
      <c r="M126" s="128">
        <v>0</v>
      </c>
      <c r="N126" s="128">
        <v>0</v>
      </c>
      <c r="O126" s="109"/>
      <c r="P126" s="109"/>
      <c r="Q126" s="109"/>
      <c r="R126" s="109"/>
    </row>
    <row r="127" spans="1:18" x14ac:dyDescent="0.3">
      <c r="A127" s="77" t="s">
        <v>298</v>
      </c>
      <c r="B127" s="127" t="s">
        <v>299</v>
      </c>
      <c r="C127" s="128">
        <v>0</v>
      </c>
      <c r="D127" s="128">
        <v>0</v>
      </c>
      <c r="E127" s="128">
        <v>0</v>
      </c>
      <c r="F127" s="128">
        <v>0</v>
      </c>
      <c r="G127" s="128">
        <v>0</v>
      </c>
      <c r="H127" s="128">
        <v>0</v>
      </c>
      <c r="I127" s="128">
        <v>0</v>
      </c>
      <c r="J127" s="128">
        <v>0</v>
      </c>
      <c r="K127" s="128">
        <v>0</v>
      </c>
      <c r="L127" s="128">
        <v>0</v>
      </c>
      <c r="M127" s="128">
        <v>0</v>
      </c>
      <c r="N127" s="128">
        <v>0</v>
      </c>
      <c r="O127" s="109"/>
      <c r="P127" s="109"/>
      <c r="Q127" s="109"/>
      <c r="R127" s="109"/>
    </row>
    <row r="128" spans="1:18" x14ac:dyDescent="0.3">
      <c r="A128" s="77" t="s">
        <v>300</v>
      </c>
      <c r="B128" s="127" t="s">
        <v>301</v>
      </c>
      <c r="C128" s="128">
        <v>0</v>
      </c>
      <c r="D128" s="128">
        <v>0</v>
      </c>
      <c r="E128" s="128">
        <v>0</v>
      </c>
      <c r="F128" s="128">
        <v>0</v>
      </c>
      <c r="G128" s="128">
        <v>0</v>
      </c>
      <c r="H128" s="128">
        <v>0</v>
      </c>
      <c r="I128" s="128">
        <v>0</v>
      </c>
      <c r="J128" s="128">
        <v>0</v>
      </c>
      <c r="K128" s="128">
        <v>0</v>
      </c>
      <c r="L128" s="128">
        <v>0</v>
      </c>
      <c r="M128" s="128">
        <v>0</v>
      </c>
      <c r="N128" s="128">
        <v>0</v>
      </c>
      <c r="O128" s="109"/>
      <c r="P128" s="109"/>
      <c r="Q128" s="109"/>
      <c r="R128" s="109"/>
    </row>
    <row r="129" spans="1:18" x14ac:dyDescent="0.3">
      <c r="A129" s="77" t="s">
        <v>302</v>
      </c>
      <c r="B129" s="127" t="s">
        <v>303</v>
      </c>
      <c r="C129" s="128">
        <v>0</v>
      </c>
      <c r="D129" s="128">
        <v>0</v>
      </c>
      <c r="E129" s="128">
        <v>0</v>
      </c>
      <c r="F129" s="128">
        <v>0</v>
      </c>
      <c r="G129" s="128">
        <v>0</v>
      </c>
      <c r="H129" s="128">
        <v>0</v>
      </c>
      <c r="I129" s="128">
        <v>0</v>
      </c>
      <c r="J129" s="128">
        <v>0</v>
      </c>
      <c r="K129" s="128">
        <v>0</v>
      </c>
      <c r="L129" s="128">
        <v>0</v>
      </c>
      <c r="M129" s="128">
        <v>0</v>
      </c>
      <c r="N129" s="128">
        <v>0</v>
      </c>
      <c r="O129" s="109"/>
      <c r="P129" s="109"/>
      <c r="Q129" s="109"/>
      <c r="R129" s="109"/>
    </row>
    <row r="130" spans="1:18" x14ac:dyDescent="0.3">
      <c r="A130" s="77" t="s">
        <v>304</v>
      </c>
      <c r="B130" s="127" t="s">
        <v>305</v>
      </c>
      <c r="C130" s="128">
        <v>0</v>
      </c>
      <c r="D130" s="128">
        <v>0</v>
      </c>
      <c r="E130" s="128">
        <v>0</v>
      </c>
      <c r="F130" s="128">
        <v>0</v>
      </c>
      <c r="G130" s="128">
        <v>0</v>
      </c>
      <c r="H130" s="128">
        <v>0</v>
      </c>
      <c r="I130" s="128">
        <v>0</v>
      </c>
      <c r="J130" s="128">
        <v>0</v>
      </c>
      <c r="K130" s="128">
        <v>0</v>
      </c>
      <c r="L130" s="128">
        <v>0</v>
      </c>
      <c r="M130" s="128">
        <v>0</v>
      </c>
      <c r="N130" s="128">
        <v>0</v>
      </c>
      <c r="O130" s="109"/>
      <c r="P130" s="109"/>
      <c r="Q130" s="109"/>
      <c r="R130" s="109"/>
    </row>
    <row r="131" spans="1:18" x14ac:dyDescent="0.3">
      <c r="A131" s="77" t="s">
        <v>306</v>
      </c>
      <c r="B131" s="127" t="s">
        <v>307</v>
      </c>
      <c r="C131" s="128">
        <v>0</v>
      </c>
      <c r="D131" s="128">
        <v>0</v>
      </c>
      <c r="E131" s="128">
        <v>0</v>
      </c>
      <c r="F131" s="128">
        <v>0</v>
      </c>
      <c r="G131" s="128">
        <v>0</v>
      </c>
      <c r="H131" s="128">
        <v>0</v>
      </c>
      <c r="I131" s="128">
        <v>0</v>
      </c>
      <c r="J131" s="128">
        <v>0</v>
      </c>
      <c r="K131" s="128">
        <v>0</v>
      </c>
      <c r="L131" s="128">
        <v>0</v>
      </c>
      <c r="M131" s="128">
        <v>0</v>
      </c>
      <c r="N131" s="128">
        <v>0</v>
      </c>
      <c r="O131" s="109"/>
      <c r="P131" s="109"/>
      <c r="Q131" s="109"/>
      <c r="R131" s="109"/>
    </row>
    <row r="132" spans="1:18" x14ac:dyDescent="0.3">
      <c r="A132" s="77" t="s">
        <v>308</v>
      </c>
      <c r="B132" s="127" t="s">
        <v>309</v>
      </c>
      <c r="C132" s="128">
        <v>0</v>
      </c>
      <c r="D132" s="128">
        <v>0</v>
      </c>
      <c r="E132" s="128">
        <v>0</v>
      </c>
      <c r="F132" s="128">
        <v>0</v>
      </c>
      <c r="G132" s="128">
        <v>0</v>
      </c>
      <c r="H132" s="128">
        <v>0</v>
      </c>
      <c r="I132" s="128">
        <v>0</v>
      </c>
      <c r="J132" s="128">
        <v>0</v>
      </c>
      <c r="K132" s="128">
        <v>0</v>
      </c>
      <c r="L132" s="128">
        <v>0</v>
      </c>
      <c r="M132" s="128">
        <v>0</v>
      </c>
      <c r="N132" s="128">
        <v>0</v>
      </c>
      <c r="O132" s="109"/>
      <c r="P132" s="109"/>
      <c r="Q132" s="109"/>
      <c r="R132" s="109"/>
    </row>
    <row r="133" spans="1:18" x14ac:dyDescent="0.3">
      <c r="A133" s="77" t="s">
        <v>310</v>
      </c>
      <c r="B133" s="127" t="s">
        <v>311</v>
      </c>
      <c r="C133" s="128">
        <v>0</v>
      </c>
      <c r="D133" s="128">
        <v>0</v>
      </c>
      <c r="E133" s="128">
        <v>0</v>
      </c>
      <c r="F133" s="128">
        <v>0</v>
      </c>
      <c r="G133" s="128">
        <v>0</v>
      </c>
      <c r="H133" s="128">
        <v>0</v>
      </c>
      <c r="I133" s="128">
        <v>0</v>
      </c>
      <c r="J133" s="128">
        <v>0</v>
      </c>
      <c r="K133" s="128">
        <v>0</v>
      </c>
      <c r="L133" s="128">
        <v>0</v>
      </c>
      <c r="M133" s="128">
        <v>0</v>
      </c>
      <c r="N133" s="128">
        <v>0</v>
      </c>
      <c r="O133" s="109"/>
      <c r="P133" s="109"/>
      <c r="Q133" s="109"/>
      <c r="R133" s="109"/>
    </row>
    <row r="134" spans="1:18" x14ac:dyDescent="0.3">
      <c r="A134" s="77" t="s">
        <v>312</v>
      </c>
      <c r="B134" s="127" t="s">
        <v>313</v>
      </c>
      <c r="C134" s="128">
        <v>0</v>
      </c>
      <c r="D134" s="128">
        <v>0</v>
      </c>
      <c r="E134" s="128">
        <v>0</v>
      </c>
      <c r="F134" s="128">
        <v>0</v>
      </c>
      <c r="G134" s="128">
        <v>0</v>
      </c>
      <c r="H134" s="128">
        <v>0</v>
      </c>
      <c r="I134" s="128">
        <v>0</v>
      </c>
      <c r="J134" s="128">
        <v>0</v>
      </c>
      <c r="K134" s="128">
        <v>0</v>
      </c>
      <c r="L134" s="128">
        <v>0</v>
      </c>
      <c r="M134" s="128">
        <v>0</v>
      </c>
      <c r="N134" s="128">
        <v>0</v>
      </c>
      <c r="O134" s="109"/>
      <c r="P134" s="109"/>
      <c r="Q134" s="109"/>
      <c r="R134" s="109"/>
    </row>
    <row r="135" spans="1:18" x14ac:dyDescent="0.3">
      <c r="A135" s="77" t="s">
        <v>314</v>
      </c>
      <c r="B135" s="127" t="s">
        <v>315</v>
      </c>
      <c r="C135" s="128">
        <v>0</v>
      </c>
      <c r="D135" s="128">
        <v>0</v>
      </c>
      <c r="E135" s="128">
        <v>0</v>
      </c>
      <c r="F135" s="128">
        <v>0</v>
      </c>
      <c r="G135" s="128">
        <v>0</v>
      </c>
      <c r="H135" s="128">
        <v>0</v>
      </c>
      <c r="I135" s="128">
        <v>0</v>
      </c>
      <c r="J135" s="128">
        <v>0</v>
      </c>
      <c r="K135" s="128">
        <v>0</v>
      </c>
      <c r="L135" s="128">
        <v>0</v>
      </c>
      <c r="M135" s="128">
        <v>0</v>
      </c>
      <c r="N135" s="128">
        <v>0</v>
      </c>
      <c r="O135" s="109"/>
      <c r="P135" s="109"/>
      <c r="Q135" s="109"/>
      <c r="R135" s="109"/>
    </row>
    <row r="136" spans="1:18" x14ac:dyDescent="0.3">
      <c r="A136" s="77" t="s">
        <v>316</v>
      </c>
      <c r="B136" s="127" t="s">
        <v>317</v>
      </c>
      <c r="C136" s="128">
        <v>0</v>
      </c>
      <c r="D136" s="128">
        <v>0</v>
      </c>
      <c r="E136" s="128">
        <v>0</v>
      </c>
      <c r="F136" s="128">
        <v>0</v>
      </c>
      <c r="G136" s="128">
        <v>0</v>
      </c>
      <c r="H136" s="128">
        <v>0</v>
      </c>
      <c r="I136" s="128">
        <v>0</v>
      </c>
      <c r="J136" s="128">
        <v>0</v>
      </c>
      <c r="K136" s="128">
        <v>0</v>
      </c>
      <c r="L136" s="128">
        <v>0</v>
      </c>
      <c r="M136" s="128">
        <v>0</v>
      </c>
      <c r="N136" s="128">
        <v>0</v>
      </c>
      <c r="O136" s="109"/>
      <c r="P136" s="109"/>
      <c r="Q136" s="109"/>
      <c r="R136" s="109"/>
    </row>
    <row r="137" spans="1:18" x14ac:dyDescent="0.3">
      <c r="A137" s="77" t="s">
        <v>318</v>
      </c>
      <c r="B137" s="127" t="s">
        <v>319</v>
      </c>
      <c r="C137" s="128">
        <v>0</v>
      </c>
      <c r="D137" s="128">
        <v>0</v>
      </c>
      <c r="E137" s="128">
        <v>0</v>
      </c>
      <c r="F137" s="128">
        <v>0</v>
      </c>
      <c r="G137" s="128">
        <v>0</v>
      </c>
      <c r="H137" s="128">
        <v>0</v>
      </c>
      <c r="I137" s="128">
        <v>0</v>
      </c>
      <c r="J137" s="128">
        <v>0</v>
      </c>
      <c r="K137" s="128">
        <v>0</v>
      </c>
      <c r="L137" s="128">
        <v>0</v>
      </c>
      <c r="M137" s="128">
        <v>0</v>
      </c>
      <c r="N137" s="128">
        <v>0</v>
      </c>
      <c r="O137" s="109"/>
      <c r="P137" s="109"/>
      <c r="Q137" s="109"/>
      <c r="R137" s="109"/>
    </row>
    <row r="138" spans="1:18" x14ac:dyDescent="0.3">
      <c r="A138" s="77" t="s">
        <v>320</v>
      </c>
      <c r="B138" s="127" t="s">
        <v>321</v>
      </c>
      <c r="C138" s="128">
        <v>0</v>
      </c>
      <c r="D138" s="128">
        <v>0</v>
      </c>
      <c r="E138" s="128">
        <v>0</v>
      </c>
      <c r="F138" s="128">
        <v>0</v>
      </c>
      <c r="G138" s="128">
        <v>0</v>
      </c>
      <c r="H138" s="128">
        <v>0</v>
      </c>
      <c r="I138" s="128">
        <v>0</v>
      </c>
      <c r="J138" s="128">
        <v>0</v>
      </c>
      <c r="K138" s="128">
        <v>0</v>
      </c>
      <c r="L138" s="128">
        <v>0</v>
      </c>
      <c r="M138" s="128">
        <v>0</v>
      </c>
      <c r="N138" s="128">
        <v>0</v>
      </c>
      <c r="O138" s="109"/>
      <c r="P138" s="109"/>
      <c r="Q138" s="109"/>
      <c r="R138" s="109"/>
    </row>
    <row r="139" spans="1:18" x14ac:dyDescent="0.3">
      <c r="A139" s="77" t="s">
        <v>322</v>
      </c>
      <c r="B139" s="127" t="s">
        <v>323</v>
      </c>
      <c r="C139" s="128">
        <v>0</v>
      </c>
      <c r="D139" s="128">
        <v>0</v>
      </c>
      <c r="E139" s="128">
        <v>0</v>
      </c>
      <c r="F139" s="128">
        <v>0</v>
      </c>
      <c r="G139" s="128">
        <v>0</v>
      </c>
      <c r="H139" s="128">
        <v>0</v>
      </c>
      <c r="I139" s="128">
        <v>0</v>
      </c>
      <c r="J139" s="128">
        <v>0</v>
      </c>
      <c r="K139" s="128">
        <v>0</v>
      </c>
      <c r="L139" s="128">
        <v>0</v>
      </c>
      <c r="M139" s="128">
        <v>0</v>
      </c>
      <c r="N139" s="128">
        <v>0</v>
      </c>
      <c r="O139" s="109"/>
      <c r="P139" s="109"/>
      <c r="Q139" s="109"/>
      <c r="R139" s="109"/>
    </row>
    <row r="140" spans="1:18" x14ac:dyDescent="0.3">
      <c r="A140" s="77" t="s">
        <v>324</v>
      </c>
      <c r="B140" s="127" t="s">
        <v>325</v>
      </c>
      <c r="C140" s="128">
        <v>0</v>
      </c>
      <c r="D140" s="128">
        <v>0</v>
      </c>
      <c r="E140" s="128">
        <v>0</v>
      </c>
      <c r="F140" s="128">
        <v>0</v>
      </c>
      <c r="G140" s="128">
        <v>0</v>
      </c>
      <c r="H140" s="128">
        <v>0</v>
      </c>
      <c r="I140" s="128">
        <v>0</v>
      </c>
      <c r="J140" s="128">
        <v>0</v>
      </c>
      <c r="K140" s="128">
        <v>0</v>
      </c>
      <c r="L140" s="128">
        <v>0</v>
      </c>
      <c r="M140" s="128">
        <v>0</v>
      </c>
      <c r="N140" s="128">
        <v>0</v>
      </c>
      <c r="O140" s="109"/>
      <c r="P140" s="109"/>
      <c r="Q140" s="109"/>
      <c r="R140" s="109"/>
    </row>
    <row r="141" spans="1:18" x14ac:dyDescent="0.3">
      <c r="A141" s="77" t="s">
        <v>326</v>
      </c>
      <c r="B141" s="127" t="s">
        <v>327</v>
      </c>
      <c r="C141" s="128">
        <v>0</v>
      </c>
      <c r="D141" s="128">
        <v>0</v>
      </c>
      <c r="E141" s="128">
        <v>0</v>
      </c>
      <c r="F141" s="128">
        <v>0</v>
      </c>
      <c r="G141" s="128">
        <v>0</v>
      </c>
      <c r="H141" s="128">
        <v>0</v>
      </c>
      <c r="I141" s="128">
        <v>0</v>
      </c>
      <c r="J141" s="128">
        <v>0</v>
      </c>
      <c r="K141" s="128">
        <v>0</v>
      </c>
      <c r="L141" s="128">
        <v>0</v>
      </c>
      <c r="M141" s="128">
        <v>0</v>
      </c>
      <c r="N141" s="128">
        <v>0</v>
      </c>
      <c r="O141" s="109"/>
      <c r="P141" s="109"/>
      <c r="Q141" s="109"/>
      <c r="R141" s="109"/>
    </row>
    <row r="142" spans="1:18" x14ac:dyDescent="0.3">
      <c r="A142" s="77" t="s">
        <v>328</v>
      </c>
      <c r="B142" s="127" t="s">
        <v>329</v>
      </c>
      <c r="C142" s="128">
        <v>0</v>
      </c>
      <c r="D142" s="128">
        <v>0</v>
      </c>
      <c r="E142" s="128">
        <v>0</v>
      </c>
      <c r="F142" s="128">
        <v>0</v>
      </c>
      <c r="G142" s="128">
        <v>0</v>
      </c>
      <c r="H142" s="128">
        <v>0</v>
      </c>
      <c r="I142" s="128">
        <v>0</v>
      </c>
      <c r="J142" s="128">
        <v>0</v>
      </c>
      <c r="K142" s="128">
        <v>0</v>
      </c>
      <c r="L142" s="128">
        <v>0</v>
      </c>
      <c r="M142" s="128">
        <v>0</v>
      </c>
      <c r="N142" s="128">
        <v>0</v>
      </c>
      <c r="O142" s="109"/>
      <c r="P142" s="109"/>
      <c r="Q142" s="109"/>
      <c r="R142" s="109"/>
    </row>
    <row r="143" spans="1:18" x14ac:dyDescent="0.3">
      <c r="A143" s="77" t="s">
        <v>330</v>
      </c>
      <c r="B143" s="127" t="s">
        <v>331</v>
      </c>
      <c r="C143" s="128">
        <v>0</v>
      </c>
      <c r="D143" s="128">
        <v>0</v>
      </c>
      <c r="E143" s="128">
        <v>0</v>
      </c>
      <c r="F143" s="128">
        <v>0</v>
      </c>
      <c r="G143" s="128">
        <v>0</v>
      </c>
      <c r="H143" s="128">
        <v>0</v>
      </c>
      <c r="I143" s="128">
        <v>0</v>
      </c>
      <c r="J143" s="128">
        <v>0</v>
      </c>
      <c r="K143" s="128">
        <v>0</v>
      </c>
      <c r="L143" s="128">
        <v>0</v>
      </c>
      <c r="M143" s="128">
        <v>0</v>
      </c>
      <c r="N143" s="128">
        <v>0</v>
      </c>
      <c r="O143" s="109"/>
      <c r="P143" s="109"/>
      <c r="Q143" s="109"/>
      <c r="R143" s="109"/>
    </row>
    <row r="144" spans="1:18" x14ac:dyDescent="0.3">
      <c r="A144" s="77" t="s">
        <v>332</v>
      </c>
      <c r="B144" s="127" t="s">
        <v>333</v>
      </c>
      <c r="C144" s="128">
        <v>0</v>
      </c>
      <c r="D144" s="128">
        <v>0</v>
      </c>
      <c r="E144" s="128">
        <v>0</v>
      </c>
      <c r="F144" s="128">
        <v>0</v>
      </c>
      <c r="G144" s="128">
        <v>0</v>
      </c>
      <c r="H144" s="128">
        <v>0</v>
      </c>
      <c r="I144" s="128">
        <v>0</v>
      </c>
      <c r="J144" s="128">
        <v>0</v>
      </c>
      <c r="K144" s="128">
        <v>0</v>
      </c>
      <c r="L144" s="128">
        <v>0</v>
      </c>
      <c r="M144" s="128">
        <v>0</v>
      </c>
      <c r="N144" s="128">
        <v>0</v>
      </c>
      <c r="O144" s="109"/>
      <c r="P144" s="109"/>
      <c r="Q144" s="109"/>
      <c r="R144" s="109"/>
    </row>
    <row r="145" spans="1:18" x14ac:dyDescent="0.3">
      <c r="A145" s="77" t="s">
        <v>334</v>
      </c>
      <c r="B145" s="127" t="s">
        <v>335</v>
      </c>
      <c r="C145" s="128">
        <v>0</v>
      </c>
      <c r="D145" s="128">
        <v>0</v>
      </c>
      <c r="E145" s="128">
        <v>0</v>
      </c>
      <c r="F145" s="128">
        <v>0</v>
      </c>
      <c r="G145" s="128">
        <v>0</v>
      </c>
      <c r="H145" s="128">
        <v>0</v>
      </c>
      <c r="I145" s="128">
        <v>0</v>
      </c>
      <c r="J145" s="128">
        <v>0</v>
      </c>
      <c r="K145" s="128">
        <v>0</v>
      </c>
      <c r="L145" s="128">
        <v>0</v>
      </c>
      <c r="M145" s="128">
        <v>0</v>
      </c>
      <c r="N145" s="128">
        <v>0</v>
      </c>
      <c r="O145" s="109"/>
      <c r="P145" s="109"/>
      <c r="Q145" s="109"/>
      <c r="R145" s="109"/>
    </row>
    <row r="146" spans="1:18" x14ac:dyDescent="0.3">
      <c r="A146" s="77" t="s">
        <v>336</v>
      </c>
      <c r="B146" s="127" t="s">
        <v>337</v>
      </c>
      <c r="C146" s="128">
        <v>0</v>
      </c>
      <c r="D146" s="128">
        <v>0</v>
      </c>
      <c r="E146" s="128">
        <v>0</v>
      </c>
      <c r="F146" s="128">
        <v>0</v>
      </c>
      <c r="G146" s="128">
        <v>0</v>
      </c>
      <c r="H146" s="128">
        <v>0</v>
      </c>
      <c r="I146" s="128">
        <v>0</v>
      </c>
      <c r="J146" s="128">
        <v>0</v>
      </c>
      <c r="K146" s="128">
        <v>0</v>
      </c>
      <c r="L146" s="128">
        <v>0</v>
      </c>
      <c r="M146" s="128">
        <v>0</v>
      </c>
      <c r="N146" s="128">
        <v>0</v>
      </c>
      <c r="O146" s="109"/>
      <c r="P146" s="109"/>
      <c r="Q146" s="109"/>
      <c r="R146" s="109"/>
    </row>
    <row r="147" spans="1:18" x14ac:dyDescent="0.3">
      <c r="A147" s="77" t="s">
        <v>338</v>
      </c>
      <c r="B147" s="127" t="s">
        <v>339</v>
      </c>
      <c r="C147" s="128">
        <v>0</v>
      </c>
      <c r="D147" s="128">
        <v>0</v>
      </c>
      <c r="E147" s="128">
        <v>0</v>
      </c>
      <c r="F147" s="128">
        <v>0</v>
      </c>
      <c r="G147" s="128">
        <v>0</v>
      </c>
      <c r="H147" s="128">
        <v>0</v>
      </c>
      <c r="I147" s="128">
        <v>0</v>
      </c>
      <c r="J147" s="128">
        <v>0</v>
      </c>
      <c r="K147" s="128">
        <v>0</v>
      </c>
      <c r="L147" s="128">
        <v>0</v>
      </c>
      <c r="M147" s="128">
        <v>0</v>
      </c>
      <c r="N147" s="128">
        <v>0</v>
      </c>
      <c r="O147" s="109"/>
      <c r="P147" s="109"/>
      <c r="Q147" s="109"/>
      <c r="R147" s="109"/>
    </row>
    <row r="148" spans="1:18" x14ac:dyDescent="0.3">
      <c r="A148" s="77" t="s">
        <v>340</v>
      </c>
      <c r="B148" s="127" t="s">
        <v>341</v>
      </c>
      <c r="C148" s="128">
        <v>0</v>
      </c>
      <c r="D148" s="128">
        <v>0</v>
      </c>
      <c r="E148" s="128">
        <v>0</v>
      </c>
      <c r="F148" s="128">
        <v>0</v>
      </c>
      <c r="G148" s="128">
        <v>0</v>
      </c>
      <c r="H148" s="128">
        <v>0</v>
      </c>
      <c r="I148" s="128">
        <v>0</v>
      </c>
      <c r="J148" s="128">
        <v>0</v>
      </c>
      <c r="K148" s="128">
        <v>0</v>
      </c>
      <c r="L148" s="128">
        <v>0</v>
      </c>
      <c r="M148" s="128">
        <v>0</v>
      </c>
      <c r="N148" s="128">
        <v>0</v>
      </c>
      <c r="O148" s="109"/>
      <c r="P148" s="109"/>
      <c r="Q148" s="109"/>
      <c r="R148" s="109"/>
    </row>
    <row r="149" spans="1:18" x14ac:dyDescent="0.3">
      <c r="A149" s="77" t="s">
        <v>342</v>
      </c>
      <c r="B149" s="127" t="s">
        <v>343</v>
      </c>
      <c r="C149" s="128">
        <v>0</v>
      </c>
      <c r="D149" s="128">
        <v>0</v>
      </c>
      <c r="E149" s="128">
        <v>0</v>
      </c>
      <c r="F149" s="128">
        <v>0</v>
      </c>
      <c r="G149" s="128">
        <v>0</v>
      </c>
      <c r="H149" s="128">
        <v>0</v>
      </c>
      <c r="I149" s="128">
        <v>0</v>
      </c>
      <c r="J149" s="128">
        <v>0</v>
      </c>
      <c r="K149" s="128">
        <v>0</v>
      </c>
      <c r="L149" s="128">
        <v>0</v>
      </c>
      <c r="M149" s="128">
        <v>0</v>
      </c>
      <c r="N149" s="128">
        <v>0</v>
      </c>
      <c r="O149" s="109"/>
      <c r="P149" s="109"/>
      <c r="Q149" s="109"/>
      <c r="R149" s="109"/>
    </row>
    <row r="150" spans="1:18" x14ac:dyDescent="0.3">
      <c r="A150" s="77" t="s">
        <v>344</v>
      </c>
      <c r="B150" s="127" t="s">
        <v>345</v>
      </c>
      <c r="C150" s="128">
        <v>0</v>
      </c>
      <c r="D150" s="128">
        <v>0</v>
      </c>
      <c r="E150" s="128">
        <v>0</v>
      </c>
      <c r="F150" s="128">
        <v>0</v>
      </c>
      <c r="G150" s="128">
        <v>0</v>
      </c>
      <c r="H150" s="128">
        <v>0</v>
      </c>
      <c r="I150" s="128">
        <v>0</v>
      </c>
      <c r="J150" s="128">
        <v>0</v>
      </c>
      <c r="K150" s="128">
        <v>0</v>
      </c>
      <c r="L150" s="128">
        <v>0</v>
      </c>
      <c r="M150" s="128">
        <v>0</v>
      </c>
      <c r="N150" s="128">
        <v>0</v>
      </c>
      <c r="O150" s="109"/>
      <c r="P150" s="109"/>
      <c r="Q150" s="109"/>
      <c r="R150" s="109"/>
    </row>
    <row r="151" spans="1:18" x14ac:dyDescent="0.3">
      <c r="A151" s="77" t="s">
        <v>346</v>
      </c>
      <c r="B151" s="127" t="s">
        <v>347</v>
      </c>
      <c r="C151" s="128">
        <v>0</v>
      </c>
      <c r="D151" s="128">
        <v>0</v>
      </c>
      <c r="E151" s="128">
        <v>0</v>
      </c>
      <c r="F151" s="128">
        <v>0</v>
      </c>
      <c r="G151" s="128">
        <v>0</v>
      </c>
      <c r="H151" s="128">
        <v>0</v>
      </c>
      <c r="I151" s="128">
        <v>0</v>
      </c>
      <c r="J151" s="128">
        <v>0</v>
      </c>
      <c r="K151" s="128">
        <v>0</v>
      </c>
      <c r="L151" s="128">
        <v>0</v>
      </c>
      <c r="M151" s="128">
        <v>0</v>
      </c>
      <c r="N151" s="128">
        <v>0</v>
      </c>
      <c r="O151" s="109"/>
      <c r="P151" s="109"/>
      <c r="Q151" s="109"/>
      <c r="R151" s="109"/>
    </row>
    <row r="152" spans="1:18" x14ac:dyDescent="0.3">
      <c r="A152" s="77" t="s">
        <v>348</v>
      </c>
      <c r="B152" s="127" t="s">
        <v>349</v>
      </c>
      <c r="C152" s="128">
        <v>0</v>
      </c>
      <c r="D152" s="128">
        <v>0</v>
      </c>
      <c r="E152" s="128">
        <v>0</v>
      </c>
      <c r="F152" s="128">
        <v>0</v>
      </c>
      <c r="G152" s="128">
        <v>0</v>
      </c>
      <c r="H152" s="128">
        <v>0</v>
      </c>
      <c r="I152" s="128">
        <v>0</v>
      </c>
      <c r="J152" s="128">
        <v>0</v>
      </c>
      <c r="K152" s="128">
        <v>0</v>
      </c>
      <c r="L152" s="128">
        <v>0</v>
      </c>
      <c r="M152" s="128">
        <v>0</v>
      </c>
      <c r="N152" s="128">
        <v>0</v>
      </c>
      <c r="O152" s="109"/>
      <c r="P152" s="109"/>
      <c r="Q152" s="109"/>
      <c r="R152" s="109"/>
    </row>
    <row r="153" spans="1:18" x14ac:dyDescent="0.3">
      <c r="A153" s="77" t="s">
        <v>350</v>
      </c>
      <c r="B153" s="127" t="s">
        <v>351</v>
      </c>
      <c r="C153" s="128">
        <v>0</v>
      </c>
      <c r="D153" s="128">
        <v>0</v>
      </c>
      <c r="E153" s="128">
        <v>0</v>
      </c>
      <c r="F153" s="128">
        <v>0</v>
      </c>
      <c r="G153" s="128">
        <v>0</v>
      </c>
      <c r="H153" s="128">
        <v>0</v>
      </c>
      <c r="I153" s="128">
        <v>0</v>
      </c>
      <c r="J153" s="128">
        <v>0</v>
      </c>
      <c r="K153" s="128">
        <v>0</v>
      </c>
      <c r="L153" s="128">
        <v>0</v>
      </c>
      <c r="M153" s="128">
        <v>0</v>
      </c>
      <c r="N153" s="128">
        <v>0</v>
      </c>
      <c r="O153" s="109"/>
      <c r="P153" s="109"/>
      <c r="Q153" s="109"/>
      <c r="R153" s="109"/>
    </row>
    <row r="154" spans="1:18" x14ac:dyDescent="0.3">
      <c r="A154" s="77" t="s">
        <v>352</v>
      </c>
      <c r="B154" s="127" t="s">
        <v>353</v>
      </c>
      <c r="C154" s="128">
        <v>0</v>
      </c>
      <c r="D154" s="128">
        <v>0</v>
      </c>
      <c r="E154" s="128">
        <v>0</v>
      </c>
      <c r="F154" s="128">
        <v>0</v>
      </c>
      <c r="G154" s="128">
        <v>0</v>
      </c>
      <c r="H154" s="128">
        <v>0</v>
      </c>
      <c r="I154" s="128">
        <v>0</v>
      </c>
      <c r="J154" s="128">
        <v>0</v>
      </c>
      <c r="K154" s="128">
        <v>0</v>
      </c>
      <c r="L154" s="128">
        <v>0</v>
      </c>
      <c r="M154" s="128">
        <v>0</v>
      </c>
      <c r="N154" s="128">
        <v>0</v>
      </c>
      <c r="O154" s="109"/>
      <c r="P154" s="109"/>
      <c r="Q154" s="109"/>
      <c r="R154" s="109"/>
    </row>
    <row r="155" spans="1:18" x14ac:dyDescent="0.3">
      <c r="A155" s="77" t="s">
        <v>354</v>
      </c>
      <c r="B155" s="127" t="s">
        <v>355</v>
      </c>
      <c r="C155" s="128">
        <v>0</v>
      </c>
      <c r="D155" s="128">
        <v>0</v>
      </c>
      <c r="E155" s="128">
        <v>0</v>
      </c>
      <c r="F155" s="128">
        <v>0</v>
      </c>
      <c r="G155" s="128">
        <v>0</v>
      </c>
      <c r="H155" s="128">
        <v>0</v>
      </c>
      <c r="I155" s="128">
        <v>0</v>
      </c>
      <c r="J155" s="128">
        <v>0</v>
      </c>
      <c r="K155" s="128">
        <v>0</v>
      </c>
      <c r="L155" s="128">
        <v>0</v>
      </c>
      <c r="M155" s="128">
        <v>0</v>
      </c>
      <c r="N155" s="128">
        <v>0</v>
      </c>
      <c r="O155" s="109"/>
      <c r="P155" s="109"/>
      <c r="Q155" s="109"/>
      <c r="R155" s="109"/>
    </row>
    <row r="156" spans="1:18" x14ac:dyDescent="0.3">
      <c r="A156" s="77" t="s">
        <v>356</v>
      </c>
      <c r="B156" s="127" t="s">
        <v>357</v>
      </c>
      <c r="C156" s="128">
        <v>0</v>
      </c>
      <c r="D156" s="128">
        <v>0</v>
      </c>
      <c r="E156" s="128">
        <v>0</v>
      </c>
      <c r="F156" s="128">
        <v>0</v>
      </c>
      <c r="G156" s="128">
        <v>0</v>
      </c>
      <c r="H156" s="128">
        <v>0</v>
      </c>
      <c r="I156" s="128">
        <v>0</v>
      </c>
      <c r="J156" s="128">
        <v>0</v>
      </c>
      <c r="K156" s="128">
        <v>0</v>
      </c>
      <c r="L156" s="128">
        <v>0</v>
      </c>
      <c r="M156" s="128">
        <v>0</v>
      </c>
      <c r="N156" s="128">
        <v>0</v>
      </c>
      <c r="O156" s="109"/>
      <c r="P156" s="109"/>
      <c r="Q156" s="109"/>
      <c r="R156" s="109"/>
    </row>
    <row r="157" spans="1:18" x14ac:dyDescent="0.3">
      <c r="A157" s="77" t="s">
        <v>358</v>
      </c>
      <c r="B157" s="127" t="s">
        <v>359</v>
      </c>
      <c r="C157" s="128">
        <v>0</v>
      </c>
      <c r="D157" s="128">
        <v>0</v>
      </c>
      <c r="E157" s="128">
        <v>0</v>
      </c>
      <c r="F157" s="128">
        <v>0</v>
      </c>
      <c r="G157" s="128">
        <v>0</v>
      </c>
      <c r="H157" s="128">
        <v>0</v>
      </c>
      <c r="I157" s="128">
        <v>0</v>
      </c>
      <c r="J157" s="128">
        <v>0</v>
      </c>
      <c r="K157" s="128">
        <v>0</v>
      </c>
      <c r="L157" s="128">
        <v>0</v>
      </c>
      <c r="M157" s="128">
        <v>0</v>
      </c>
      <c r="N157" s="128">
        <v>0</v>
      </c>
      <c r="O157" s="109"/>
      <c r="P157" s="109"/>
      <c r="Q157" s="109"/>
      <c r="R157" s="109"/>
    </row>
    <row r="158" spans="1:18" x14ac:dyDescent="0.3">
      <c r="A158" s="77" t="s">
        <v>360</v>
      </c>
      <c r="B158" s="127" t="s">
        <v>361</v>
      </c>
      <c r="C158" s="128">
        <v>0</v>
      </c>
      <c r="D158" s="128">
        <v>0</v>
      </c>
      <c r="E158" s="128">
        <v>0</v>
      </c>
      <c r="F158" s="128">
        <v>0</v>
      </c>
      <c r="G158" s="128">
        <v>0</v>
      </c>
      <c r="H158" s="128">
        <v>0</v>
      </c>
      <c r="I158" s="128">
        <v>0</v>
      </c>
      <c r="J158" s="128">
        <v>0</v>
      </c>
      <c r="K158" s="128">
        <v>0</v>
      </c>
      <c r="L158" s="128">
        <v>0</v>
      </c>
      <c r="M158" s="128">
        <v>0</v>
      </c>
      <c r="N158" s="128">
        <v>0</v>
      </c>
      <c r="O158" s="109"/>
      <c r="P158" s="109"/>
      <c r="Q158" s="109"/>
      <c r="R158" s="109"/>
    </row>
    <row r="159" spans="1:18" x14ac:dyDescent="0.3">
      <c r="A159" s="77" t="s">
        <v>362</v>
      </c>
      <c r="B159" s="127" t="s">
        <v>363</v>
      </c>
      <c r="C159" s="128">
        <v>0</v>
      </c>
      <c r="D159" s="128">
        <v>0</v>
      </c>
      <c r="E159" s="128">
        <v>0</v>
      </c>
      <c r="F159" s="128">
        <v>0</v>
      </c>
      <c r="G159" s="128">
        <v>0</v>
      </c>
      <c r="H159" s="128">
        <v>0</v>
      </c>
      <c r="I159" s="128">
        <v>0</v>
      </c>
      <c r="J159" s="128">
        <v>0</v>
      </c>
      <c r="K159" s="128">
        <v>0</v>
      </c>
      <c r="L159" s="128">
        <v>0</v>
      </c>
      <c r="M159" s="128">
        <v>0</v>
      </c>
      <c r="N159" s="128">
        <v>0</v>
      </c>
      <c r="O159" s="109"/>
      <c r="P159" s="109"/>
      <c r="Q159" s="109"/>
      <c r="R159" s="109"/>
    </row>
    <row r="160" spans="1:18" x14ac:dyDescent="0.3">
      <c r="A160" s="77" t="s">
        <v>364</v>
      </c>
      <c r="B160" s="127" t="s">
        <v>365</v>
      </c>
      <c r="C160" s="128">
        <v>0</v>
      </c>
      <c r="D160" s="128">
        <v>0</v>
      </c>
      <c r="E160" s="128">
        <v>0</v>
      </c>
      <c r="F160" s="128">
        <v>0</v>
      </c>
      <c r="G160" s="128">
        <v>0</v>
      </c>
      <c r="H160" s="128">
        <v>0</v>
      </c>
      <c r="I160" s="128">
        <v>0</v>
      </c>
      <c r="J160" s="128">
        <v>0</v>
      </c>
      <c r="K160" s="128">
        <v>0</v>
      </c>
      <c r="L160" s="128">
        <v>0</v>
      </c>
      <c r="M160" s="128">
        <v>0</v>
      </c>
      <c r="N160" s="128">
        <v>0</v>
      </c>
      <c r="O160" s="109"/>
      <c r="P160" s="109"/>
      <c r="Q160" s="109"/>
      <c r="R160" s="109"/>
    </row>
    <row r="161" spans="1:18" x14ac:dyDescent="0.3">
      <c r="A161" s="77" t="s">
        <v>366</v>
      </c>
      <c r="B161" s="127" t="s">
        <v>367</v>
      </c>
      <c r="C161" s="128">
        <v>0</v>
      </c>
      <c r="D161" s="128">
        <v>0</v>
      </c>
      <c r="E161" s="128">
        <v>0</v>
      </c>
      <c r="F161" s="128">
        <v>0</v>
      </c>
      <c r="G161" s="128">
        <v>0</v>
      </c>
      <c r="H161" s="128">
        <v>0</v>
      </c>
      <c r="I161" s="128">
        <v>0</v>
      </c>
      <c r="J161" s="128">
        <v>0</v>
      </c>
      <c r="K161" s="128">
        <v>0</v>
      </c>
      <c r="L161" s="128">
        <v>0</v>
      </c>
      <c r="M161" s="128">
        <v>0</v>
      </c>
      <c r="N161" s="128">
        <v>0</v>
      </c>
      <c r="O161" s="109"/>
      <c r="P161" s="109"/>
      <c r="Q161" s="109"/>
      <c r="R161" s="109"/>
    </row>
    <row r="162" spans="1:18" x14ac:dyDescent="0.3">
      <c r="A162" s="77" t="s">
        <v>368</v>
      </c>
      <c r="B162" s="127" t="s">
        <v>369</v>
      </c>
      <c r="C162" s="128">
        <v>0</v>
      </c>
      <c r="D162" s="128">
        <v>0</v>
      </c>
      <c r="E162" s="128">
        <v>0</v>
      </c>
      <c r="F162" s="128">
        <v>0</v>
      </c>
      <c r="G162" s="128">
        <v>0</v>
      </c>
      <c r="H162" s="128">
        <v>0</v>
      </c>
      <c r="I162" s="128">
        <v>0</v>
      </c>
      <c r="J162" s="128">
        <v>0</v>
      </c>
      <c r="K162" s="128">
        <v>0</v>
      </c>
      <c r="L162" s="128">
        <v>0</v>
      </c>
      <c r="M162" s="128">
        <v>0</v>
      </c>
      <c r="N162" s="128">
        <v>0</v>
      </c>
      <c r="O162" s="109"/>
      <c r="P162" s="109"/>
      <c r="Q162" s="109"/>
      <c r="R162" s="109"/>
    </row>
    <row r="163" spans="1:18" x14ac:dyDescent="0.3">
      <c r="A163" s="77" t="s">
        <v>370</v>
      </c>
      <c r="B163" s="127" t="s">
        <v>371</v>
      </c>
      <c r="C163" s="128">
        <v>0</v>
      </c>
      <c r="D163" s="128">
        <v>0</v>
      </c>
      <c r="E163" s="128">
        <v>0</v>
      </c>
      <c r="F163" s="128">
        <v>0</v>
      </c>
      <c r="G163" s="128">
        <v>0</v>
      </c>
      <c r="H163" s="128">
        <v>0</v>
      </c>
      <c r="I163" s="128">
        <v>0</v>
      </c>
      <c r="J163" s="128">
        <v>0</v>
      </c>
      <c r="K163" s="128">
        <v>0</v>
      </c>
      <c r="L163" s="128">
        <v>0</v>
      </c>
      <c r="M163" s="128">
        <v>0</v>
      </c>
      <c r="N163" s="128">
        <v>0</v>
      </c>
      <c r="O163" s="109"/>
      <c r="P163" s="109"/>
      <c r="Q163" s="109"/>
      <c r="R163" s="109"/>
    </row>
    <row r="164" spans="1:18" x14ac:dyDescent="0.3">
      <c r="A164" s="77" t="s">
        <v>372</v>
      </c>
      <c r="B164" s="127" t="s">
        <v>373</v>
      </c>
      <c r="C164" s="128">
        <v>0</v>
      </c>
      <c r="D164" s="128">
        <v>0</v>
      </c>
      <c r="E164" s="128">
        <v>0</v>
      </c>
      <c r="F164" s="128">
        <v>0</v>
      </c>
      <c r="G164" s="128">
        <v>0</v>
      </c>
      <c r="H164" s="128">
        <v>0</v>
      </c>
      <c r="I164" s="128">
        <v>0</v>
      </c>
      <c r="J164" s="128">
        <v>0</v>
      </c>
      <c r="K164" s="128">
        <v>0</v>
      </c>
      <c r="L164" s="128">
        <v>0</v>
      </c>
      <c r="M164" s="128">
        <v>0</v>
      </c>
      <c r="N164" s="128">
        <v>0</v>
      </c>
      <c r="O164" s="109"/>
      <c r="P164" s="109"/>
      <c r="Q164" s="109"/>
      <c r="R164" s="109"/>
    </row>
    <row r="165" spans="1:18" x14ac:dyDescent="0.3">
      <c r="A165" s="77" t="s">
        <v>374</v>
      </c>
      <c r="B165" s="127" t="s">
        <v>375</v>
      </c>
      <c r="C165" s="128">
        <v>0</v>
      </c>
      <c r="D165" s="128">
        <v>0</v>
      </c>
      <c r="E165" s="128">
        <v>0</v>
      </c>
      <c r="F165" s="128">
        <v>0</v>
      </c>
      <c r="G165" s="128">
        <v>0</v>
      </c>
      <c r="H165" s="128">
        <v>0</v>
      </c>
      <c r="I165" s="128">
        <v>0</v>
      </c>
      <c r="J165" s="128">
        <v>0</v>
      </c>
      <c r="K165" s="128">
        <v>0</v>
      </c>
      <c r="L165" s="128">
        <v>0</v>
      </c>
      <c r="M165" s="128">
        <v>0</v>
      </c>
      <c r="N165" s="128">
        <v>0</v>
      </c>
      <c r="O165" s="109"/>
      <c r="P165" s="109"/>
      <c r="Q165" s="109"/>
      <c r="R165" s="109"/>
    </row>
    <row r="166" spans="1:18" x14ac:dyDescent="0.3">
      <c r="A166" s="77" t="s">
        <v>376</v>
      </c>
      <c r="B166" s="127" t="s">
        <v>377</v>
      </c>
      <c r="C166" s="128">
        <v>0</v>
      </c>
      <c r="D166" s="128">
        <v>0</v>
      </c>
      <c r="E166" s="128">
        <v>0</v>
      </c>
      <c r="F166" s="128">
        <v>0</v>
      </c>
      <c r="G166" s="128">
        <v>0</v>
      </c>
      <c r="H166" s="128">
        <v>0</v>
      </c>
      <c r="I166" s="128">
        <v>0</v>
      </c>
      <c r="J166" s="128">
        <v>0</v>
      </c>
      <c r="K166" s="128">
        <v>0</v>
      </c>
      <c r="L166" s="128">
        <v>0</v>
      </c>
      <c r="M166" s="128">
        <v>0</v>
      </c>
      <c r="N166" s="128">
        <v>0</v>
      </c>
      <c r="O166" s="109"/>
      <c r="P166" s="109"/>
      <c r="Q166" s="109"/>
      <c r="R166" s="109"/>
    </row>
    <row r="167" spans="1:18" x14ac:dyDescent="0.3">
      <c r="A167" s="77" t="s">
        <v>378</v>
      </c>
      <c r="B167" s="127" t="s">
        <v>379</v>
      </c>
      <c r="C167" s="128">
        <v>0</v>
      </c>
      <c r="D167" s="128">
        <v>0</v>
      </c>
      <c r="E167" s="128">
        <v>0</v>
      </c>
      <c r="F167" s="128">
        <v>0</v>
      </c>
      <c r="G167" s="128">
        <v>0</v>
      </c>
      <c r="H167" s="128">
        <v>0</v>
      </c>
      <c r="I167" s="128">
        <v>0</v>
      </c>
      <c r="J167" s="128">
        <v>0</v>
      </c>
      <c r="K167" s="128">
        <v>0</v>
      </c>
      <c r="L167" s="128">
        <v>0</v>
      </c>
      <c r="M167" s="128">
        <v>0</v>
      </c>
      <c r="N167" s="128">
        <v>0</v>
      </c>
      <c r="O167" s="109"/>
      <c r="P167" s="109"/>
      <c r="Q167" s="109"/>
      <c r="R167" s="109"/>
    </row>
    <row r="168" spans="1:18" x14ac:dyDescent="0.3">
      <c r="A168" s="77" t="s">
        <v>380</v>
      </c>
      <c r="B168" s="127" t="s">
        <v>381</v>
      </c>
      <c r="C168" s="128">
        <v>0</v>
      </c>
      <c r="D168" s="128">
        <v>0</v>
      </c>
      <c r="E168" s="128">
        <v>0</v>
      </c>
      <c r="F168" s="128">
        <v>0</v>
      </c>
      <c r="G168" s="128">
        <v>0</v>
      </c>
      <c r="H168" s="128">
        <v>0</v>
      </c>
      <c r="I168" s="128">
        <v>0</v>
      </c>
      <c r="J168" s="128">
        <v>0</v>
      </c>
      <c r="K168" s="128">
        <v>0</v>
      </c>
      <c r="L168" s="128">
        <v>0</v>
      </c>
      <c r="M168" s="128">
        <v>0</v>
      </c>
      <c r="N168" s="128">
        <v>0</v>
      </c>
      <c r="O168" s="109"/>
      <c r="P168" s="109"/>
      <c r="Q168" s="109"/>
      <c r="R168" s="109"/>
    </row>
    <row r="169" spans="1:18" x14ac:dyDescent="0.3">
      <c r="A169" s="77" t="s">
        <v>382</v>
      </c>
      <c r="B169" s="127" t="s">
        <v>383</v>
      </c>
      <c r="C169" s="128">
        <v>0</v>
      </c>
      <c r="D169" s="128">
        <v>0</v>
      </c>
      <c r="E169" s="128">
        <v>0</v>
      </c>
      <c r="F169" s="128">
        <v>0</v>
      </c>
      <c r="G169" s="128">
        <v>0</v>
      </c>
      <c r="H169" s="128">
        <v>0</v>
      </c>
      <c r="I169" s="128">
        <v>0</v>
      </c>
      <c r="J169" s="128">
        <v>0</v>
      </c>
      <c r="K169" s="128">
        <v>0</v>
      </c>
      <c r="L169" s="128">
        <v>0</v>
      </c>
      <c r="M169" s="128">
        <v>0</v>
      </c>
      <c r="N169" s="128">
        <v>0</v>
      </c>
      <c r="O169" s="109"/>
      <c r="P169" s="109"/>
      <c r="Q169" s="109"/>
      <c r="R169" s="109"/>
    </row>
    <row r="170" spans="1:18" x14ac:dyDescent="0.3">
      <c r="A170" s="77" t="s">
        <v>384</v>
      </c>
      <c r="B170" s="127" t="s">
        <v>385</v>
      </c>
      <c r="C170" s="128">
        <v>0</v>
      </c>
      <c r="D170" s="128">
        <v>0</v>
      </c>
      <c r="E170" s="128">
        <v>0</v>
      </c>
      <c r="F170" s="128">
        <v>0</v>
      </c>
      <c r="G170" s="128">
        <v>0</v>
      </c>
      <c r="H170" s="128">
        <v>0</v>
      </c>
      <c r="I170" s="128">
        <v>0</v>
      </c>
      <c r="J170" s="128">
        <v>0</v>
      </c>
      <c r="K170" s="128">
        <v>0</v>
      </c>
      <c r="L170" s="128">
        <v>0</v>
      </c>
      <c r="M170" s="128">
        <v>0</v>
      </c>
      <c r="N170" s="128">
        <v>0</v>
      </c>
      <c r="O170" s="109"/>
      <c r="P170" s="109"/>
      <c r="Q170" s="109"/>
      <c r="R170" s="109"/>
    </row>
    <row r="171" spans="1:18" x14ac:dyDescent="0.3">
      <c r="A171" s="77" t="s">
        <v>386</v>
      </c>
      <c r="B171" s="127" t="s">
        <v>387</v>
      </c>
      <c r="C171" s="128">
        <v>0</v>
      </c>
      <c r="D171" s="128">
        <v>0</v>
      </c>
      <c r="E171" s="128">
        <v>0</v>
      </c>
      <c r="F171" s="128">
        <v>0</v>
      </c>
      <c r="G171" s="128">
        <v>0</v>
      </c>
      <c r="H171" s="128">
        <v>0</v>
      </c>
      <c r="I171" s="128">
        <v>0</v>
      </c>
      <c r="J171" s="128">
        <v>0</v>
      </c>
      <c r="K171" s="128">
        <v>0</v>
      </c>
      <c r="L171" s="128">
        <v>0</v>
      </c>
      <c r="M171" s="128">
        <v>0</v>
      </c>
      <c r="N171" s="128">
        <v>0</v>
      </c>
      <c r="O171" s="109"/>
      <c r="P171" s="109"/>
      <c r="Q171" s="109"/>
      <c r="R171" s="109"/>
    </row>
    <row r="172" spans="1:18" x14ac:dyDescent="0.3">
      <c r="A172" s="77" t="s">
        <v>388</v>
      </c>
      <c r="B172" s="127" t="s">
        <v>389</v>
      </c>
      <c r="C172" s="128">
        <v>0</v>
      </c>
      <c r="D172" s="128">
        <v>0</v>
      </c>
      <c r="E172" s="128">
        <v>0</v>
      </c>
      <c r="F172" s="128">
        <v>0</v>
      </c>
      <c r="G172" s="128">
        <v>0</v>
      </c>
      <c r="H172" s="128">
        <v>0</v>
      </c>
      <c r="I172" s="128">
        <v>0</v>
      </c>
      <c r="J172" s="128">
        <v>0</v>
      </c>
      <c r="K172" s="128">
        <v>0</v>
      </c>
      <c r="L172" s="128">
        <v>0</v>
      </c>
      <c r="M172" s="128">
        <v>0</v>
      </c>
      <c r="N172" s="128">
        <v>0</v>
      </c>
      <c r="O172" s="109"/>
      <c r="P172" s="109"/>
      <c r="Q172" s="109"/>
      <c r="R172" s="109"/>
    </row>
    <row r="173" spans="1:18" x14ac:dyDescent="0.3">
      <c r="A173" s="77" t="s">
        <v>390</v>
      </c>
      <c r="B173" s="127" t="s">
        <v>391</v>
      </c>
      <c r="C173" s="128">
        <v>0</v>
      </c>
      <c r="D173" s="128">
        <v>0</v>
      </c>
      <c r="E173" s="128">
        <v>0</v>
      </c>
      <c r="F173" s="128">
        <v>0</v>
      </c>
      <c r="G173" s="128">
        <v>0</v>
      </c>
      <c r="H173" s="128">
        <v>0</v>
      </c>
      <c r="I173" s="128">
        <v>0</v>
      </c>
      <c r="J173" s="128">
        <v>0</v>
      </c>
      <c r="K173" s="128">
        <v>0</v>
      </c>
      <c r="L173" s="128">
        <v>0</v>
      </c>
      <c r="M173" s="128">
        <v>0</v>
      </c>
      <c r="N173" s="128">
        <v>0</v>
      </c>
      <c r="O173" s="109"/>
      <c r="P173" s="109"/>
      <c r="Q173" s="109"/>
      <c r="R173" s="109"/>
    </row>
    <row r="174" spans="1:18" x14ac:dyDescent="0.3">
      <c r="A174" s="77" t="s">
        <v>392</v>
      </c>
      <c r="B174" s="127" t="s">
        <v>393</v>
      </c>
      <c r="C174" s="128">
        <v>0</v>
      </c>
      <c r="D174" s="128">
        <v>0</v>
      </c>
      <c r="E174" s="128">
        <v>0</v>
      </c>
      <c r="F174" s="128">
        <v>0</v>
      </c>
      <c r="G174" s="128">
        <v>0</v>
      </c>
      <c r="H174" s="128">
        <v>0</v>
      </c>
      <c r="I174" s="128">
        <v>0</v>
      </c>
      <c r="J174" s="128">
        <v>0</v>
      </c>
      <c r="K174" s="128">
        <v>0</v>
      </c>
      <c r="L174" s="128">
        <v>0</v>
      </c>
      <c r="M174" s="128">
        <v>0</v>
      </c>
      <c r="N174" s="128">
        <v>0</v>
      </c>
      <c r="O174" s="109"/>
      <c r="P174" s="109"/>
      <c r="Q174" s="109"/>
      <c r="R174" s="109"/>
    </row>
    <row r="175" spans="1:18" x14ac:dyDescent="0.3">
      <c r="A175" s="77" t="s">
        <v>394</v>
      </c>
      <c r="B175" s="127" t="s">
        <v>395</v>
      </c>
      <c r="C175" s="128">
        <v>0</v>
      </c>
      <c r="D175" s="128">
        <v>0</v>
      </c>
      <c r="E175" s="128">
        <v>0</v>
      </c>
      <c r="F175" s="128">
        <v>0</v>
      </c>
      <c r="G175" s="128">
        <v>0</v>
      </c>
      <c r="H175" s="128">
        <v>0</v>
      </c>
      <c r="I175" s="128">
        <v>0</v>
      </c>
      <c r="J175" s="128">
        <v>0</v>
      </c>
      <c r="K175" s="128">
        <v>0</v>
      </c>
      <c r="L175" s="128">
        <v>0</v>
      </c>
      <c r="M175" s="128">
        <v>0</v>
      </c>
      <c r="N175" s="128">
        <v>0</v>
      </c>
      <c r="O175" s="109"/>
      <c r="P175" s="109"/>
      <c r="Q175" s="109"/>
      <c r="R175" s="109"/>
    </row>
    <row r="176" spans="1:18" x14ac:dyDescent="0.3">
      <c r="A176" s="77" t="s">
        <v>396</v>
      </c>
      <c r="B176" s="127" t="s">
        <v>397</v>
      </c>
      <c r="C176" s="128">
        <v>0</v>
      </c>
      <c r="D176" s="128">
        <v>0</v>
      </c>
      <c r="E176" s="128">
        <v>0</v>
      </c>
      <c r="F176" s="128">
        <v>0</v>
      </c>
      <c r="G176" s="128">
        <v>0</v>
      </c>
      <c r="H176" s="128">
        <v>0</v>
      </c>
      <c r="I176" s="128">
        <v>0</v>
      </c>
      <c r="J176" s="128">
        <v>0</v>
      </c>
      <c r="K176" s="128">
        <v>0</v>
      </c>
      <c r="L176" s="128">
        <v>0</v>
      </c>
      <c r="M176" s="128">
        <v>0</v>
      </c>
      <c r="N176" s="128">
        <v>0</v>
      </c>
      <c r="O176" s="109"/>
      <c r="P176" s="109"/>
      <c r="Q176" s="109"/>
      <c r="R176" s="109"/>
    </row>
    <row r="177" spans="1:18" x14ac:dyDescent="0.3">
      <c r="A177" s="77" t="s">
        <v>398</v>
      </c>
      <c r="B177" s="127" t="s">
        <v>399</v>
      </c>
      <c r="C177" s="128">
        <v>0</v>
      </c>
      <c r="D177" s="128">
        <v>0</v>
      </c>
      <c r="E177" s="128">
        <v>0</v>
      </c>
      <c r="F177" s="128">
        <v>0</v>
      </c>
      <c r="G177" s="128">
        <v>0</v>
      </c>
      <c r="H177" s="128">
        <v>0</v>
      </c>
      <c r="I177" s="128">
        <v>0</v>
      </c>
      <c r="J177" s="128">
        <v>0</v>
      </c>
      <c r="K177" s="128">
        <v>0</v>
      </c>
      <c r="L177" s="128">
        <v>0</v>
      </c>
      <c r="M177" s="128">
        <v>0</v>
      </c>
      <c r="N177" s="128">
        <v>0</v>
      </c>
      <c r="O177" s="109"/>
      <c r="P177" s="109"/>
      <c r="Q177" s="109"/>
      <c r="R177" s="109"/>
    </row>
    <row r="178" spans="1:18" x14ac:dyDescent="0.3">
      <c r="A178" s="77" t="s">
        <v>400</v>
      </c>
      <c r="B178" s="127" t="s">
        <v>401</v>
      </c>
      <c r="C178" s="128">
        <v>0</v>
      </c>
      <c r="D178" s="128">
        <v>0</v>
      </c>
      <c r="E178" s="128">
        <v>0</v>
      </c>
      <c r="F178" s="128">
        <v>0</v>
      </c>
      <c r="G178" s="128">
        <v>0</v>
      </c>
      <c r="H178" s="128">
        <v>0</v>
      </c>
      <c r="I178" s="128">
        <v>0</v>
      </c>
      <c r="J178" s="128">
        <v>0</v>
      </c>
      <c r="K178" s="128">
        <v>0</v>
      </c>
      <c r="L178" s="128">
        <v>0</v>
      </c>
      <c r="M178" s="128">
        <v>0</v>
      </c>
      <c r="N178" s="128">
        <v>0</v>
      </c>
      <c r="O178" s="109"/>
      <c r="P178" s="109"/>
      <c r="Q178" s="109"/>
      <c r="R178" s="109"/>
    </row>
    <row r="179" spans="1:18" x14ac:dyDescent="0.3">
      <c r="A179" s="77" t="s">
        <v>402</v>
      </c>
      <c r="B179" s="127" t="s">
        <v>403</v>
      </c>
      <c r="C179" s="128">
        <v>0</v>
      </c>
      <c r="D179" s="128">
        <v>0</v>
      </c>
      <c r="E179" s="128">
        <v>0</v>
      </c>
      <c r="F179" s="128">
        <v>0</v>
      </c>
      <c r="G179" s="128">
        <v>0</v>
      </c>
      <c r="H179" s="128">
        <v>0</v>
      </c>
      <c r="I179" s="128">
        <v>0</v>
      </c>
      <c r="J179" s="128">
        <v>0</v>
      </c>
      <c r="K179" s="128">
        <v>0</v>
      </c>
      <c r="L179" s="128">
        <v>0</v>
      </c>
      <c r="M179" s="128">
        <v>0</v>
      </c>
      <c r="N179" s="128">
        <v>0</v>
      </c>
      <c r="O179" s="109"/>
      <c r="P179" s="109"/>
      <c r="Q179" s="109"/>
      <c r="R179" s="109"/>
    </row>
    <row r="180" spans="1:18" x14ac:dyDescent="0.3">
      <c r="A180" s="77" t="s">
        <v>404</v>
      </c>
      <c r="B180" s="127" t="s">
        <v>405</v>
      </c>
      <c r="C180" s="128">
        <v>0</v>
      </c>
      <c r="D180" s="128">
        <v>0</v>
      </c>
      <c r="E180" s="128">
        <v>0</v>
      </c>
      <c r="F180" s="128">
        <v>0</v>
      </c>
      <c r="G180" s="128">
        <v>0</v>
      </c>
      <c r="H180" s="128">
        <v>0</v>
      </c>
      <c r="I180" s="128">
        <v>0</v>
      </c>
      <c r="J180" s="128">
        <v>0</v>
      </c>
      <c r="K180" s="128">
        <v>0</v>
      </c>
      <c r="L180" s="128">
        <v>0</v>
      </c>
      <c r="M180" s="128">
        <v>0</v>
      </c>
      <c r="N180" s="128">
        <v>0</v>
      </c>
      <c r="O180" s="109"/>
      <c r="P180" s="109"/>
      <c r="Q180" s="109"/>
      <c r="R180" s="109"/>
    </row>
    <row r="181" spans="1:18" x14ac:dyDescent="0.3">
      <c r="A181" s="77" t="s">
        <v>406</v>
      </c>
      <c r="B181" s="127" t="s">
        <v>407</v>
      </c>
      <c r="C181" s="128">
        <v>0</v>
      </c>
      <c r="D181" s="128">
        <v>0</v>
      </c>
      <c r="E181" s="128">
        <v>0</v>
      </c>
      <c r="F181" s="128">
        <v>0</v>
      </c>
      <c r="G181" s="128">
        <v>0</v>
      </c>
      <c r="H181" s="128">
        <v>0</v>
      </c>
      <c r="I181" s="128">
        <v>0</v>
      </c>
      <c r="J181" s="128">
        <v>0</v>
      </c>
      <c r="K181" s="128">
        <v>0</v>
      </c>
      <c r="L181" s="128">
        <v>0</v>
      </c>
      <c r="M181" s="128">
        <v>0</v>
      </c>
      <c r="N181" s="128">
        <v>0</v>
      </c>
      <c r="O181" s="109"/>
      <c r="P181" s="109"/>
      <c r="Q181" s="109"/>
      <c r="R181" s="109"/>
    </row>
    <row r="182" spans="1:18" x14ac:dyDescent="0.3">
      <c r="A182" s="77" t="s">
        <v>408</v>
      </c>
      <c r="B182" s="127" t="s">
        <v>409</v>
      </c>
      <c r="C182" s="128">
        <v>0</v>
      </c>
      <c r="D182" s="128">
        <v>0</v>
      </c>
      <c r="E182" s="128">
        <v>0</v>
      </c>
      <c r="F182" s="128">
        <v>0</v>
      </c>
      <c r="G182" s="128">
        <v>0</v>
      </c>
      <c r="H182" s="128">
        <v>0</v>
      </c>
      <c r="I182" s="128">
        <v>0</v>
      </c>
      <c r="J182" s="128">
        <v>0</v>
      </c>
      <c r="K182" s="128">
        <v>0</v>
      </c>
      <c r="L182" s="128">
        <v>0</v>
      </c>
      <c r="M182" s="128">
        <v>0</v>
      </c>
      <c r="N182" s="128">
        <v>0</v>
      </c>
      <c r="O182" s="109"/>
      <c r="P182" s="109"/>
      <c r="Q182" s="109"/>
      <c r="R182" s="109"/>
    </row>
    <row r="183" spans="1:18" x14ac:dyDescent="0.3">
      <c r="A183" s="77" t="s">
        <v>410</v>
      </c>
      <c r="B183" s="127" t="s">
        <v>411</v>
      </c>
      <c r="C183" s="128">
        <v>0</v>
      </c>
      <c r="D183" s="128">
        <v>0</v>
      </c>
      <c r="E183" s="128">
        <v>0</v>
      </c>
      <c r="F183" s="128">
        <v>0</v>
      </c>
      <c r="G183" s="128">
        <v>0</v>
      </c>
      <c r="H183" s="128">
        <v>0</v>
      </c>
      <c r="I183" s="128">
        <v>0</v>
      </c>
      <c r="J183" s="128">
        <v>0</v>
      </c>
      <c r="K183" s="128">
        <v>0</v>
      </c>
      <c r="L183" s="128">
        <v>0</v>
      </c>
      <c r="M183" s="128">
        <v>0</v>
      </c>
      <c r="N183" s="128">
        <v>0</v>
      </c>
      <c r="O183" s="109"/>
      <c r="P183" s="109"/>
      <c r="Q183" s="109"/>
      <c r="R183" s="109"/>
    </row>
    <row r="184" spans="1:18" x14ac:dyDescent="0.3">
      <c r="A184" s="77" t="s">
        <v>412</v>
      </c>
      <c r="B184" s="127" t="s">
        <v>413</v>
      </c>
      <c r="C184" s="128">
        <v>0</v>
      </c>
      <c r="D184" s="128">
        <v>0</v>
      </c>
      <c r="E184" s="128">
        <v>0</v>
      </c>
      <c r="F184" s="128">
        <v>0</v>
      </c>
      <c r="G184" s="128">
        <v>0</v>
      </c>
      <c r="H184" s="128">
        <v>0</v>
      </c>
      <c r="I184" s="128">
        <v>0</v>
      </c>
      <c r="J184" s="128">
        <v>0</v>
      </c>
      <c r="K184" s="128">
        <v>0</v>
      </c>
      <c r="L184" s="128">
        <v>0</v>
      </c>
      <c r="M184" s="128">
        <v>0</v>
      </c>
      <c r="N184" s="128">
        <v>0</v>
      </c>
      <c r="O184" s="109"/>
      <c r="P184" s="109"/>
      <c r="Q184" s="109"/>
      <c r="R184" s="109"/>
    </row>
    <row r="185" spans="1:18" x14ac:dyDescent="0.3">
      <c r="A185" s="77" t="s">
        <v>414</v>
      </c>
      <c r="B185" s="127" t="s">
        <v>415</v>
      </c>
      <c r="C185" s="128">
        <v>0</v>
      </c>
      <c r="D185" s="128">
        <v>0</v>
      </c>
      <c r="E185" s="128">
        <v>0</v>
      </c>
      <c r="F185" s="128">
        <v>0</v>
      </c>
      <c r="G185" s="128">
        <v>0</v>
      </c>
      <c r="H185" s="128">
        <v>0</v>
      </c>
      <c r="I185" s="128">
        <v>0</v>
      </c>
      <c r="J185" s="128">
        <v>0</v>
      </c>
      <c r="K185" s="128">
        <v>0</v>
      </c>
      <c r="L185" s="128">
        <v>0</v>
      </c>
      <c r="M185" s="128">
        <v>0</v>
      </c>
      <c r="N185" s="128">
        <v>0</v>
      </c>
      <c r="O185" s="109"/>
      <c r="P185" s="109"/>
      <c r="Q185" s="109"/>
      <c r="R185" s="109"/>
    </row>
    <row r="186" spans="1:18" x14ac:dyDescent="0.3">
      <c r="A186" s="77" t="s">
        <v>416</v>
      </c>
      <c r="B186" s="127" t="s">
        <v>417</v>
      </c>
      <c r="C186" s="128">
        <v>0</v>
      </c>
      <c r="D186" s="128">
        <v>0</v>
      </c>
      <c r="E186" s="128">
        <v>0</v>
      </c>
      <c r="F186" s="128">
        <v>0</v>
      </c>
      <c r="G186" s="128">
        <v>0</v>
      </c>
      <c r="H186" s="128">
        <v>0</v>
      </c>
      <c r="I186" s="128">
        <v>0</v>
      </c>
      <c r="J186" s="128">
        <v>0</v>
      </c>
      <c r="K186" s="128">
        <v>0</v>
      </c>
      <c r="L186" s="128">
        <v>0</v>
      </c>
      <c r="M186" s="128">
        <v>0</v>
      </c>
      <c r="N186" s="128">
        <v>0</v>
      </c>
      <c r="O186" s="109"/>
      <c r="P186" s="109"/>
      <c r="Q186" s="109"/>
      <c r="R186" s="109"/>
    </row>
    <row r="187" spans="1:18" x14ac:dyDescent="0.3">
      <c r="A187" s="77" t="s">
        <v>418</v>
      </c>
      <c r="B187" s="127" t="s">
        <v>419</v>
      </c>
      <c r="C187" s="128">
        <v>0</v>
      </c>
      <c r="D187" s="128">
        <v>0</v>
      </c>
      <c r="E187" s="128">
        <v>0</v>
      </c>
      <c r="F187" s="128">
        <v>0</v>
      </c>
      <c r="G187" s="128">
        <v>0</v>
      </c>
      <c r="H187" s="128">
        <v>0</v>
      </c>
      <c r="I187" s="128">
        <v>0</v>
      </c>
      <c r="J187" s="128">
        <v>0</v>
      </c>
      <c r="K187" s="128">
        <v>0</v>
      </c>
      <c r="L187" s="128">
        <v>0</v>
      </c>
      <c r="M187" s="128">
        <v>0</v>
      </c>
      <c r="N187" s="128">
        <v>0</v>
      </c>
      <c r="O187" s="109"/>
      <c r="P187" s="109"/>
      <c r="Q187" s="109"/>
      <c r="R187" s="109"/>
    </row>
    <row r="188" spans="1:18" x14ac:dyDescent="0.3">
      <c r="A188" s="77" t="s">
        <v>420</v>
      </c>
      <c r="B188" s="127" t="s">
        <v>421</v>
      </c>
      <c r="C188" s="128">
        <v>0</v>
      </c>
      <c r="D188" s="128">
        <v>0</v>
      </c>
      <c r="E188" s="128">
        <v>0</v>
      </c>
      <c r="F188" s="128">
        <v>0</v>
      </c>
      <c r="G188" s="128">
        <v>0</v>
      </c>
      <c r="H188" s="128">
        <v>0</v>
      </c>
      <c r="I188" s="128">
        <v>0</v>
      </c>
      <c r="J188" s="128">
        <v>0</v>
      </c>
      <c r="K188" s="128">
        <v>0</v>
      </c>
      <c r="L188" s="128">
        <v>0</v>
      </c>
      <c r="M188" s="128">
        <v>0</v>
      </c>
      <c r="N188" s="128">
        <v>0</v>
      </c>
      <c r="O188" s="109"/>
      <c r="P188" s="109"/>
      <c r="Q188" s="109"/>
      <c r="R188" s="109"/>
    </row>
    <row r="189" spans="1:18" x14ac:dyDescent="0.3">
      <c r="A189" s="77" t="s">
        <v>422</v>
      </c>
      <c r="B189" s="127" t="s">
        <v>423</v>
      </c>
      <c r="C189" s="128">
        <v>0</v>
      </c>
      <c r="D189" s="128">
        <v>0</v>
      </c>
      <c r="E189" s="128">
        <v>0</v>
      </c>
      <c r="F189" s="128">
        <v>0</v>
      </c>
      <c r="G189" s="128">
        <v>0</v>
      </c>
      <c r="H189" s="128">
        <v>0</v>
      </c>
      <c r="I189" s="128">
        <v>0</v>
      </c>
      <c r="J189" s="128">
        <v>0</v>
      </c>
      <c r="K189" s="128">
        <v>0</v>
      </c>
      <c r="L189" s="128">
        <v>0</v>
      </c>
      <c r="M189" s="128">
        <v>0</v>
      </c>
      <c r="N189" s="128">
        <v>0</v>
      </c>
      <c r="O189" s="109"/>
      <c r="P189" s="109"/>
      <c r="Q189" s="109"/>
      <c r="R189" s="109"/>
    </row>
    <row r="190" spans="1:18" x14ac:dyDescent="0.3">
      <c r="A190" s="77" t="s">
        <v>424</v>
      </c>
      <c r="B190" s="127" t="s">
        <v>425</v>
      </c>
      <c r="C190" s="128">
        <v>0</v>
      </c>
      <c r="D190" s="128">
        <v>0</v>
      </c>
      <c r="E190" s="128">
        <v>0</v>
      </c>
      <c r="F190" s="128">
        <v>0</v>
      </c>
      <c r="G190" s="128">
        <v>0</v>
      </c>
      <c r="H190" s="128">
        <v>0</v>
      </c>
      <c r="I190" s="128">
        <v>0</v>
      </c>
      <c r="J190" s="128">
        <v>0</v>
      </c>
      <c r="K190" s="128">
        <v>0</v>
      </c>
      <c r="L190" s="128">
        <v>0</v>
      </c>
      <c r="M190" s="128">
        <v>0</v>
      </c>
      <c r="N190" s="128">
        <v>0</v>
      </c>
      <c r="O190" s="109"/>
      <c r="P190" s="109"/>
      <c r="Q190" s="109"/>
      <c r="R190" s="109"/>
    </row>
    <row r="191" spans="1:18" x14ac:dyDescent="0.3">
      <c r="A191" s="77" t="s">
        <v>426</v>
      </c>
      <c r="B191" s="127" t="s">
        <v>427</v>
      </c>
      <c r="C191" s="128">
        <v>0</v>
      </c>
      <c r="D191" s="128">
        <v>0</v>
      </c>
      <c r="E191" s="128">
        <v>0</v>
      </c>
      <c r="F191" s="128">
        <v>0</v>
      </c>
      <c r="G191" s="128">
        <v>0</v>
      </c>
      <c r="H191" s="128">
        <v>0</v>
      </c>
      <c r="I191" s="128">
        <v>0</v>
      </c>
      <c r="J191" s="128">
        <v>0</v>
      </c>
      <c r="K191" s="128">
        <v>0</v>
      </c>
      <c r="L191" s="128">
        <v>0</v>
      </c>
      <c r="M191" s="128">
        <v>0</v>
      </c>
      <c r="N191" s="128">
        <v>0</v>
      </c>
      <c r="O191" s="109"/>
      <c r="P191" s="109"/>
      <c r="Q191" s="109"/>
      <c r="R191" s="109"/>
    </row>
    <row r="192" spans="1:18" x14ac:dyDescent="0.3">
      <c r="A192" s="77" t="s">
        <v>428</v>
      </c>
      <c r="B192" s="127" t="s">
        <v>429</v>
      </c>
      <c r="C192" s="128">
        <v>0</v>
      </c>
      <c r="D192" s="128">
        <v>0</v>
      </c>
      <c r="E192" s="128">
        <v>0</v>
      </c>
      <c r="F192" s="128">
        <v>0</v>
      </c>
      <c r="G192" s="128">
        <v>0</v>
      </c>
      <c r="H192" s="128">
        <v>0</v>
      </c>
      <c r="I192" s="128">
        <v>0</v>
      </c>
      <c r="J192" s="128">
        <v>0</v>
      </c>
      <c r="K192" s="128">
        <v>0</v>
      </c>
      <c r="L192" s="128">
        <v>0</v>
      </c>
      <c r="M192" s="128">
        <v>0</v>
      </c>
      <c r="N192" s="128">
        <v>0</v>
      </c>
      <c r="O192" s="109"/>
      <c r="P192" s="109"/>
      <c r="Q192" s="109"/>
      <c r="R192" s="109"/>
    </row>
    <row r="193" spans="1:18" x14ac:dyDescent="0.3">
      <c r="A193" s="77" t="s">
        <v>430</v>
      </c>
      <c r="B193" s="127" t="s">
        <v>431</v>
      </c>
      <c r="C193" s="128">
        <v>0</v>
      </c>
      <c r="D193" s="128">
        <v>0</v>
      </c>
      <c r="E193" s="128">
        <v>0</v>
      </c>
      <c r="F193" s="128">
        <v>0</v>
      </c>
      <c r="G193" s="128">
        <v>0</v>
      </c>
      <c r="H193" s="128">
        <v>0</v>
      </c>
      <c r="I193" s="128">
        <v>0</v>
      </c>
      <c r="J193" s="128">
        <v>0</v>
      </c>
      <c r="K193" s="128">
        <v>0</v>
      </c>
      <c r="L193" s="128">
        <v>0</v>
      </c>
      <c r="M193" s="128">
        <v>0</v>
      </c>
      <c r="N193" s="128">
        <v>0</v>
      </c>
      <c r="O193" s="109"/>
      <c r="P193" s="109"/>
      <c r="Q193" s="109"/>
      <c r="R193" s="109"/>
    </row>
    <row r="194" spans="1:18" x14ac:dyDescent="0.3">
      <c r="A194" s="77" t="s">
        <v>432</v>
      </c>
      <c r="B194" s="127" t="s">
        <v>433</v>
      </c>
      <c r="C194" s="128">
        <v>0</v>
      </c>
      <c r="D194" s="128">
        <v>0</v>
      </c>
      <c r="E194" s="128">
        <v>0</v>
      </c>
      <c r="F194" s="128">
        <v>0</v>
      </c>
      <c r="G194" s="128">
        <v>0</v>
      </c>
      <c r="H194" s="128">
        <v>0</v>
      </c>
      <c r="I194" s="128">
        <v>0</v>
      </c>
      <c r="J194" s="128">
        <v>0</v>
      </c>
      <c r="K194" s="128">
        <v>0</v>
      </c>
      <c r="L194" s="128">
        <v>0</v>
      </c>
      <c r="M194" s="128">
        <v>0</v>
      </c>
      <c r="N194" s="128">
        <v>0</v>
      </c>
      <c r="O194" s="109"/>
      <c r="P194" s="109"/>
      <c r="Q194" s="109"/>
      <c r="R194" s="109"/>
    </row>
    <row r="195" spans="1:18" x14ac:dyDescent="0.3">
      <c r="A195" s="77" t="s">
        <v>434</v>
      </c>
      <c r="B195" s="127" t="s">
        <v>435</v>
      </c>
      <c r="C195" s="128">
        <v>0</v>
      </c>
      <c r="D195" s="128">
        <v>0</v>
      </c>
      <c r="E195" s="128">
        <v>0</v>
      </c>
      <c r="F195" s="128">
        <v>0</v>
      </c>
      <c r="G195" s="128">
        <v>0</v>
      </c>
      <c r="H195" s="128">
        <v>0</v>
      </c>
      <c r="I195" s="128">
        <v>0</v>
      </c>
      <c r="J195" s="128">
        <v>0</v>
      </c>
      <c r="K195" s="128">
        <v>0</v>
      </c>
      <c r="L195" s="128">
        <v>0</v>
      </c>
      <c r="M195" s="128">
        <v>0</v>
      </c>
      <c r="N195" s="128">
        <v>0</v>
      </c>
      <c r="O195" s="109"/>
      <c r="P195" s="109"/>
      <c r="Q195" s="109"/>
      <c r="R195" s="109"/>
    </row>
    <row r="196" spans="1:18" x14ac:dyDescent="0.3">
      <c r="A196" s="77" t="s">
        <v>436</v>
      </c>
      <c r="B196" s="127" t="s">
        <v>437</v>
      </c>
      <c r="C196" s="128">
        <v>0</v>
      </c>
      <c r="D196" s="128">
        <v>0</v>
      </c>
      <c r="E196" s="128">
        <v>0</v>
      </c>
      <c r="F196" s="128">
        <v>0</v>
      </c>
      <c r="G196" s="128">
        <v>0</v>
      </c>
      <c r="H196" s="128">
        <v>0</v>
      </c>
      <c r="I196" s="128">
        <v>0</v>
      </c>
      <c r="J196" s="128">
        <v>0</v>
      </c>
      <c r="K196" s="128">
        <v>0</v>
      </c>
      <c r="L196" s="128">
        <v>0</v>
      </c>
      <c r="M196" s="128">
        <v>0</v>
      </c>
      <c r="N196" s="128">
        <v>0</v>
      </c>
      <c r="O196" s="109"/>
      <c r="P196" s="109"/>
      <c r="Q196" s="109"/>
      <c r="R196" s="109"/>
    </row>
    <row r="197" spans="1:18" x14ac:dyDescent="0.3">
      <c r="A197" s="77" t="s">
        <v>438</v>
      </c>
      <c r="B197" s="127" t="s">
        <v>439</v>
      </c>
      <c r="C197" s="128">
        <v>0</v>
      </c>
      <c r="D197" s="128">
        <v>0</v>
      </c>
      <c r="E197" s="128">
        <v>0</v>
      </c>
      <c r="F197" s="128">
        <v>0</v>
      </c>
      <c r="G197" s="128">
        <v>0</v>
      </c>
      <c r="H197" s="128">
        <v>0</v>
      </c>
      <c r="I197" s="128">
        <v>0</v>
      </c>
      <c r="J197" s="128">
        <v>0</v>
      </c>
      <c r="K197" s="128">
        <v>0</v>
      </c>
      <c r="L197" s="128">
        <v>0</v>
      </c>
      <c r="M197" s="128">
        <v>0</v>
      </c>
      <c r="N197" s="128">
        <v>0</v>
      </c>
      <c r="O197" s="109"/>
      <c r="P197" s="109"/>
      <c r="Q197" s="109"/>
      <c r="R197" s="109"/>
    </row>
    <row r="198" spans="1:18" x14ac:dyDescent="0.3">
      <c r="A198" s="77" t="s">
        <v>440</v>
      </c>
      <c r="B198" s="127" t="s">
        <v>441</v>
      </c>
      <c r="C198" s="128">
        <v>0</v>
      </c>
      <c r="D198" s="128">
        <v>0</v>
      </c>
      <c r="E198" s="128">
        <v>0</v>
      </c>
      <c r="F198" s="128">
        <v>0</v>
      </c>
      <c r="G198" s="128">
        <v>0</v>
      </c>
      <c r="H198" s="128">
        <v>0</v>
      </c>
      <c r="I198" s="128">
        <v>0</v>
      </c>
      <c r="J198" s="128">
        <v>0</v>
      </c>
      <c r="K198" s="128">
        <v>0</v>
      </c>
      <c r="L198" s="128">
        <v>0</v>
      </c>
      <c r="M198" s="128">
        <v>0</v>
      </c>
      <c r="N198" s="128">
        <v>0</v>
      </c>
      <c r="O198" s="109"/>
      <c r="P198" s="109"/>
      <c r="Q198" s="109"/>
      <c r="R198" s="109"/>
    </row>
    <row r="199" spans="1:18" x14ac:dyDescent="0.3">
      <c r="A199" s="77" t="s">
        <v>442</v>
      </c>
      <c r="B199" s="127" t="s">
        <v>443</v>
      </c>
      <c r="C199" s="128">
        <v>0</v>
      </c>
      <c r="D199" s="128">
        <v>0</v>
      </c>
      <c r="E199" s="128">
        <v>0</v>
      </c>
      <c r="F199" s="128">
        <v>0</v>
      </c>
      <c r="G199" s="128">
        <v>0</v>
      </c>
      <c r="H199" s="128">
        <v>0</v>
      </c>
      <c r="I199" s="128">
        <v>0</v>
      </c>
      <c r="J199" s="128">
        <v>0</v>
      </c>
      <c r="K199" s="128">
        <v>0</v>
      </c>
      <c r="L199" s="128">
        <v>0</v>
      </c>
      <c r="M199" s="128">
        <v>0</v>
      </c>
      <c r="N199" s="128">
        <v>0</v>
      </c>
      <c r="O199" s="109"/>
      <c r="P199" s="109"/>
      <c r="Q199" s="109"/>
      <c r="R199" s="109"/>
    </row>
    <row r="200" spans="1:18" x14ac:dyDescent="0.3">
      <c r="A200" s="77" t="s">
        <v>444</v>
      </c>
      <c r="B200" s="127" t="s">
        <v>445</v>
      </c>
      <c r="C200" s="128">
        <v>0</v>
      </c>
      <c r="D200" s="128">
        <v>0</v>
      </c>
      <c r="E200" s="128">
        <v>0</v>
      </c>
      <c r="F200" s="128">
        <v>0</v>
      </c>
      <c r="G200" s="128">
        <v>0</v>
      </c>
      <c r="H200" s="128">
        <v>0</v>
      </c>
      <c r="I200" s="128">
        <v>0</v>
      </c>
      <c r="J200" s="128">
        <v>0</v>
      </c>
      <c r="K200" s="128">
        <v>0</v>
      </c>
      <c r="L200" s="128">
        <v>0</v>
      </c>
      <c r="M200" s="128">
        <v>0</v>
      </c>
      <c r="N200" s="128">
        <v>0</v>
      </c>
      <c r="O200" s="109"/>
      <c r="P200" s="109"/>
      <c r="Q200" s="109"/>
      <c r="R200" s="109"/>
    </row>
    <row r="201" spans="1:18" x14ac:dyDescent="0.3">
      <c r="A201" s="77" t="s">
        <v>446</v>
      </c>
      <c r="B201" s="127" t="s">
        <v>447</v>
      </c>
      <c r="C201" s="128">
        <v>0</v>
      </c>
      <c r="D201" s="128">
        <v>0</v>
      </c>
      <c r="E201" s="128">
        <v>0</v>
      </c>
      <c r="F201" s="128">
        <v>0</v>
      </c>
      <c r="G201" s="128">
        <v>0</v>
      </c>
      <c r="H201" s="128">
        <v>0</v>
      </c>
      <c r="I201" s="128">
        <v>0</v>
      </c>
      <c r="J201" s="128">
        <v>0</v>
      </c>
      <c r="K201" s="128">
        <v>0</v>
      </c>
      <c r="L201" s="128">
        <v>0</v>
      </c>
      <c r="M201" s="128">
        <v>0</v>
      </c>
      <c r="N201" s="128">
        <v>0</v>
      </c>
      <c r="O201" s="109"/>
      <c r="P201" s="109"/>
      <c r="Q201" s="109"/>
      <c r="R201" s="109"/>
    </row>
    <row r="202" spans="1:18" x14ac:dyDescent="0.3">
      <c r="A202" s="77" t="s">
        <v>448</v>
      </c>
      <c r="B202" s="127" t="s">
        <v>449</v>
      </c>
      <c r="C202" s="128">
        <v>0</v>
      </c>
      <c r="D202" s="128">
        <v>0</v>
      </c>
      <c r="E202" s="128">
        <v>0</v>
      </c>
      <c r="F202" s="128">
        <v>0</v>
      </c>
      <c r="G202" s="128">
        <v>0</v>
      </c>
      <c r="H202" s="128">
        <v>0</v>
      </c>
      <c r="I202" s="128">
        <v>0</v>
      </c>
      <c r="J202" s="128">
        <v>0</v>
      </c>
      <c r="K202" s="128">
        <v>0</v>
      </c>
      <c r="L202" s="128">
        <v>0</v>
      </c>
      <c r="M202" s="128">
        <v>0</v>
      </c>
      <c r="N202" s="128">
        <v>0</v>
      </c>
      <c r="O202" s="109"/>
      <c r="P202" s="109"/>
      <c r="Q202" s="109"/>
      <c r="R202" s="109"/>
    </row>
    <row r="203" spans="1:18" x14ac:dyDescent="0.3">
      <c r="A203" s="77" t="s">
        <v>450</v>
      </c>
      <c r="B203" s="127" t="s">
        <v>451</v>
      </c>
      <c r="C203" s="128">
        <v>0</v>
      </c>
      <c r="D203" s="128">
        <v>0</v>
      </c>
      <c r="E203" s="128">
        <v>0</v>
      </c>
      <c r="F203" s="128">
        <v>0</v>
      </c>
      <c r="G203" s="128">
        <v>0</v>
      </c>
      <c r="H203" s="128">
        <v>0</v>
      </c>
      <c r="I203" s="128">
        <v>0</v>
      </c>
      <c r="J203" s="128">
        <v>0</v>
      </c>
      <c r="K203" s="128">
        <v>0</v>
      </c>
      <c r="L203" s="128">
        <v>0</v>
      </c>
      <c r="M203" s="128">
        <v>0</v>
      </c>
      <c r="N203" s="128">
        <v>0</v>
      </c>
      <c r="O203" s="109"/>
      <c r="P203" s="109"/>
      <c r="Q203" s="109"/>
      <c r="R203" s="109"/>
    </row>
    <row r="204" spans="1:18" x14ac:dyDescent="0.3">
      <c r="A204" s="77" t="s">
        <v>452</v>
      </c>
      <c r="B204" s="127" t="s">
        <v>453</v>
      </c>
      <c r="C204" s="128">
        <v>0</v>
      </c>
      <c r="D204" s="128">
        <v>0</v>
      </c>
      <c r="E204" s="128">
        <v>0</v>
      </c>
      <c r="F204" s="128">
        <v>0</v>
      </c>
      <c r="G204" s="128">
        <v>0</v>
      </c>
      <c r="H204" s="128">
        <v>0</v>
      </c>
      <c r="I204" s="128">
        <v>0</v>
      </c>
      <c r="J204" s="128">
        <v>0</v>
      </c>
      <c r="K204" s="128">
        <v>0</v>
      </c>
      <c r="L204" s="128">
        <v>0</v>
      </c>
      <c r="M204" s="128">
        <v>0</v>
      </c>
      <c r="N204" s="128">
        <v>0</v>
      </c>
      <c r="O204" s="109"/>
      <c r="P204" s="109"/>
      <c r="Q204" s="109"/>
      <c r="R204" s="109"/>
    </row>
    <row r="205" spans="1:18" x14ac:dyDescent="0.3">
      <c r="A205" s="77" t="s">
        <v>454</v>
      </c>
      <c r="B205" s="127" t="s">
        <v>455</v>
      </c>
      <c r="C205" s="128">
        <v>0</v>
      </c>
      <c r="D205" s="128">
        <v>0</v>
      </c>
      <c r="E205" s="128">
        <v>0</v>
      </c>
      <c r="F205" s="128">
        <v>0</v>
      </c>
      <c r="G205" s="128">
        <v>0</v>
      </c>
      <c r="H205" s="128">
        <v>0</v>
      </c>
      <c r="I205" s="128">
        <v>0</v>
      </c>
      <c r="J205" s="128">
        <v>0</v>
      </c>
      <c r="K205" s="128">
        <v>0</v>
      </c>
      <c r="L205" s="128">
        <v>0</v>
      </c>
      <c r="M205" s="128">
        <v>0</v>
      </c>
      <c r="N205" s="128">
        <v>0</v>
      </c>
      <c r="O205" s="109"/>
      <c r="P205" s="109"/>
      <c r="Q205" s="109"/>
      <c r="R205" s="109"/>
    </row>
    <row r="206" spans="1:18" x14ac:dyDescent="0.3">
      <c r="A206" s="77" t="s">
        <v>456</v>
      </c>
      <c r="B206" s="127" t="s">
        <v>457</v>
      </c>
      <c r="C206" s="128">
        <v>0</v>
      </c>
      <c r="D206" s="128">
        <v>0</v>
      </c>
      <c r="E206" s="128">
        <v>0</v>
      </c>
      <c r="F206" s="128">
        <v>0</v>
      </c>
      <c r="G206" s="128">
        <v>0</v>
      </c>
      <c r="H206" s="128">
        <v>0</v>
      </c>
      <c r="I206" s="128">
        <v>0</v>
      </c>
      <c r="J206" s="128">
        <v>0</v>
      </c>
      <c r="K206" s="128">
        <v>0</v>
      </c>
      <c r="L206" s="128">
        <v>0</v>
      </c>
      <c r="M206" s="128">
        <v>0</v>
      </c>
      <c r="N206" s="128">
        <v>0</v>
      </c>
      <c r="O206" s="109"/>
      <c r="P206" s="109"/>
      <c r="Q206" s="109"/>
      <c r="R206" s="109"/>
    </row>
    <row r="207" spans="1:18" x14ac:dyDescent="0.3">
      <c r="A207" s="77" t="s">
        <v>458</v>
      </c>
      <c r="B207" s="127" t="s">
        <v>459</v>
      </c>
      <c r="C207" s="128">
        <v>0</v>
      </c>
      <c r="D207" s="128">
        <v>0</v>
      </c>
      <c r="E207" s="128">
        <v>0</v>
      </c>
      <c r="F207" s="128">
        <v>0</v>
      </c>
      <c r="G207" s="128">
        <v>0</v>
      </c>
      <c r="H207" s="128">
        <v>0</v>
      </c>
      <c r="I207" s="128">
        <v>0</v>
      </c>
      <c r="J207" s="128">
        <v>0</v>
      </c>
      <c r="K207" s="128">
        <v>0</v>
      </c>
      <c r="L207" s="128">
        <v>0</v>
      </c>
      <c r="M207" s="128">
        <v>0</v>
      </c>
      <c r="N207" s="128">
        <v>0</v>
      </c>
      <c r="O207" s="109"/>
      <c r="P207" s="109"/>
      <c r="Q207" s="109"/>
      <c r="R207" s="109"/>
    </row>
    <row r="208" spans="1:18" x14ac:dyDescent="0.3">
      <c r="A208" s="77" t="s">
        <v>460</v>
      </c>
      <c r="B208" s="127" t="s">
        <v>461</v>
      </c>
      <c r="C208" s="128">
        <v>0</v>
      </c>
      <c r="D208" s="128">
        <v>0</v>
      </c>
      <c r="E208" s="128">
        <v>0</v>
      </c>
      <c r="F208" s="128">
        <v>0</v>
      </c>
      <c r="G208" s="128">
        <v>0</v>
      </c>
      <c r="H208" s="128">
        <v>0</v>
      </c>
      <c r="I208" s="128">
        <v>0</v>
      </c>
      <c r="J208" s="128">
        <v>0</v>
      </c>
      <c r="K208" s="128">
        <v>0</v>
      </c>
      <c r="L208" s="128">
        <v>0</v>
      </c>
      <c r="M208" s="128">
        <v>0</v>
      </c>
      <c r="N208" s="128">
        <v>0</v>
      </c>
      <c r="O208" s="109"/>
      <c r="P208" s="109"/>
      <c r="Q208" s="109"/>
      <c r="R208" s="109"/>
    </row>
    <row r="209" spans="1:18" x14ac:dyDescent="0.3">
      <c r="A209" s="77" t="s">
        <v>462</v>
      </c>
      <c r="B209" s="127" t="s">
        <v>463</v>
      </c>
      <c r="C209" s="128">
        <v>0</v>
      </c>
      <c r="D209" s="128">
        <v>0</v>
      </c>
      <c r="E209" s="128">
        <v>0</v>
      </c>
      <c r="F209" s="128">
        <v>0</v>
      </c>
      <c r="G209" s="128">
        <v>0</v>
      </c>
      <c r="H209" s="128">
        <v>0</v>
      </c>
      <c r="I209" s="128">
        <v>0</v>
      </c>
      <c r="J209" s="128">
        <v>0</v>
      </c>
      <c r="K209" s="128">
        <v>0</v>
      </c>
      <c r="L209" s="128">
        <v>0</v>
      </c>
      <c r="M209" s="128">
        <v>0</v>
      </c>
      <c r="N209" s="128">
        <v>0</v>
      </c>
      <c r="O209" s="109"/>
      <c r="P209" s="109"/>
      <c r="Q209" s="109"/>
      <c r="R209" s="109"/>
    </row>
    <row r="210" spans="1:18" x14ac:dyDescent="0.3">
      <c r="A210" s="77" t="s">
        <v>464</v>
      </c>
      <c r="B210" s="127" t="s">
        <v>465</v>
      </c>
      <c r="C210" s="128">
        <v>0</v>
      </c>
      <c r="D210" s="128">
        <v>0</v>
      </c>
      <c r="E210" s="128">
        <v>0</v>
      </c>
      <c r="F210" s="128">
        <v>0</v>
      </c>
      <c r="G210" s="128">
        <v>0</v>
      </c>
      <c r="H210" s="128">
        <v>0</v>
      </c>
      <c r="I210" s="128">
        <v>0</v>
      </c>
      <c r="J210" s="128">
        <v>0</v>
      </c>
      <c r="K210" s="128">
        <v>0</v>
      </c>
      <c r="L210" s="128">
        <v>0</v>
      </c>
      <c r="M210" s="128">
        <v>0</v>
      </c>
      <c r="N210" s="128">
        <v>0</v>
      </c>
      <c r="O210" s="109"/>
      <c r="P210" s="109"/>
      <c r="Q210" s="109"/>
      <c r="R210" s="109"/>
    </row>
    <row r="211" spans="1:18" x14ac:dyDescent="0.3">
      <c r="A211" s="77" t="s">
        <v>466</v>
      </c>
      <c r="B211" s="127" t="s">
        <v>467</v>
      </c>
      <c r="C211" s="128">
        <v>0</v>
      </c>
      <c r="D211" s="128">
        <v>0</v>
      </c>
      <c r="E211" s="128">
        <v>0</v>
      </c>
      <c r="F211" s="128">
        <v>0</v>
      </c>
      <c r="G211" s="128">
        <v>0</v>
      </c>
      <c r="H211" s="128">
        <v>0</v>
      </c>
      <c r="I211" s="128">
        <v>0</v>
      </c>
      <c r="J211" s="128">
        <v>0</v>
      </c>
      <c r="K211" s="128">
        <v>0</v>
      </c>
      <c r="L211" s="128">
        <v>0</v>
      </c>
      <c r="M211" s="128">
        <v>0</v>
      </c>
      <c r="N211" s="128">
        <v>0</v>
      </c>
      <c r="O211" s="109"/>
      <c r="P211" s="109"/>
      <c r="Q211" s="109"/>
      <c r="R211" s="109"/>
    </row>
    <row r="212" spans="1:18" x14ac:dyDescent="0.3">
      <c r="A212" s="77" t="s">
        <v>468</v>
      </c>
      <c r="B212" s="127" t="s">
        <v>469</v>
      </c>
      <c r="C212" s="128">
        <v>0</v>
      </c>
      <c r="D212" s="128">
        <v>0</v>
      </c>
      <c r="E212" s="128">
        <v>0</v>
      </c>
      <c r="F212" s="128">
        <v>0</v>
      </c>
      <c r="G212" s="128">
        <v>0</v>
      </c>
      <c r="H212" s="128">
        <v>0</v>
      </c>
      <c r="I212" s="128">
        <v>0</v>
      </c>
      <c r="J212" s="128">
        <v>0</v>
      </c>
      <c r="K212" s="128">
        <v>0</v>
      </c>
      <c r="L212" s="128">
        <v>0</v>
      </c>
      <c r="M212" s="128">
        <v>0</v>
      </c>
      <c r="N212" s="128">
        <v>0</v>
      </c>
      <c r="O212" s="109"/>
      <c r="P212" s="109"/>
      <c r="Q212" s="109"/>
      <c r="R212" s="109"/>
    </row>
    <row r="213" spans="1:18" x14ac:dyDescent="0.3">
      <c r="A213" s="77" t="s">
        <v>470</v>
      </c>
      <c r="B213" s="127" t="s">
        <v>471</v>
      </c>
      <c r="C213" s="128">
        <v>0</v>
      </c>
      <c r="D213" s="128">
        <v>0</v>
      </c>
      <c r="E213" s="128">
        <v>0</v>
      </c>
      <c r="F213" s="128">
        <v>0</v>
      </c>
      <c r="G213" s="128">
        <v>0</v>
      </c>
      <c r="H213" s="128">
        <v>0</v>
      </c>
      <c r="I213" s="128">
        <v>0</v>
      </c>
      <c r="J213" s="128">
        <v>0</v>
      </c>
      <c r="K213" s="128">
        <v>0</v>
      </c>
      <c r="L213" s="128">
        <v>0</v>
      </c>
      <c r="M213" s="128">
        <v>0</v>
      </c>
      <c r="N213" s="128">
        <v>0</v>
      </c>
      <c r="O213" s="109"/>
      <c r="P213" s="109"/>
      <c r="Q213" s="109"/>
      <c r="R213" s="109"/>
    </row>
    <row r="214" spans="1:18" x14ac:dyDescent="0.3">
      <c r="A214" s="77" t="s">
        <v>472</v>
      </c>
      <c r="B214" s="127" t="s">
        <v>473</v>
      </c>
      <c r="C214" s="128">
        <v>0</v>
      </c>
      <c r="D214" s="128">
        <v>0</v>
      </c>
      <c r="E214" s="128">
        <v>0</v>
      </c>
      <c r="F214" s="128">
        <v>0</v>
      </c>
      <c r="G214" s="128">
        <v>0</v>
      </c>
      <c r="H214" s="128">
        <v>0</v>
      </c>
      <c r="I214" s="128">
        <v>0</v>
      </c>
      <c r="J214" s="128">
        <v>0</v>
      </c>
      <c r="K214" s="128">
        <v>0</v>
      </c>
      <c r="L214" s="128">
        <v>0</v>
      </c>
      <c r="M214" s="128">
        <v>0</v>
      </c>
      <c r="N214" s="128">
        <v>0</v>
      </c>
      <c r="O214" s="109"/>
      <c r="P214" s="109"/>
      <c r="Q214" s="109"/>
      <c r="R214" s="109"/>
    </row>
    <row r="215" spans="1:18" x14ac:dyDescent="0.3">
      <c r="A215" s="77" t="s">
        <v>474</v>
      </c>
      <c r="B215" s="127" t="s">
        <v>475</v>
      </c>
      <c r="C215" s="128">
        <v>0</v>
      </c>
      <c r="D215" s="128">
        <v>0</v>
      </c>
      <c r="E215" s="128">
        <v>0</v>
      </c>
      <c r="F215" s="128">
        <v>0</v>
      </c>
      <c r="G215" s="128">
        <v>0</v>
      </c>
      <c r="H215" s="128">
        <v>0</v>
      </c>
      <c r="I215" s="128">
        <v>0</v>
      </c>
      <c r="J215" s="128">
        <v>0</v>
      </c>
      <c r="K215" s="128">
        <v>0</v>
      </c>
      <c r="L215" s="128">
        <v>0</v>
      </c>
      <c r="M215" s="128">
        <v>0</v>
      </c>
      <c r="N215" s="128">
        <v>0</v>
      </c>
      <c r="O215" s="109"/>
      <c r="P215" s="109"/>
      <c r="Q215" s="109"/>
      <c r="R215" s="109"/>
    </row>
    <row r="216" spans="1:18" x14ac:dyDescent="0.3">
      <c r="A216" s="77" t="s">
        <v>476</v>
      </c>
      <c r="B216" s="127" t="s">
        <v>477</v>
      </c>
      <c r="C216" s="128">
        <v>0</v>
      </c>
      <c r="D216" s="128">
        <v>0</v>
      </c>
      <c r="E216" s="128">
        <v>0</v>
      </c>
      <c r="F216" s="128">
        <v>0</v>
      </c>
      <c r="G216" s="128">
        <v>0</v>
      </c>
      <c r="H216" s="128">
        <v>0</v>
      </c>
      <c r="I216" s="128">
        <v>0</v>
      </c>
      <c r="J216" s="128">
        <v>0</v>
      </c>
      <c r="K216" s="128">
        <v>0</v>
      </c>
      <c r="L216" s="128">
        <v>0</v>
      </c>
      <c r="M216" s="128">
        <v>0</v>
      </c>
      <c r="N216" s="128">
        <v>0</v>
      </c>
      <c r="O216" s="109"/>
      <c r="P216" s="109"/>
      <c r="Q216" s="109"/>
      <c r="R216" s="109"/>
    </row>
    <row r="217" spans="1:18" x14ac:dyDescent="0.3">
      <c r="A217" s="77" t="s">
        <v>478</v>
      </c>
      <c r="B217" s="127" t="s">
        <v>479</v>
      </c>
      <c r="C217" s="128">
        <v>0</v>
      </c>
      <c r="D217" s="128">
        <v>0</v>
      </c>
      <c r="E217" s="128">
        <v>0</v>
      </c>
      <c r="F217" s="128">
        <v>0</v>
      </c>
      <c r="G217" s="128">
        <v>0</v>
      </c>
      <c r="H217" s="128">
        <v>0</v>
      </c>
      <c r="I217" s="128">
        <v>0</v>
      </c>
      <c r="J217" s="128">
        <v>0</v>
      </c>
      <c r="K217" s="128">
        <v>0</v>
      </c>
      <c r="L217" s="128">
        <v>0</v>
      </c>
      <c r="M217" s="128">
        <v>0</v>
      </c>
      <c r="N217" s="128">
        <v>0</v>
      </c>
      <c r="O217" s="109"/>
      <c r="P217" s="109"/>
      <c r="Q217" s="109"/>
      <c r="R217" s="109"/>
    </row>
    <row r="218" spans="1:18" x14ac:dyDescent="0.3">
      <c r="A218" s="77" t="s">
        <v>480</v>
      </c>
      <c r="B218" s="127" t="s">
        <v>481</v>
      </c>
      <c r="C218" s="128">
        <v>0</v>
      </c>
      <c r="D218" s="128">
        <v>0</v>
      </c>
      <c r="E218" s="128">
        <v>0</v>
      </c>
      <c r="F218" s="128">
        <v>0</v>
      </c>
      <c r="G218" s="128">
        <v>0</v>
      </c>
      <c r="H218" s="128">
        <v>0</v>
      </c>
      <c r="I218" s="128">
        <v>0</v>
      </c>
      <c r="J218" s="128">
        <v>0</v>
      </c>
      <c r="K218" s="128">
        <v>0</v>
      </c>
      <c r="L218" s="128">
        <v>0</v>
      </c>
      <c r="M218" s="128">
        <v>0</v>
      </c>
      <c r="N218" s="128">
        <v>0</v>
      </c>
      <c r="O218" s="109"/>
      <c r="P218" s="109"/>
      <c r="Q218" s="109"/>
      <c r="R218" s="109"/>
    </row>
    <row r="219" spans="1:18" x14ac:dyDescent="0.3">
      <c r="A219" s="77" t="s">
        <v>482</v>
      </c>
      <c r="B219" s="127" t="s">
        <v>483</v>
      </c>
      <c r="C219" s="128">
        <v>0</v>
      </c>
      <c r="D219" s="128">
        <v>0</v>
      </c>
      <c r="E219" s="128">
        <v>0</v>
      </c>
      <c r="F219" s="128">
        <v>0</v>
      </c>
      <c r="G219" s="128">
        <v>0</v>
      </c>
      <c r="H219" s="128">
        <v>0</v>
      </c>
      <c r="I219" s="128">
        <v>0</v>
      </c>
      <c r="J219" s="128">
        <v>0</v>
      </c>
      <c r="K219" s="128">
        <v>0</v>
      </c>
      <c r="L219" s="128">
        <v>0</v>
      </c>
      <c r="M219" s="128">
        <v>0</v>
      </c>
      <c r="N219" s="128">
        <v>0</v>
      </c>
      <c r="O219" s="109"/>
      <c r="P219" s="109"/>
      <c r="Q219" s="109"/>
      <c r="R219" s="109"/>
    </row>
    <row r="220" spans="1:18" x14ac:dyDescent="0.3">
      <c r="A220" s="77" t="s">
        <v>484</v>
      </c>
      <c r="B220" s="127" t="s">
        <v>485</v>
      </c>
      <c r="C220" s="128">
        <v>0</v>
      </c>
      <c r="D220" s="128">
        <v>0</v>
      </c>
      <c r="E220" s="128">
        <v>0</v>
      </c>
      <c r="F220" s="128">
        <v>0</v>
      </c>
      <c r="G220" s="128">
        <v>0</v>
      </c>
      <c r="H220" s="128">
        <v>0</v>
      </c>
      <c r="I220" s="128">
        <v>0</v>
      </c>
      <c r="J220" s="128">
        <v>0</v>
      </c>
      <c r="K220" s="128">
        <v>0</v>
      </c>
      <c r="L220" s="128">
        <v>0</v>
      </c>
      <c r="M220" s="128">
        <v>0</v>
      </c>
      <c r="N220" s="128">
        <v>0</v>
      </c>
      <c r="O220" s="109"/>
      <c r="P220" s="109"/>
      <c r="Q220" s="109"/>
      <c r="R220" s="109"/>
    </row>
    <row r="221" spans="1:18" x14ac:dyDescent="0.3">
      <c r="A221" s="77" t="s">
        <v>486</v>
      </c>
      <c r="B221" s="127" t="s">
        <v>487</v>
      </c>
      <c r="C221" s="128">
        <v>0</v>
      </c>
      <c r="D221" s="128">
        <v>0</v>
      </c>
      <c r="E221" s="128">
        <v>0</v>
      </c>
      <c r="F221" s="128">
        <v>0</v>
      </c>
      <c r="G221" s="128">
        <v>0</v>
      </c>
      <c r="H221" s="128">
        <v>0</v>
      </c>
      <c r="I221" s="128">
        <v>0</v>
      </c>
      <c r="J221" s="128">
        <v>0</v>
      </c>
      <c r="K221" s="128">
        <v>0</v>
      </c>
      <c r="L221" s="128">
        <v>0</v>
      </c>
      <c r="M221" s="128">
        <v>0</v>
      </c>
      <c r="N221" s="128">
        <v>0</v>
      </c>
      <c r="O221" s="109"/>
      <c r="P221" s="109"/>
      <c r="Q221" s="109"/>
      <c r="R221" s="109"/>
    </row>
    <row r="222" spans="1:18" x14ac:dyDescent="0.3">
      <c r="A222" s="77" t="s">
        <v>488</v>
      </c>
      <c r="B222" s="127" t="s">
        <v>489</v>
      </c>
      <c r="C222" s="128">
        <v>0</v>
      </c>
      <c r="D222" s="128">
        <v>0</v>
      </c>
      <c r="E222" s="128">
        <v>0</v>
      </c>
      <c r="F222" s="128">
        <v>0</v>
      </c>
      <c r="G222" s="128">
        <v>0</v>
      </c>
      <c r="H222" s="128">
        <v>0</v>
      </c>
      <c r="I222" s="128">
        <v>0</v>
      </c>
      <c r="J222" s="128">
        <v>0</v>
      </c>
      <c r="K222" s="128">
        <v>0</v>
      </c>
      <c r="L222" s="128">
        <v>0</v>
      </c>
      <c r="M222" s="128">
        <v>0</v>
      </c>
      <c r="N222" s="128">
        <v>0</v>
      </c>
      <c r="O222" s="109"/>
      <c r="P222" s="109"/>
      <c r="Q222" s="109"/>
      <c r="R222" s="109"/>
    </row>
    <row r="223" spans="1:18" x14ac:dyDescent="0.3">
      <c r="A223" s="77" t="s">
        <v>490</v>
      </c>
      <c r="B223" s="127" t="s">
        <v>491</v>
      </c>
      <c r="C223" s="128">
        <v>0</v>
      </c>
      <c r="D223" s="128">
        <v>0</v>
      </c>
      <c r="E223" s="128">
        <v>0</v>
      </c>
      <c r="F223" s="128">
        <v>0</v>
      </c>
      <c r="G223" s="128">
        <v>0</v>
      </c>
      <c r="H223" s="128">
        <v>0</v>
      </c>
      <c r="I223" s="128">
        <v>0</v>
      </c>
      <c r="J223" s="128">
        <v>0</v>
      </c>
      <c r="K223" s="128">
        <v>0</v>
      </c>
      <c r="L223" s="128">
        <v>0</v>
      </c>
      <c r="M223" s="128">
        <v>0</v>
      </c>
      <c r="N223" s="128">
        <v>0</v>
      </c>
      <c r="O223" s="109"/>
      <c r="P223" s="109"/>
      <c r="Q223" s="109"/>
      <c r="R223" s="109"/>
    </row>
    <row r="224" spans="1:18" x14ac:dyDescent="0.3">
      <c r="A224" s="77" t="s">
        <v>492</v>
      </c>
      <c r="B224" s="127" t="s">
        <v>493</v>
      </c>
      <c r="C224" s="128">
        <v>0</v>
      </c>
      <c r="D224" s="128">
        <v>0</v>
      </c>
      <c r="E224" s="128">
        <v>0</v>
      </c>
      <c r="F224" s="128">
        <v>0</v>
      </c>
      <c r="G224" s="128">
        <v>0</v>
      </c>
      <c r="H224" s="128">
        <v>0</v>
      </c>
      <c r="I224" s="128">
        <v>0</v>
      </c>
      <c r="J224" s="128">
        <v>0</v>
      </c>
      <c r="K224" s="128">
        <v>0</v>
      </c>
      <c r="L224" s="128">
        <v>0</v>
      </c>
      <c r="M224" s="128">
        <v>0</v>
      </c>
      <c r="N224" s="128">
        <v>0</v>
      </c>
      <c r="O224" s="109"/>
      <c r="P224" s="109"/>
      <c r="Q224" s="109"/>
      <c r="R224" s="109"/>
    </row>
    <row r="225" spans="1:18" x14ac:dyDescent="0.3">
      <c r="A225" s="77" t="s">
        <v>494</v>
      </c>
      <c r="B225" s="127" t="s">
        <v>495</v>
      </c>
      <c r="C225" s="128">
        <v>0</v>
      </c>
      <c r="D225" s="128">
        <v>0</v>
      </c>
      <c r="E225" s="128">
        <v>0</v>
      </c>
      <c r="F225" s="128">
        <v>0</v>
      </c>
      <c r="G225" s="128">
        <v>0</v>
      </c>
      <c r="H225" s="128">
        <v>0</v>
      </c>
      <c r="I225" s="128">
        <v>0</v>
      </c>
      <c r="J225" s="128">
        <v>0</v>
      </c>
      <c r="K225" s="128">
        <v>0</v>
      </c>
      <c r="L225" s="128">
        <v>0</v>
      </c>
      <c r="M225" s="128">
        <v>0</v>
      </c>
      <c r="N225" s="128">
        <v>0</v>
      </c>
      <c r="O225" s="109"/>
      <c r="P225" s="109"/>
      <c r="Q225" s="109"/>
      <c r="R225" s="109"/>
    </row>
    <row r="226" spans="1:18" x14ac:dyDescent="0.3">
      <c r="A226" s="77" t="s">
        <v>496</v>
      </c>
      <c r="B226" s="127" t="s">
        <v>497</v>
      </c>
      <c r="C226" s="128">
        <v>0</v>
      </c>
      <c r="D226" s="128">
        <v>0</v>
      </c>
      <c r="E226" s="128">
        <v>0</v>
      </c>
      <c r="F226" s="128">
        <v>0</v>
      </c>
      <c r="G226" s="128">
        <v>0</v>
      </c>
      <c r="H226" s="128">
        <v>0</v>
      </c>
      <c r="I226" s="128">
        <v>0</v>
      </c>
      <c r="J226" s="128">
        <v>0</v>
      </c>
      <c r="K226" s="128">
        <v>0</v>
      </c>
      <c r="L226" s="128">
        <v>0</v>
      </c>
      <c r="M226" s="128">
        <v>0</v>
      </c>
      <c r="N226" s="128">
        <v>0</v>
      </c>
      <c r="O226" s="109"/>
      <c r="P226" s="109"/>
      <c r="Q226" s="109"/>
      <c r="R226" s="109"/>
    </row>
    <row r="227" spans="1:18" x14ac:dyDescent="0.3">
      <c r="A227" s="77" t="s">
        <v>498</v>
      </c>
      <c r="B227" s="127" t="s">
        <v>499</v>
      </c>
      <c r="C227" s="128">
        <v>0</v>
      </c>
      <c r="D227" s="128">
        <v>0</v>
      </c>
      <c r="E227" s="128">
        <v>0</v>
      </c>
      <c r="F227" s="128">
        <v>0</v>
      </c>
      <c r="G227" s="128">
        <v>0</v>
      </c>
      <c r="H227" s="128">
        <v>0</v>
      </c>
      <c r="I227" s="128">
        <v>0</v>
      </c>
      <c r="J227" s="128">
        <v>0</v>
      </c>
      <c r="K227" s="128">
        <v>0</v>
      </c>
      <c r="L227" s="128">
        <v>0</v>
      </c>
      <c r="M227" s="128">
        <v>0</v>
      </c>
      <c r="N227" s="128">
        <v>0</v>
      </c>
      <c r="O227" s="109"/>
      <c r="P227" s="109"/>
      <c r="Q227" s="109"/>
      <c r="R227" s="109"/>
    </row>
    <row r="228" spans="1:18" x14ac:dyDescent="0.3">
      <c r="A228" s="77" t="s">
        <v>500</v>
      </c>
      <c r="B228" s="127" t="s">
        <v>501</v>
      </c>
      <c r="C228" s="128">
        <v>0</v>
      </c>
      <c r="D228" s="128">
        <v>0</v>
      </c>
      <c r="E228" s="128">
        <v>0</v>
      </c>
      <c r="F228" s="128">
        <v>0</v>
      </c>
      <c r="G228" s="128">
        <v>0</v>
      </c>
      <c r="H228" s="128">
        <v>0</v>
      </c>
      <c r="I228" s="128">
        <v>0</v>
      </c>
      <c r="J228" s="128">
        <v>0</v>
      </c>
      <c r="K228" s="128">
        <v>0</v>
      </c>
      <c r="L228" s="128">
        <v>0</v>
      </c>
      <c r="M228" s="128">
        <v>0</v>
      </c>
      <c r="N228" s="128">
        <v>0</v>
      </c>
      <c r="O228" s="109"/>
      <c r="P228" s="109"/>
      <c r="Q228" s="109"/>
      <c r="R228" s="109"/>
    </row>
    <row r="229" spans="1:18" x14ac:dyDescent="0.3">
      <c r="A229" s="77" t="s">
        <v>502</v>
      </c>
      <c r="B229" s="127" t="s">
        <v>503</v>
      </c>
      <c r="C229" s="128">
        <v>0</v>
      </c>
      <c r="D229" s="128">
        <v>0</v>
      </c>
      <c r="E229" s="128">
        <v>0</v>
      </c>
      <c r="F229" s="128">
        <v>0</v>
      </c>
      <c r="G229" s="128">
        <v>0</v>
      </c>
      <c r="H229" s="128">
        <v>0</v>
      </c>
      <c r="I229" s="128">
        <v>0</v>
      </c>
      <c r="J229" s="128">
        <v>0</v>
      </c>
      <c r="K229" s="128">
        <v>0</v>
      </c>
      <c r="L229" s="128">
        <v>0</v>
      </c>
      <c r="M229" s="128">
        <v>0</v>
      </c>
      <c r="N229" s="128">
        <v>0</v>
      </c>
      <c r="O229" s="109"/>
      <c r="P229" s="109"/>
      <c r="Q229" s="109"/>
      <c r="R229" s="109"/>
    </row>
    <row r="230" spans="1:18" x14ac:dyDescent="0.3">
      <c r="A230" s="77" t="s">
        <v>504</v>
      </c>
      <c r="B230" s="127" t="s">
        <v>505</v>
      </c>
      <c r="C230" s="128">
        <v>0</v>
      </c>
      <c r="D230" s="128">
        <v>0</v>
      </c>
      <c r="E230" s="128">
        <v>0</v>
      </c>
      <c r="F230" s="128">
        <v>0</v>
      </c>
      <c r="G230" s="128">
        <v>0</v>
      </c>
      <c r="H230" s="128">
        <v>0</v>
      </c>
      <c r="I230" s="128">
        <v>0</v>
      </c>
      <c r="J230" s="128">
        <v>0</v>
      </c>
      <c r="K230" s="128">
        <v>0</v>
      </c>
      <c r="L230" s="128">
        <v>0</v>
      </c>
      <c r="M230" s="128">
        <v>0</v>
      </c>
      <c r="N230" s="128">
        <v>0</v>
      </c>
      <c r="O230" s="109"/>
      <c r="P230" s="109"/>
      <c r="Q230" s="109"/>
      <c r="R230" s="109"/>
    </row>
    <row r="231" spans="1:18" x14ac:dyDescent="0.3">
      <c r="A231" s="77" t="s">
        <v>506</v>
      </c>
      <c r="B231" s="127" t="s">
        <v>507</v>
      </c>
      <c r="C231" s="128">
        <v>0</v>
      </c>
      <c r="D231" s="128">
        <v>0</v>
      </c>
      <c r="E231" s="128">
        <v>0</v>
      </c>
      <c r="F231" s="128">
        <v>0</v>
      </c>
      <c r="G231" s="128">
        <v>0</v>
      </c>
      <c r="H231" s="128">
        <v>0</v>
      </c>
      <c r="I231" s="128">
        <v>0</v>
      </c>
      <c r="J231" s="128">
        <v>0</v>
      </c>
      <c r="K231" s="128">
        <v>0</v>
      </c>
      <c r="L231" s="128">
        <v>0</v>
      </c>
      <c r="M231" s="128">
        <v>0</v>
      </c>
      <c r="N231" s="128">
        <v>0</v>
      </c>
      <c r="O231" s="109"/>
      <c r="P231" s="109"/>
      <c r="Q231" s="109"/>
      <c r="R231" s="109"/>
    </row>
    <row r="232" spans="1:18" x14ac:dyDescent="0.3">
      <c r="A232" s="77" t="s">
        <v>508</v>
      </c>
      <c r="B232" s="127" t="s">
        <v>509</v>
      </c>
      <c r="C232" s="128">
        <v>0</v>
      </c>
      <c r="D232" s="128">
        <v>0</v>
      </c>
      <c r="E232" s="128">
        <v>0</v>
      </c>
      <c r="F232" s="128">
        <v>0</v>
      </c>
      <c r="G232" s="128">
        <v>0</v>
      </c>
      <c r="H232" s="128">
        <v>0</v>
      </c>
      <c r="I232" s="128">
        <v>0</v>
      </c>
      <c r="J232" s="128">
        <v>0</v>
      </c>
      <c r="K232" s="128">
        <v>0</v>
      </c>
      <c r="L232" s="128">
        <v>0</v>
      </c>
      <c r="M232" s="128">
        <v>0</v>
      </c>
      <c r="N232" s="128">
        <v>0</v>
      </c>
      <c r="O232" s="109"/>
      <c r="P232" s="109"/>
      <c r="Q232" s="109"/>
      <c r="R232" s="109"/>
    </row>
    <row r="233" spans="1:18" x14ac:dyDescent="0.3">
      <c r="A233" s="77" t="s">
        <v>510</v>
      </c>
      <c r="B233" s="127" t="s">
        <v>511</v>
      </c>
      <c r="C233" s="128">
        <v>0</v>
      </c>
      <c r="D233" s="128">
        <v>0</v>
      </c>
      <c r="E233" s="128">
        <v>0</v>
      </c>
      <c r="F233" s="128">
        <v>0</v>
      </c>
      <c r="G233" s="128">
        <v>0</v>
      </c>
      <c r="H233" s="128">
        <v>0</v>
      </c>
      <c r="I233" s="128">
        <v>0</v>
      </c>
      <c r="J233" s="128">
        <v>0</v>
      </c>
      <c r="K233" s="128">
        <v>0</v>
      </c>
      <c r="L233" s="128">
        <v>0</v>
      </c>
      <c r="M233" s="128">
        <v>0</v>
      </c>
      <c r="N233" s="128">
        <v>0</v>
      </c>
      <c r="O233" s="109"/>
      <c r="P233" s="109"/>
      <c r="Q233" s="109"/>
      <c r="R233" s="109"/>
    </row>
    <row r="234" spans="1:18" x14ac:dyDescent="0.3">
      <c r="A234" s="77" t="s">
        <v>512</v>
      </c>
      <c r="B234" s="127" t="s">
        <v>513</v>
      </c>
      <c r="C234" s="128">
        <v>0</v>
      </c>
      <c r="D234" s="128">
        <v>0</v>
      </c>
      <c r="E234" s="128">
        <v>0</v>
      </c>
      <c r="F234" s="128">
        <v>0</v>
      </c>
      <c r="G234" s="128">
        <v>0</v>
      </c>
      <c r="H234" s="128">
        <v>0</v>
      </c>
      <c r="I234" s="128">
        <v>0</v>
      </c>
      <c r="J234" s="128">
        <v>0</v>
      </c>
      <c r="K234" s="128">
        <v>0</v>
      </c>
      <c r="L234" s="128">
        <v>0</v>
      </c>
      <c r="M234" s="128">
        <v>0</v>
      </c>
      <c r="N234" s="128">
        <v>0</v>
      </c>
      <c r="O234" s="109"/>
      <c r="P234" s="109"/>
      <c r="Q234" s="109"/>
      <c r="R234" s="109"/>
    </row>
    <row r="235" spans="1:18" x14ac:dyDescent="0.3">
      <c r="A235" s="77" t="s">
        <v>514</v>
      </c>
      <c r="B235" s="127" t="s">
        <v>515</v>
      </c>
      <c r="C235" s="128">
        <v>0</v>
      </c>
      <c r="D235" s="128">
        <v>0</v>
      </c>
      <c r="E235" s="128">
        <v>0</v>
      </c>
      <c r="F235" s="128">
        <v>0</v>
      </c>
      <c r="G235" s="128">
        <v>0</v>
      </c>
      <c r="H235" s="128">
        <v>0</v>
      </c>
      <c r="I235" s="128">
        <v>0</v>
      </c>
      <c r="J235" s="128">
        <v>0</v>
      </c>
      <c r="K235" s="128">
        <v>0</v>
      </c>
      <c r="L235" s="128">
        <v>0</v>
      </c>
      <c r="M235" s="128">
        <v>0</v>
      </c>
      <c r="N235" s="128">
        <v>0</v>
      </c>
      <c r="O235" s="109"/>
      <c r="P235" s="109"/>
      <c r="Q235" s="109"/>
      <c r="R235" s="109"/>
    </row>
    <row r="236" spans="1:18" x14ac:dyDescent="0.3">
      <c r="A236" s="77" t="s">
        <v>516</v>
      </c>
      <c r="B236" s="127" t="s">
        <v>517</v>
      </c>
      <c r="C236" s="128">
        <v>0</v>
      </c>
      <c r="D236" s="128">
        <v>0</v>
      </c>
      <c r="E236" s="128">
        <v>0</v>
      </c>
      <c r="F236" s="128">
        <v>0</v>
      </c>
      <c r="G236" s="128">
        <v>0</v>
      </c>
      <c r="H236" s="128">
        <v>0</v>
      </c>
      <c r="I236" s="128">
        <v>0</v>
      </c>
      <c r="J236" s="128">
        <v>0</v>
      </c>
      <c r="K236" s="128">
        <v>0</v>
      </c>
      <c r="L236" s="128">
        <v>0</v>
      </c>
      <c r="M236" s="128">
        <v>0</v>
      </c>
      <c r="N236" s="128">
        <v>0</v>
      </c>
      <c r="O236" s="109"/>
      <c r="P236" s="109"/>
      <c r="Q236" s="109"/>
      <c r="R236" s="109"/>
    </row>
    <row r="237" spans="1:18" x14ac:dyDescent="0.3">
      <c r="A237" s="77" t="s">
        <v>518</v>
      </c>
      <c r="B237" s="127" t="s">
        <v>519</v>
      </c>
      <c r="C237" s="128">
        <v>0</v>
      </c>
      <c r="D237" s="128">
        <v>0</v>
      </c>
      <c r="E237" s="128">
        <v>0</v>
      </c>
      <c r="F237" s="128">
        <v>0</v>
      </c>
      <c r="G237" s="128">
        <v>0</v>
      </c>
      <c r="H237" s="128">
        <v>0</v>
      </c>
      <c r="I237" s="128">
        <v>0</v>
      </c>
      <c r="J237" s="128">
        <v>0</v>
      </c>
      <c r="K237" s="128">
        <v>0</v>
      </c>
      <c r="L237" s="128">
        <v>0</v>
      </c>
      <c r="M237" s="128">
        <v>0</v>
      </c>
      <c r="N237" s="128">
        <v>0</v>
      </c>
      <c r="O237" s="109"/>
      <c r="P237" s="109"/>
      <c r="Q237" s="109"/>
      <c r="R237" s="109"/>
    </row>
    <row r="238" spans="1:18" x14ac:dyDescent="0.3">
      <c r="A238" s="77" t="s">
        <v>520</v>
      </c>
      <c r="B238" s="127" t="s">
        <v>521</v>
      </c>
      <c r="C238" s="128">
        <v>0</v>
      </c>
      <c r="D238" s="128">
        <v>0</v>
      </c>
      <c r="E238" s="128">
        <v>0</v>
      </c>
      <c r="F238" s="128">
        <v>0</v>
      </c>
      <c r="G238" s="128">
        <v>0</v>
      </c>
      <c r="H238" s="128">
        <v>0</v>
      </c>
      <c r="I238" s="128">
        <v>0</v>
      </c>
      <c r="J238" s="128">
        <v>0</v>
      </c>
      <c r="K238" s="128">
        <v>0</v>
      </c>
      <c r="L238" s="128">
        <v>0</v>
      </c>
      <c r="M238" s="128">
        <v>0</v>
      </c>
      <c r="N238" s="128">
        <v>0</v>
      </c>
      <c r="O238" s="109"/>
      <c r="P238" s="109"/>
      <c r="Q238" s="109"/>
      <c r="R238" s="109"/>
    </row>
    <row r="239" spans="1:18" x14ac:dyDescent="0.3">
      <c r="A239" s="77" t="s">
        <v>522</v>
      </c>
      <c r="B239" s="127" t="s">
        <v>523</v>
      </c>
      <c r="C239" s="128">
        <v>0</v>
      </c>
      <c r="D239" s="128">
        <v>0</v>
      </c>
      <c r="E239" s="128">
        <v>0</v>
      </c>
      <c r="F239" s="128">
        <v>0</v>
      </c>
      <c r="G239" s="128">
        <v>0</v>
      </c>
      <c r="H239" s="128">
        <v>0</v>
      </c>
      <c r="I239" s="128">
        <v>0</v>
      </c>
      <c r="J239" s="128">
        <v>0</v>
      </c>
      <c r="K239" s="128">
        <v>0</v>
      </c>
      <c r="L239" s="128">
        <v>0</v>
      </c>
      <c r="M239" s="128">
        <v>0</v>
      </c>
      <c r="N239" s="128">
        <v>0</v>
      </c>
      <c r="O239" s="109"/>
      <c r="P239" s="109"/>
      <c r="Q239" s="109"/>
      <c r="R239" s="109"/>
    </row>
    <row r="240" spans="1:18" x14ac:dyDescent="0.3">
      <c r="A240" s="77" t="s">
        <v>524</v>
      </c>
      <c r="B240" s="127" t="s">
        <v>525</v>
      </c>
      <c r="C240" s="128">
        <v>0</v>
      </c>
      <c r="D240" s="128">
        <v>0</v>
      </c>
      <c r="E240" s="128">
        <v>0</v>
      </c>
      <c r="F240" s="128">
        <v>0</v>
      </c>
      <c r="G240" s="128">
        <v>0</v>
      </c>
      <c r="H240" s="128">
        <v>0</v>
      </c>
      <c r="I240" s="128">
        <v>0</v>
      </c>
      <c r="J240" s="128">
        <v>0</v>
      </c>
      <c r="K240" s="128">
        <v>0</v>
      </c>
      <c r="L240" s="128">
        <v>0</v>
      </c>
      <c r="M240" s="128">
        <v>0</v>
      </c>
      <c r="N240" s="128">
        <v>0</v>
      </c>
      <c r="O240" s="109"/>
      <c r="P240" s="109"/>
      <c r="Q240" s="109"/>
      <c r="R240" s="109"/>
    </row>
    <row r="241" spans="1:18" x14ac:dyDescent="0.3">
      <c r="A241" s="77" t="s">
        <v>526</v>
      </c>
      <c r="B241" s="127" t="s">
        <v>527</v>
      </c>
      <c r="C241" s="128">
        <v>0</v>
      </c>
      <c r="D241" s="128">
        <v>0</v>
      </c>
      <c r="E241" s="128">
        <v>0</v>
      </c>
      <c r="F241" s="128">
        <v>0</v>
      </c>
      <c r="G241" s="128">
        <v>0</v>
      </c>
      <c r="H241" s="128">
        <v>0</v>
      </c>
      <c r="I241" s="128">
        <v>0</v>
      </c>
      <c r="J241" s="128">
        <v>0</v>
      </c>
      <c r="K241" s="128">
        <v>0</v>
      </c>
      <c r="L241" s="128">
        <v>0</v>
      </c>
      <c r="M241" s="128">
        <v>0</v>
      </c>
      <c r="N241" s="128">
        <v>0</v>
      </c>
      <c r="O241" s="109"/>
      <c r="P241" s="109"/>
      <c r="Q241" s="109"/>
      <c r="R241" s="109"/>
    </row>
    <row r="242" spans="1:18" x14ac:dyDescent="0.3">
      <c r="A242" s="77" t="s">
        <v>528</v>
      </c>
      <c r="B242" s="127" t="s">
        <v>529</v>
      </c>
      <c r="C242" s="128">
        <v>0</v>
      </c>
      <c r="D242" s="128">
        <v>0</v>
      </c>
      <c r="E242" s="128">
        <v>0</v>
      </c>
      <c r="F242" s="128">
        <v>0</v>
      </c>
      <c r="G242" s="128">
        <v>0</v>
      </c>
      <c r="H242" s="128">
        <v>0</v>
      </c>
      <c r="I242" s="128">
        <v>0</v>
      </c>
      <c r="J242" s="128">
        <v>0</v>
      </c>
      <c r="K242" s="128">
        <v>0</v>
      </c>
      <c r="L242" s="128">
        <v>0</v>
      </c>
      <c r="M242" s="128">
        <v>0</v>
      </c>
      <c r="N242" s="128">
        <v>0</v>
      </c>
      <c r="O242" s="109"/>
      <c r="P242" s="109"/>
      <c r="Q242" s="109"/>
      <c r="R242" s="109"/>
    </row>
    <row r="243" spans="1:18" x14ac:dyDescent="0.3">
      <c r="A243" s="77" t="s">
        <v>530</v>
      </c>
      <c r="B243" s="127" t="s">
        <v>531</v>
      </c>
      <c r="C243" s="128">
        <v>0</v>
      </c>
      <c r="D243" s="128">
        <v>0</v>
      </c>
      <c r="E243" s="128">
        <v>0</v>
      </c>
      <c r="F243" s="128">
        <v>0</v>
      </c>
      <c r="G243" s="128">
        <v>0</v>
      </c>
      <c r="H243" s="128">
        <v>0</v>
      </c>
      <c r="I243" s="128">
        <v>0</v>
      </c>
      <c r="J243" s="128">
        <v>0</v>
      </c>
      <c r="K243" s="128">
        <v>0</v>
      </c>
      <c r="L243" s="128">
        <v>0</v>
      </c>
      <c r="M243" s="128">
        <v>0</v>
      </c>
      <c r="N243" s="128">
        <v>0</v>
      </c>
      <c r="O243" s="109"/>
      <c r="P243" s="109"/>
      <c r="Q243" s="109"/>
      <c r="R243" s="109"/>
    </row>
    <row r="244" spans="1:18" x14ac:dyDescent="0.3">
      <c r="A244" s="77" t="s">
        <v>532</v>
      </c>
      <c r="B244" s="127" t="s">
        <v>533</v>
      </c>
      <c r="C244" s="128">
        <v>0</v>
      </c>
      <c r="D244" s="128">
        <v>0</v>
      </c>
      <c r="E244" s="128">
        <v>0</v>
      </c>
      <c r="F244" s="128">
        <v>0</v>
      </c>
      <c r="G244" s="128">
        <v>0</v>
      </c>
      <c r="H244" s="128">
        <v>0</v>
      </c>
      <c r="I244" s="128">
        <v>0</v>
      </c>
      <c r="J244" s="128">
        <v>0</v>
      </c>
      <c r="K244" s="128">
        <v>0</v>
      </c>
      <c r="L244" s="128">
        <v>0</v>
      </c>
      <c r="M244" s="128">
        <v>0</v>
      </c>
      <c r="N244" s="128">
        <v>0</v>
      </c>
      <c r="O244" s="109"/>
      <c r="P244" s="109"/>
      <c r="Q244" s="109"/>
      <c r="R244" s="109"/>
    </row>
    <row r="245" spans="1:18" x14ac:dyDescent="0.3">
      <c r="A245" s="77" t="s">
        <v>534</v>
      </c>
      <c r="B245" s="127" t="s">
        <v>535</v>
      </c>
      <c r="C245" s="128">
        <v>0</v>
      </c>
      <c r="D245" s="128">
        <v>0</v>
      </c>
      <c r="E245" s="128">
        <v>0</v>
      </c>
      <c r="F245" s="128">
        <v>0</v>
      </c>
      <c r="G245" s="128">
        <v>0</v>
      </c>
      <c r="H245" s="128">
        <v>0</v>
      </c>
      <c r="I245" s="128">
        <v>0</v>
      </c>
      <c r="J245" s="128">
        <v>0</v>
      </c>
      <c r="K245" s="128">
        <v>0</v>
      </c>
      <c r="L245" s="128">
        <v>0</v>
      </c>
      <c r="M245" s="128">
        <v>0</v>
      </c>
      <c r="N245" s="128">
        <v>0</v>
      </c>
      <c r="O245" s="109"/>
      <c r="P245" s="109"/>
      <c r="Q245" s="109"/>
      <c r="R245" s="109"/>
    </row>
    <row r="246" spans="1:18" x14ac:dyDescent="0.3">
      <c r="A246" s="77" t="s">
        <v>536</v>
      </c>
      <c r="B246" s="127" t="s">
        <v>537</v>
      </c>
      <c r="C246" s="128">
        <v>0</v>
      </c>
      <c r="D246" s="128">
        <v>0</v>
      </c>
      <c r="E246" s="128">
        <v>0</v>
      </c>
      <c r="F246" s="128">
        <v>0</v>
      </c>
      <c r="G246" s="128">
        <v>0</v>
      </c>
      <c r="H246" s="128">
        <v>0</v>
      </c>
      <c r="I246" s="128">
        <v>0</v>
      </c>
      <c r="J246" s="128">
        <v>0</v>
      </c>
      <c r="K246" s="128">
        <v>0</v>
      </c>
      <c r="L246" s="128">
        <v>0</v>
      </c>
      <c r="M246" s="128">
        <v>0</v>
      </c>
      <c r="N246" s="128">
        <v>0</v>
      </c>
      <c r="O246" s="109"/>
      <c r="P246" s="109"/>
      <c r="Q246" s="109"/>
      <c r="R246" s="109"/>
    </row>
    <row r="247" spans="1:18" x14ac:dyDescent="0.3">
      <c r="A247" s="77" t="s">
        <v>538</v>
      </c>
      <c r="B247" s="127" t="s">
        <v>539</v>
      </c>
      <c r="C247" s="128">
        <v>0</v>
      </c>
      <c r="D247" s="128">
        <v>0</v>
      </c>
      <c r="E247" s="128">
        <v>0</v>
      </c>
      <c r="F247" s="128">
        <v>0</v>
      </c>
      <c r="G247" s="128">
        <v>0</v>
      </c>
      <c r="H247" s="128">
        <v>0</v>
      </c>
      <c r="I247" s="128">
        <v>0</v>
      </c>
      <c r="J247" s="128">
        <v>0</v>
      </c>
      <c r="K247" s="128">
        <v>0</v>
      </c>
      <c r="L247" s="128">
        <v>0</v>
      </c>
      <c r="M247" s="128">
        <v>0</v>
      </c>
      <c r="N247" s="128">
        <v>0</v>
      </c>
      <c r="O247" s="109"/>
      <c r="P247" s="109"/>
      <c r="Q247" s="109"/>
      <c r="R247" s="109"/>
    </row>
    <row r="248" spans="1:18" x14ac:dyDescent="0.3">
      <c r="A248" s="77" t="s">
        <v>540</v>
      </c>
      <c r="B248" s="127" t="s">
        <v>541</v>
      </c>
      <c r="C248" s="128">
        <v>0</v>
      </c>
      <c r="D248" s="128">
        <v>0</v>
      </c>
      <c r="E248" s="128">
        <v>0</v>
      </c>
      <c r="F248" s="128">
        <v>0</v>
      </c>
      <c r="G248" s="128">
        <v>0</v>
      </c>
      <c r="H248" s="128">
        <v>0</v>
      </c>
      <c r="I248" s="128">
        <v>0</v>
      </c>
      <c r="J248" s="128">
        <v>0</v>
      </c>
      <c r="K248" s="128">
        <v>0</v>
      </c>
      <c r="L248" s="128">
        <v>0</v>
      </c>
      <c r="M248" s="128">
        <v>0</v>
      </c>
      <c r="N248" s="128">
        <v>0</v>
      </c>
      <c r="O248" s="109"/>
      <c r="P248" s="109"/>
      <c r="Q248" s="109"/>
      <c r="R248" s="109"/>
    </row>
    <row r="249" spans="1:18" x14ac:dyDescent="0.3">
      <c r="A249" s="77" t="s">
        <v>542</v>
      </c>
      <c r="B249" s="127" t="s">
        <v>543</v>
      </c>
      <c r="C249" s="128">
        <v>0</v>
      </c>
      <c r="D249" s="128">
        <v>0</v>
      </c>
      <c r="E249" s="128">
        <v>0</v>
      </c>
      <c r="F249" s="128">
        <v>0</v>
      </c>
      <c r="G249" s="128">
        <v>0</v>
      </c>
      <c r="H249" s="128">
        <v>0</v>
      </c>
      <c r="I249" s="128">
        <v>0</v>
      </c>
      <c r="J249" s="128">
        <v>0</v>
      </c>
      <c r="K249" s="128">
        <v>0</v>
      </c>
      <c r="L249" s="128">
        <v>0</v>
      </c>
      <c r="M249" s="128">
        <v>0</v>
      </c>
      <c r="N249" s="128">
        <v>0</v>
      </c>
      <c r="O249" s="109"/>
      <c r="P249" s="109"/>
      <c r="Q249" s="109"/>
      <c r="R249" s="109"/>
    </row>
    <row r="250" spans="1:18" x14ac:dyDescent="0.3">
      <c r="A250" s="77" t="s">
        <v>544</v>
      </c>
      <c r="B250" s="127" t="s">
        <v>545</v>
      </c>
      <c r="C250" s="128">
        <v>0</v>
      </c>
      <c r="D250" s="128">
        <v>0</v>
      </c>
      <c r="E250" s="128">
        <v>0</v>
      </c>
      <c r="F250" s="128">
        <v>0</v>
      </c>
      <c r="G250" s="128">
        <v>0</v>
      </c>
      <c r="H250" s="128">
        <v>0</v>
      </c>
      <c r="I250" s="128">
        <v>0</v>
      </c>
      <c r="J250" s="128">
        <v>0</v>
      </c>
      <c r="K250" s="128">
        <v>0</v>
      </c>
      <c r="L250" s="128">
        <v>0</v>
      </c>
      <c r="M250" s="128">
        <v>0</v>
      </c>
      <c r="N250" s="128">
        <v>0</v>
      </c>
      <c r="O250" s="109"/>
      <c r="P250" s="109"/>
      <c r="Q250" s="109"/>
      <c r="R250" s="109"/>
    </row>
    <row r="251" spans="1:18" x14ac:dyDescent="0.3">
      <c r="A251" s="77" t="s">
        <v>546</v>
      </c>
      <c r="B251" s="127" t="s">
        <v>547</v>
      </c>
      <c r="C251" s="128">
        <v>0</v>
      </c>
      <c r="D251" s="128">
        <v>0</v>
      </c>
      <c r="E251" s="128">
        <v>0</v>
      </c>
      <c r="F251" s="128">
        <v>0</v>
      </c>
      <c r="G251" s="128">
        <v>0</v>
      </c>
      <c r="H251" s="128">
        <v>0</v>
      </c>
      <c r="I251" s="128">
        <v>0</v>
      </c>
      <c r="J251" s="128">
        <v>0</v>
      </c>
      <c r="K251" s="128">
        <v>0</v>
      </c>
      <c r="L251" s="128">
        <v>0</v>
      </c>
      <c r="M251" s="128">
        <v>0</v>
      </c>
      <c r="N251" s="128">
        <v>0</v>
      </c>
      <c r="O251" s="109"/>
      <c r="P251" s="109"/>
      <c r="Q251" s="109"/>
      <c r="R251" s="109"/>
    </row>
    <row r="252" spans="1:18" x14ac:dyDescent="0.3">
      <c r="A252" s="77" t="s">
        <v>548</v>
      </c>
      <c r="B252" s="127" t="s">
        <v>549</v>
      </c>
      <c r="C252" s="128">
        <v>0</v>
      </c>
      <c r="D252" s="128">
        <v>0</v>
      </c>
      <c r="E252" s="128">
        <v>0</v>
      </c>
      <c r="F252" s="128">
        <v>0</v>
      </c>
      <c r="G252" s="128">
        <v>0</v>
      </c>
      <c r="H252" s="128">
        <v>0</v>
      </c>
      <c r="I252" s="128">
        <v>0</v>
      </c>
      <c r="J252" s="128">
        <v>0</v>
      </c>
      <c r="K252" s="128">
        <v>0</v>
      </c>
      <c r="L252" s="128">
        <v>0</v>
      </c>
      <c r="M252" s="128">
        <v>0</v>
      </c>
      <c r="N252" s="128">
        <v>0</v>
      </c>
      <c r="O252" s="109"/>
      <c r="P252" s="109"/>
      <c r="Q252" s="109"/>
      <c r="R252" s="109"/>
    </row>
    <row r="253" spans="1:18" x14ac:dyDescent="0.3">
      <c r="A253" s="77" t="s">
        <v>550</v>
      </c>
      <c r="B253" s="127" t="s">
        <v>551</v>
      </c>
      <c r="C253" s="128">
        <v>0</v>
      </c>
      <c r="D253" s="128">
        <v>0</v>
      </c>
      <c r="E253" s="128">
        <v>0</v>
      </c>
      <c r="F253" s="128">
        <v>0</v>
      </c>
      <c r="G253" s="128">
        <v>0</v>
      </c>
      <c r="H253" s="128">
        <v>0</v>
      </c>
      <c r="I253" s="128">
        <v>0</v>
      </c>
      <c r="J253" s="128">
        <v>0</v>
      </c>
      <c r="K253" s="128">
        <v>0</v>
      </c>
      <c r="L253" s="128">
        <v>0</v>
      </c>
      <c r="M253" s="128">
        <v>0</v>
      </c>
      <c r="N253" s="128">
        <v>0</v>
      </c>
      <c r="O253" s="109"/>
      <c r="P253" s="109"/>
      <c r="Q253" s="109"/>
      <c r="R253" s="109"/>
    </row>
    <row r="254" spans="1:18" x14ac:dyDescent="0.3">
      <c r="A254" s="77" t="s">
        <v>552</v>
      </c>
      <c r="B254" s="127" t="s">
        <v>553</v>
      </c>
      <c r="C254" s="128">
        <v>0</v>
      </c>
      <c r="D254" s="128">
        <v>0</v>
      </c>
      <c r="E254" s="128">
        <v>0</v>
      </c>
      <c r="F254" s="128">
        <v>0</v>
      </c>
      <c r="G254" s="128">
        <v>0</v>
      </c>
      <c r="H254" s="128">
        <v>0</v>
      </c>
      <c r="I254" s="128">
        <v>0</v>
      </c>
      <c r="J254" s="128">
        <v>0</v>
      </c>
      <c r="K254" s="128">
        <v>0</v>
      </c>
      <c r="L254" s="128">
        <v>0</v>
      </c>
      <c r="M254" s="128">
        <v>0</v>
      </c>
      <c r="N254" s="128">
        <v>0</v>
      </c>
      <c r="O254" s="109"/>
      <c r="P254" s="109"/>
      <c r="Q254" s="109"/>
      <c r="R254" s="109"/>
    </row>
    <row r="255" spans="1:18" x14ac:dyDescent="0.3">
      <c r="A255" s="77" t="s">
        <v>554</v>
      </c>
      <c r="B255" s="127" t="s">
        <v>555</v>
      </c>
      <c r="C255" s="128">
        <v>0</v>
      </c>
      <c r="D255" s="128">
        <v>0</v>
      </c>
      <c r="E255" s="128">
        <v>0</v>
      </c>
      <c r="F255" s="128">
        <v>0</v>
      </c>
      <c r="G255" s="128">
        <v>0</v>
      </c>
      <c r="H255" s="128">
        <v>0</v>
      </c>
      <c r="I255" s="128">
        <v>0</v>
      </c>
      <c r="J255" s="128">
        <v>0</v>
      </c>
      <c r="K255" s="128">
        <v>0</v>
      </c>
      <c r="L255" s="128">
        <v>0</v>
      </c>
      <c r="M255" s="128">
        <v>0</v>
      </c>
      <c r="N255" s="128">
        <v>0</v>
      </c>
      <c r="O255" s="109"/>
      <c r="P255" s="109"/>
      <c r="Q255" s="109"/>
      <c r="R255" s="109"/>
    </row>
    <row r="256" spans="1:18" x14ac:dyDescent="0.3">
      <c r="A256" s="77" t="s">
        <v>556</v>
      </c>
      <c r="B256" s="127" t="s">
        <v>557</v>
      </c>
      <c r="C256" s="128">
        <v>0</v>
      </c>
      <c r="D256" s="128">
        <v>0</v>
      </c>
      <c r="E256" s="128">
        <v>0</v>
      </c>
      <c r="F256" s="128">
        <v>0</v>
      </c>
      <c r="G256" s="128">
        <v>0</v>
      </c>
      <c r="H256" s="128">
        <v>0</v>
      </c>
      <c r="I256" s="128">
        <v>0</v>
      </c>
      <c r="J256" s="128">
        <v>0</v>
      </c>
      <c r="K256" s="128">
        <v>0</v>
      </c>
      <c r="L256" s="128">
        <v>0</v>
      </c>
      <c r="M256" s="128">
        <v>0</v>
      </c>
      <c r="N256" s="128">
        <v>0</v>
      </c>
      <c r="O256" s="109"/>
      <c r="P256" s="109"/>
      <c r="Q256" s="109"/>
      <c r="R256" s="109"/>
    </row>
    <row r="257" spans="1:18" x14ac:dyDescent="0.3">
      <c r="A257" s="77" t="s">
        <v>558</v>
      </c>
      <c r="B257" s="127" t="s">
        <v>559</v>
      </c>
      <c r="C257" s="128">
        <v>0</v>
      </c>
      <c r="D257" s="128">
        <v>0</v>
      </c>
      <c r="E257" s="128">
        <v>0</v>
      </c>
      <c r="F257" s="128">
        <v>0</v>
      </c>
      <c r="G257" s="128">
        <v>0</v>
      </c>
      <c r="H257" s="128">
        <v>0</v>
      </c>
      <c r="I257" s="128">
        <v>0</v>
      </c>
      <c r="J257" s="128">
        <v>0</v>
      </c>
      <c r="K257" s="128">
        <v>0</v>
      </c>
      <c r="L257" s="128">
        <v>0</v>
      </c>
      <c r="M257" s="128">
        <v>0</v>
      </c>
      <c r="N257" s="128">
        <v>0</v>
      </c>
      <c r="O257" s="109"/>
      <c r="P257" s="109"/>
      <c r="Q257" s="109"/>
      <c r="R257" s="109"/>
    </row>
    <row r="258" spans="1:18" x14ac:dyDescent="0.3">
      <c r="A258" s="77" t="s">
        <v>560</v>
      </c>
      <c r="B258" s="127" t="s">
        <v>561</v>
      </c>
      <c r="C258" s="128">
        <v>0</v>
      </c>
      <c r="D258" s="128">
        <v>0</v>
      </c>
      <c r="E258" s="128">
        <v>0</v>
      </c>
      <c r="F258" s="128">
        <v>0</v>
      </c>
      <c r="G258" s="128">
        <v>0</v>
      </c>
      <c r="H258" s="128">
        <v>0</v>
      </c>
      <c r="I258" s="128">
        <v>0</v>
      </c>
      <c r="J258" s="128">
        <v>0</v>
      </c>
      <c r="K258" s="128">
        <v>0</v>
      </c>
      <c r="L258" s="128">
        <v>0</v>
      </c>
      <c r="M258" s="128">
        <v>0</v>
      </c>
      <c r="N258" s="128">
        <v>0</v>
      </c>
      <c r="O258" s="109"/>
      <c r="P258" s="109"/>
      <c r="Q258" s="109"/>
      <c r="R258" s="109"/>
    </row>
    <row r="259" spans="1:18" x14ac:dyDescent="0.3">
      <c r="A259" s="77" t="s">
        <v>562</v>
      </c>
      <c r="B259" s="127" t="s">
        <v>563</v>
      </c>
      <c r="C259" s="128">
        <v>0</v>
      </c>
      <c r="D259" s="128">
        <v>0</v>
      </c>
      <c r="E259" s="128">
        <v>0</v>
      </c>
      <c r="F259" s="128">
        <v>0</v>
      </c>
      <c r="G259" s="128">
        <v>0</v>
      </c>
      <c r="H259" s="128">
        <v>0</v>
      </c>
      <c r="I259" s="128">
        <v>0</v>
      </c>
      <c r="J259" s="128">
        <v>0</v>
      </c>
      <c r="K259" s="128">
        <v>0</v>
      </c>
      <c r="L259" s="128">
        <v>0</v>
      </c>
      <c r="M259" s="128">
        <v>0</v>
      </c>
      <c r="N259" s="128">
        <v>0</v>
      </c>
      <c r="O259" s="109"/>
      <c r="P259" s="109"/>
      <c r="Q259" s="109"/>
      <c r="R259" s="109"/>
    </row>
    <row r="260" spans="1:18" x14ac:dyDescent="0.3">
      <c r="A260" s="77" t="s">
        <v>564</v>
      </c>
      <c r="B260" s="127" t="s">
        <v>565</v>
      </c>
      <c r="C260" s="128">
        <v>0</v>
      </c>
      <c r="D260" s="128">
        <v>0</v>
      </c>
      <c r="E260" s="128">
        <v>0</v>
      </c>
      <c r="F260" s="128">
        <v>0</v>
      </c>
      <c r="G260" s="128">
        <v>0</v>
      </c>
      <c r="H260" s="128">
        <v>0</v>
      </c>
      <c r="I260" s="128">
        <v>0</v>
      </c>
      <c r="J260" s="128">
        <v>0</v>
      </c>
      <c r="K260" s="128">
        <v>0</v>
      </c>
      <c r="L260" s="128">
        <v>0</v>
      </c>
      <c r="M260" s="128">
        <v>0</v>
      </c>
      <c r="N260" s="128">
        <v>0</v>
      </c>
      <c r="O260" s="109"/>
      <c r="P260" s="109"/>
      <c r="Q260" s="109"/>
      <c r="R260" s="109"/>
    </row>
    <row r="261" spans="1:18" x14ac:dyDescent="0.3">
      <c r="A261" s="77" t="s">
        <v>566</v>
      </c>
      <c r="B261" s="127" t="s">
        <v>567</v>
      </c>
      <c r="C261" s="128">
        <v>0</v>
      </c>
      <c r="D261" s="128">
        <v>0</v>
      </c>
      <c r="E261" s="128">
        <v>0</v>
      </c>
      <c r="F261" s="128">
        <v>0</v>
      </c>
      <c r="G261" s="128">
        <v>0</v>
      </c>
      <c r="H261" s="128">
        <v>0</v>
      </c>
      <c r="I261" s="128">
        <v>0</v>
      </c>
      <c r="J261" s="128">
        <v>0</v>
      </c>
      <c r="K261" s="128">
        <v>0</v>
      </c>
      <c r="L261" s="128">
        <v>0</v>
      </c>
      <c r="M261" s="128">
        <v>0</v>
      </c>
      <c r="N261" s="128">
        <v>0</v>
      </c>
      <c r="O261" s="109"/>
      <c r="P261" s="109"/>
      <c r="Q261" s="109"/>
      <c r="R261" s="109"/>
    </row>
    <row r="262" spans="1:18" x14ac:dyDescent="0.3">
      <c r="A262" s="77" t="s">
        <v>568</v>
      </c>
      <c r="B262" s="127" t="s">
        <v>569</v>
      </c>
      <c r="C262" s="128">
        <v>0</v>
      </c>
      <c r="D262" s="128">
        <v>0</v>
      </c>
      <c r="E262" s="128">
        <v>0</v>
      </c>
      <c r="F262" s="128">
        <v>0</v>
      </c>
      <c r="G262" s="128">
        <v>0</v>
      </c>
      <c r="H262" s="128">
        <v>0</v>
      </c>
      <c r="I262" s="128">
        <v>0</v>
      </c>
      <c r="J262" s="128">
        <v>0</v>
      </c>
      <c r="K262" s="128">
        <v>0</v>
      </c>
      <c r="L262" s="128">
        <v>0</v>
      </c>
      <c r="M262" s="128">
        <v>0</v>
      </c>
      <c r="N262" s="128">
        <v>0</v>
      </c>
      <c r="O262" s="109"/>
      <c r="P262" s="109"/>
      <c r="Q262" s="109"/>
      <c r="R262" s="109"/>
    </row>
    <row r="263" spans="1:18" x14ac:dyDescent="0.3">
      <c r="A263" s="77" t="s">
        <v>570</v>
      </c>
      <c r="B263" s="127" t="s">
        <v>571</v>
      </c>
      <c r="C263" s="128">
        <v>0</v>
      </c>
      <c r="D263" s="128">
        <v>0</v>
      </c>
      <c r="E263" s="128">
        <v>0</v>
      </c>
      <c r="F263" s="128">
        <v>0</v>
      </c>
      <c r="G263" s="128">
        <v>0</v>
      </c>
      <c r="H263" s="128">
        <v>0</v>
      </c>
      <c r="I263" s="128">
        <v>0</v>
      </c>
      <c r="J263" s="128">
        <v>0</v>
      </c>
      <c r="K263" s="128">
        <v>0</v>
      </c>
      <c r="L263" s="128">
        <v>0</v>
      </c>
      <c r="M263" s="128">
        <v>0</v>
      </c>
      <c r="N263" s="128">
        <v>0</v>
      </c>
      <c r="O263" s="109"/>
      <c r="P263" s="109"/>
      <c r="Q263" s="109"/>
      <c r="R263" s="109"/>
    </row>
    <row r="264" spans="1:18" x14ac:dyDescent="0.3">
      <c r="A264" s="77" t="s">
        <v>572</v>
      </c>
      <c r="B264" s="127" t="s">
        <v>573</v>
      </c>
      <c r="C264" s="128">
        <v>0</v>
      </c>
      <c r="D264" s="128">
        <v>0</v>
      </c>
      <c r="E264" s="128">
        <v>0</v>
      </c>
      <c r="F264" s="128">
        <v>0</v>
      </c>
      <c r="G264" s="128">
        <v>0</v>
      </c>
      <c r="H264" s="128">
        <v>0</v>
      </c>
      <c r="I264" s="128">
        <v>0</v>
      </c>
      <c r="J264" s="128">
        <v>0</v>
      </c>
      <c r="K264" s="128">
        <v>0</v>
      </c>
      <c r="L264" s="128">
        <v>0</v>
      </c>
      <c r="M264" s="128">
        <v>0</v>
      </c>
      <c r="N264" s="128">
        <v>0</v>
      </c>
      <c r="O264" s="109"/>
      <c r="P264" s="109"/>
      <c r="Q264" s="109"/>
      <c r="R264" s="109"/>
    </row>
    <row r="265" spans="1:18" x14ac:dyDescent="0.3">
      <c r="A265" s="77" t="s">
        <v>574</v>
      </c>
      <c r="B265" s="127" t="s">
        <v>575</v>
      </c>
      <c r="C265" s="128">
        <v>0</v>
      </c>
      <c r="D265" s="128">
        <v>0</v>
      </c>
      <c r="E265" s="128">
        <v>0</v>
      </c>
      <c r="F265" s="128">
        <v>0</v>
      </c>
      <c r="G265" s="128">
        <v>0</v>
      </c>
      <c r="H265" s="128">
        <v>0</v>
      </c>
      <c r="I265" s="128">
        <v>0</v>
      </c>
      <c r="J265" s="128">
        <v>0</v>
      </c>
      <c r="K265" s="128">
        <v>0</v>
      </c>
      <c r="L265" s="128">
        <v>0</v>
      </c>
      <c r="M265" s="128">
        <v>0</v>
      </c>
      <c r="N265" s="128">
        <v>0</v>
      </c>
      <c r="O265" s="109"/>
      <c r="P265" s="109"/>
      <c r="Q265" s="109"/>
      <c r="R265" s="109"/>
    </row>
    <row r="266" spans="1:18" x14ac:dyDescent="0.3">
      <c r="A266" s="77" t="s">
        <v>576</v>
      </c>
      <c r="B266" s="127" t="s">
        <v>577</v>
      </c>
      <c r="C266" s="128">
        <v>0</v>
      </c>
      <c r="D266" s="128">
        <v>0</v>
      </c>
      <c r="E266" s="128">
        <v>0</v>
      </c>
      <c r="F266" s="128">
        <v>0</v>
      </c>
      <c r="G266" s="128">
        <v>0</v>
      </c>
      <c r="H266" s="128">
        <v>0</v>
      </c>
      <c r="I266" s="128">
        <v>0</v>
      </c>
      <c r="J266" s="128">
        <v>0</v>
      </c>
      <c r="K266" s="128">
        <v>0</v>
      </c>
      <c r="L266" s="128">
        <v>0</v>
      </c>
      <c r="M266" s="128">
        <v>0</v>
      </c>
      <c r="N266" s="128">
        <v>0</v>
      </c>
      <c r="O266" s="109"/>
      <c r="P266" s="109"/>
      <c r="Q266" s="109"/>
      <c r="R266" s="109"/>
    </row>
    <row r="267" spans="1:18" x14ac:dyDescent="0.3">
      <c r="A267" s="77" t="s">
        <v>578</v>
      </c>
      <c r="B267" s="127" t="s">
        <v>579</v>
      </c>
      <c r="C267" s="128">
        <v>0</v>
      </c>
      <c r="D267" s="128">
        <v>0</v>
      </c>
      <c r="E267" s="128">
        <v>0</v>
      </c>
      <c r="F267" s="128">
        <v>0</v>
      </c>
      <c r="G267" s="128">
        <v>0</v>
      </c>
      <c r="H267" s="128">
        <v>0</v>
      </c>
      <c r="I267" s="128">
        <v>0</v>
      </c>
      <c r="J267" s="128">
        <v>0</v>
      </c>
      <c r="K267" s="128">
        <v>0</v>
      </c>
      <c r="L267" s="128">
        <v>0</v>
      </c>
      <c r="M267" s="128">
        <v>0</v>
      </c>
      <c r="N267" s="128">
        <v>0</v>
      </c>
      <c r="O267" s="109"/>
      <c r="P267" s="109"/>
      <c r="Q267" s="109"/>
      <c r="R267" s="109"/>
    </row>
    <row r="268" spans="1:18" x14ac:dyDescent="0.3">
      <c r="A268" s="77" t="s">
        <v>580</v>
      </c>
      <c r="B268" s="127" t="s">
        <v>579</v>
      </c>
      <c r="C268" s="128">
        <v>0</v>
      </c>
      <c r="D268" s="128">
        <v>0</v>
      </c>
      <c r="E268" s="128">
        <v>0</v>
      </c>
      <c r="F268" s="128">
        <v>0</v>
      </c>
      <c r="G268" s="128">
        <v>0</v>
      </c>
      <c r="H268" s="128">
        <v>0</v>
      </c>
      <c r="I268" s="128">
        <v>0</v>
      </c>
      <c r="J268" s="128">
        <v>0</v>
      </c>
      <c r="K268" s="128">
        <v>0</v>
      </c>
      <c r="L268" s="128">
        <v>0</v>
      </c>
      <c r="M268" s="128">
        <v>0</v>
      </c>
      <c r="N268" s="128">
        <v>0</v>
      </c>
      <c r="O268" s="109"/>
      <c r="P268" s="109"/>
      <c r="Q268" s="109"/>
      <c r="R268" s="109"/>
    </row>
    <row r="269" spans="1:18" x14ac:dyDescent="0.3">
      <c r="A269" s="77" t="s">
        <v>581</v>
      </c>
      <c r="B269" s="127" t="s">
        <v>582</v>
      </c>
      <c r="C269" s="128">
        <v>0</v>
      </c>
      <c r="D269" s="128">
        <v>0</v>
      </c>
      <c r="E269" s="128">
        <v>0</v>
      </c>
      <c r="F269" s="128">
        <v>0</v>
      </c>
      <c r="G269" s="128">
        <v>0</v>
      </c>
      <c r="H269" s="128">
        <v>0</v>
      </c>
      <c r="I269" s="128">
        <v>0</v>
      </c>
      <c r="J269" s="128">
        <v>0</v>
      </c>
      <c r="K269" s="128">
        <v>0</v>
      </c>
      <c r="L269" s="128">
        <v>0</v>
      </c>
      <c r="M269" s="128">
        <v>0</v>
      </c>
      <c r="N269" s="128">
        <v>0</v>
      </c>
      <c r="O269" s="109"/>
      <c r="P269" s="109"/>
      <c r="Q269" s="109"/>
      <c r="R269" s="109"/>
    </row>
    <row r="270" spans="1:18" x14ac:dyDescent="0.3">
      <c r="A270" s="77" t="s">
        <v>583</v>
      </c>
      <c r="B270" s="127" t="s">
        <v>584</v>
      </c>
      <c r="C270" s="128">
        <v>0</v>
      </c>
      <c r="D270" s="128">
        <v>0</v>
      </c>
      <c r="E270" s="128">
        <v>0</v>
      </c>
      <c r="F270" s="128">
        <v>0</v>
      </c>
      <c r="G270" s="128">
        <v>0</v>
      </c>
      <c r="H270" s="128">
        <v>0</v>
      </c>
      <c r="I270" s="128">
        <v>0</v>
      </c>
      <c r="J270" s="128">
        <v>0</v>
      </c>
      <c r="K270" s="128">
        <v>0</v>
      </c>
      <c r="L270" s="128">
        <v>0</v>
      </c>
      <c r="M270" s="128">
        <v>0</v>
      </c>
      <c r="N270" s="128">
        <v>0</v>
      </c>
      <c r="O270" s="109"/>
      <c r="P270" s="109"/>
      <c r="Q270" s="109"/>
      <c r="R270" s="109"/>
    </row>
    <row r="271" spans="1:18" x14ac:dyDescent="0.3">
      <c r="A271" s="77" t="s">
        <v>585</v>
      </c>
      <c r="B271" s="127" t="s">
        <v>586</v>
      </c>
      <c r="C271" s="128">
        <v>0</v>
      </c>
      <c r="D271" s="128">
        <v>0</v>
      </c>
      <c r="E271" s="128">
        <v>0</v>
      </c>
      <c r="F271" s="128">
        <v>0</v>
      </c>
      <c r="G271" s="128">
        <v>0</v>
      </c>
      <c r="H271" s="128">
        <v>0</v>
      </c>
      <c r="I271" s="128">
        <v>0</v>
      </c>
      <c r="J271" s="128">
        <v>0</v>
      </c>
      <c r="K271" s="128">
        <v>0</v>
      </c>
      <c r="L271" s="128">
        <v>0</v>
      </c>
      <c r="M271" s="128">
        <v>0</v>
      </c>
      <c r="N271" s="128">
        <v>0</v>
      </c>
      <c r="O271" s="109"/>
      <c r="P271" s="109"/>
      <c r="Q271" s="109"/>
      <c r="R271" s="109"/>
    </row>
    <row r="272" spans="1:18" x14ac:dyDescent="0.3">
      <c r="A272" s="77" t="s">
        <v>587</v>
      </c>
      <c r="B272" s="127" t="s">
        <v>588</v>
      </c>
      <c r="C272" s="128">
        <v>0</v>
      </c>
      <c r="D272" s="128">
        <v>0</v>
      </c>
      <c r="E272" s="128">
        <v>0</v>
      </c>
      <c r="F272" s="128">
        <v>0</v>
      </c>
      <c r="G272" s="128">
        <v>0</v>
      </c>
      <c r="H272" s="128">
        <v>0</v>
      </c>
      <c r="I272" s="128">
        <v>0</v>
      </c>
      <c r="J272" s="128">
        <v>0</v>
      </c>
      <c r="K272" s="128">
        <v>0</v>
      </c>
      <c r="L272" s="128">
        <v>0</v>
      </c>
      <c r="M272" s="128">
        <v>0</v>
      </c>
      <c r="N272" s="128">
        <v>0</v>
      </c>
      <c r="O272" s="109"/>
      <c r="P272" s="109"/>
      <c r="Q272" s="109"/>
      <c r="R272" s="109"/>
    </row>
    <row r="273" spans="1:18" x14ac:dyDescent="0.3">
      <c r="A273" s="77" t="s">
        <v>589</v>
      </c>
      <c r="B273" s="127" t="s">
        <v>590</v>
      </c>
      <c r="C273" s="128">
        <v>0</v>
      </c>
      <c r="D273" s="128">
        <v>0</v>
      </c>
      <c r="E273" s="128">
        <v>0</v>
      </c>
      <c r="F273" s="128">
        <v>0</v>
      </c>
      <c r="G273" s="128">
        <v>0</v>
      </c>
      <c r="H273" s="128">
        <v>0</v>
      </c>
      <c r="I273" s="128">
        <v>0</v>
      </c>
      <c r="J273" s="128">
        <v>0</v>
      </c>
      <c r="K273" s="128">
        <v>0</v>
      </c>
      <c r="L273" s="128">
        <v>0</v>
      </c>
      <c r="M273" s="128">
        <v>0</v>
      </c>
      <c r="N273" s="128">
        <v>0</v>
      </c>
      <c r="O273" s="109"/>
      <c r="P273" s="109"/>
      <c r="Q273" s="109"/>
      <c r="R273" s="109"/>
    </row>
    <row r="274" spans="1:18" x14ac:dyDescent="0.3">
      <c r="A274" s="77" t="s">
        <v>591</v>
      </c>
      <c r="B274" s="127" t="s">
        <v>592</v>
      </c>
      <c r="C274" s="128">
        <v>0</v>
      </c>
      <c r="D274" s="128">
        <v>0</v>
      </c>
      <c r="E274" s="128">
        <v>0</v>
      </c>
      <c r="F274" s="128">
        <v>0</v>
      </c>
      <c r="G274" s="128">
        <v>0</v>
      </c>
      <c r="H274" s="128">
        <v>0</v>
      </c>
      <c r="I274" s="128">
        <v>0</v>
      </c>
      <c r="J274" s="128">
        <v>0</v>
      </c>
      <c r="K274" s="128">
        <v>0</v>
      </c>
      <c r="L274" s="128">
        <v>0</v>
      </c>
      <c r="M274" s="128">
        <v>0</v>
      </c>
      <c r="N274" s="128">
        <v>0</v>
      </c>
      <c r="O274" s="109"/>
      <c r="P274" s="109"/>
      <c r="Q274" s="109"/>
      <c r="R274" s="109"/>
    </row>
    <row r="275" spans="1:18" x14ac:dyDescent="0.3">
      <c r="A275" s="77" t="s">
        <v>593</v>
      </c>
      <c r="B275" s="127" t="s">
        <v>594</v>
      </c>
      <c r="C275" s="128">
        <v>0</v>
      </c>
      <c r="D275" s="128">
        <v>0</v>
      </c>
      <c r="E275" s="128">
        <v>0</v>
      </c>
      <c r="F275" s="128">
        <v>0</v>
      </c>
      <c r="G275" s="128">
        <v>0</v>
      </c>
      <c r="H275" s="128">
        <v>0</v>
      </c>
      <c r="I275" s="128">
        <v>0</v>
      </c>
      <c r="J275" s="128">
        <v>0</v>
      </c>
      <c r="K275" s="128">
        <v>0</v>
      </c>
      <c r="L275" s="128">
        <v>0</v>
      </c>
      <c r="M275" s="128">
        <v>0</v>
      </c>
      <c r="N275" s="128">
        <v>0</v>
      </c>
      <c r="O275" s="109"/>
      <c r="P275" s="109"/>
      <c r="Q275" s="109"/>
      <c r="R275" s="109"/>
    </row>
    <row r="276" spans="1:18" x14ac:dyDescent="0.3">
      <c r="A276" s="77" t="s">
        <v>595</v>
      </c>
      <c r="B276" s="127" t="s">
        <v>596</v>
      </c>
      <c r="C276" s="128">
        <v>0</v>
      </c>
      <c r="D276" s="128">
        <v>0</v>
      </c>
      <c r="E276" s="128">
        <v>0</v>
      </c>
      <c r="F276" s="128">
        <v>0</v>
      </c>
      <c r="G276" s="128">
        <v>0</v>
      </c>
      <c r="H276" s="128">
        <v>0</v>
      </c>
      <c r="I276" s="128">
        <v>0</v>
      </c>
      <c r="J276" s="128">
        <v>0</v>
      </c>
      <c r="K276" s="128">
        <v>0</v>
      </c>
      <c r="L276" s="128">
        <v>0</v>
      </c>
      <c r="M276" s="128">
        <v>0</v>
      </c>
      <c r="N276" s="128">
        <v>0</v>
      </c>
      <c r="O276" s="109"/>
      <c r="P276" s="109"/>
      <c r="Q276" s="109"/>
      <c r="R276" s="109"/>
    </row>
    <row r="277" spans="1:18" x14ac:dyDescent="0.3">
      <c r="A277" s="77" t="s">
        <v>597</v>
      </c>
      <c r="B277" s="127" t="s">
        <v>598</v>
      </c>
      <c r="C277" s="128">
        <v>0</v>
      </c>
      <c r="D277" s="128">
        <v>0</v>
      </c>
      <c r="E277" s="128">
        <v>0</v>
      </c>
      <c r="F277" s="128">
        <v>0</v>
      </c>
      <c r="G277" s="128">
        <v>0</v>
      </c>
      <c r="H277" s="128">
        <v>0</v>
      </c>
      <c r="I277" s="128">
        <v>0</v>
      </c>
      <c r="J277" s="128">
        <v>0</v>
      </c>
      <c r="K277" s="128">
        <v>0</v>
      </c>
      <c r="L277" s="128">
        <v>0</v>
      </c>
      <c r="M277" s="128">
        <v>0</v>
      </c>
      <c r="N277" s="128">
        <v>0</v>
      </c>
      <c r="O277" s="109"/>
      <c r="P277" s="109"/>
      <c r="Q277" s="109"/>
      <c r="R277" s="109"/>
    </row>
    <row r="278" spans="1:18" x14ac:dyDescent="0.3">
      <c r="A278" s="77" t="s">
        <v>599</v>
      </c>
      <c r="B278" s="127" t="s">
        <v>600</v>
      </c>
      <c r="C278" s="128">
        <v>0</v>
      </c>
      <c r="D278" s="128">
        <v>0</v>
      </c>
      <c r="E278" s="128">
        <v>0</v>
      </c>
      <c r="F278" s="128">
        <v>0</v>
      </c>
      <c r="G278" s="128">
        <v>0</v>
      </c>
      <c r="H278" s="128">
        <v>0</v>
      </c>
      <c r="I278" s="128">
        <v>0</v>
      </c>
      <c r="J278" s="128">
        <v>0</v>
      </c>
      <c r="K278" s="128">
        <v>0</v>
      </c>
      <c r="L278" s="128">
        <v>0</v>
      </c>
      <c r="M278" s="128">
        <v>0</v>
      </c>
      <c r="N278" s="128">
        <v>0</v>
      </c>
      <c r="O278" s="109"/>
      <c r="P278" s="109"/>
      <c r="Q278" s="109"/>
      <c r="R278" s="109"/>
    </row>
    <row r="279" spans="1:18" x14ac:dyDescent="0.3">
      <c r="A279" s="77" t="s">
        <v>601</v>
      </c>
      <c r="B279" s="127" t="s">
        <v>602</v>
      </c>
      <c r="C279" s="128">
        <v>0</v>
      </c>
      <c r="D279" s="128">
        <v>0</v>
      </c>
      <c r="E279" s="128">
        <v>0</v>
      </c>
      <c r="F279" s="128">
        <v>0</v>
      </c>
      <c r="G279" s="128">
        <v>0</v>
      </c>
      <c r="H279" s="128">
        <v>0</v>
      </c>
      <c r="I279" s="128">
        <v>0</v>
      </c>
      <c r="J279" s="128">
        <v>0</v>
      </c>
      <c r="K279" s="128">
        <v>0</v>
      </c>
      <c r="L279" s="128">
        <v>0</v>
      </c>
      <c r="M279" s="128">
        <v>0</v>
      </c>
      <c r="N279" s="128">
        <v>0</v>
      </c>
      <c r="O279" s="109"/>
      <c r="P279" s="109"/>
      <c r="Q279" s="109"/>
      <c r="R279" s="109"/>
    </row>
    <row r="280" spans="1:18" x14ac:dyDescent="0.3">
      <c r="A280" s="77" t="s">
        <v>603</v>
      </c>
      <c r="B280" s="127" t="s">
        <v>604</v>
      </c>
      <c r="C280" s="128">
        <v>0</v>
      </c>
      <c r="D280" s="128">
        <v>0</v>
      </c>
      <c r="E280" s="128">
        <v>0</v>
      </c>
      <c r="F280" s="128">
        <v>0</v>
      </c>
      <c r="G280" s="128">
        <v>0</v>
      </c>
      <c r="H280" s="128">
        <v>0</v>
      </c>
      <c r="I280" s="128">
        <v>0</v>
      </c>
      <c r="J280" s="128">
        <v>0</v>
      </c>
      <c r="K280" s="128">
        <v>0</v>
      </c>
      <c r="L280" s="128">
        <v>0</v>
      </c>
      <c r="M280" s="128">
        <v>0</v>
      </c>
      <c r="N280" s="128">
        <v>0</v>
      </c>
      <c r="O280" s="109"/>
      <c r="P280" s="109"/>
      <c r="Q280" s="109"/>
      <c r="R280" s="109"/>
    </row>
    <row r="281" spans="1:18" x14ac:dyDescent="0.3">
      <c r="A281" s="77" t="s">
        <v>605</v>
      </c>
      <c r="B281" s="127" t="s">
        <v>606</v>
      </c>
      <c r="C281" s="128">
        <v>0</v>
      </c>
      <c r="D281" s="128">
        <v>0</v>
      </c>
      <c r="E281" s="128">
        <v>0</v>
      </c>
      <c r="F281" s="128">
        <v>0</v>
      </c>
      <c r="G281" s="128">
        <v>0</v>
      </c>
      <c r="H281" s="128">
        <v>0</v>
      </c>
      <c r="I281" s="128">
        <v>0</v>
      </c>
      <c r="J281" s="128">
        <v>0</v>
      </c>
      <c r="K281" s="128">
        <v>0</v>
      </c>
      <c r="L281" s="128">
        <v>0</v>
      </c>
      <c r="M281" s="128">
        <v>0</v>
      </c>
      <c r="N281" s="128">
        <v>0</v>
      </c>
      <c r="O281" s="109"/>
      <c r="P281" s="109"/>
      <c r="Q281" s="109"/>
      <c r="R281" s="109"/>
    </row>
    <row r="282" spans="1:18" x14ac:dyDescent="0.3">
      <c r="A282" s="77" t="s">
        <v>607</v>
      </c>
      <c r="B282" s="127" t="s">
        <v>608</v>
      </c>
      <c r="C282" s="128">
        <v>0</v>
      </c>
      <c r="D282" s="128">
        <v>0</v>
      </c>
      <c r="E282" s="128">
        <v>0</v>
      </c>
      <c r="F282" s="128">
        <v>0</v>
      </c>
      <c r="G282" s="128">
        <v>0</v>
      </c>
      <c r="H282" s="128">
        <v>0</v>
      </c>
      <c r="I282" s="128">
        <v>0</v>
      </c>
      <c r="J282" s="128">
        <v>0</v>
      </c>
      <c r="K282" s="128">
        <v>0</v>
      </c>
      <c r="L282" s="128">
        <v>0</v>
      </c>
      <c r="M282" s="128">
        <v>0</v>
      </c>
      <c r="N282" s="128">
        <v>0</v>
      </c>
      <c r="O282" s="109"/>
      <c r="P282" s="109"/>
      <c r="Q282" s="109"/>
      <c r="R282" s="109"/>
    </row>
    <row r="283" spans="1:18" x14ac:dyDescent="0.3">
      <c r="A283" s="77" t="s">
        <v>609</v>
      </c>
      <c r="B283" s="127" t="s">
        <v>610</v>
      </c>
      <c r="C283" s="128">
        <v>0</v>
      </c>
      <c r="D283" s="128">
        <v>0</v>
      </c>
      <c r="E283" s="128">
        <v>0</v>
      </c>
      <c r="F283" s="128">
        <v>0</v>
      </c>
      <c r="G283" s="128">
        <v>0</v>
      </c>
      <c r="H283" s="128">
        <v>0</v>
      </c>
      <c r="I283" s="128">
        <v>0</v>
      </c>
      <c r="J283" s="128">
        <v>0</v>
      </c>
      <c r="K283" s="128">
        <v>0</v>
      </c>
      <c r="L283" s="128">
        <v>0</v>
      </c>
      <c r="M283" s="128">
        <v>0</v>
      </c>
      <c r="N283" s="128">
        <v>0</v>
      </c>
      <c r="O283" s="109"/>
      <c r="P283" s="109"/>
      <c r="Q283" s="109"/>
      <c r="R283" s="109"/>
    </row>
    <row r="284" spans="1:18" x14ac:dyDescent="0.3">
      <c r="A284" s="77" t="s">
        <v>611</v>
      </c>
      <c r="B284" s="127" t="s">
        <v>612</v>
      </c>
      <c r="C284" s="128">
        <v>0</v>
      </c>
      <c r="D284" s="128">
        <v>0</v>
      </c>
      <c r="E284" s="128">
        <v>0</v>
      </c>
      <c r="F284" s="128">
        <v>0</v>
      </c>
      <c r="G284" s="128">
        <v>0</v>
      </c>
      <c r="H284" s="128">
        <v>0</v>
      </c>
      <c r="I284" s="128">
        <v>0</v>
      </c>
      <c r="J284" s="128">
        <v>0</v>
      </c>
      <c r="K284" s="128">
        <v>0</v>
      </c>
      <c r="L284" s="128">
        <v>0</v>
      </c>
      <c r="M284" s="128">
        <v>0</v>
      </c>
      <c r="N284" s="128">
        <v>0</v>
      </c>
      <c r="O284" s="109"/>
      <c r="P284" s="109"/>
      <c r="Q284" s="109"/>
      <c r="R284" s="109"/>
    </row>
    <row r="285" spans="1:18" x14ac:dyDescent="0.3">
      <c r="A285" s="77" t="s">
        <v>613</v>
      </c>
      <c r="B285" s="127" t="s">
        <v>614</v>
      </c>
      <c r="C285" s="128">
        <v>0</v>
      </c>
      <c r="D285" s="128">
        <v>0</v>
      </c>
      <c r="E285" s="128">
        <v>0</v>
      </c>
      <c r="F285" s="128">
        <v>0</v>
      </c>
      <c r="G285" s="128">
        <v>0</v>
      </c>
      <c r="H285" s="128">
        <v>0</v>
      </c>
      <c r="I285" s="128">
        <v>0</v>
      </c>
      <c r="J285" s="128">
        <v>0</v>
      </c>
      <c r="K285" s="128">
        <v>0</v>
      </c>
      <c r="L285" s="128">
        <v>0</v>
      </c>
      <c r="M285" s="128">
        <v>0</v>
      </c>
      <c r="N285" s="128">
        <v>0</v>
      </c>
      <c r="O285" s="109"/>
      <c r="P285" s="109"/>
      <c r="Q285" s="109"/>
      <c r="R285" s="109"/>
    </row>
    <row r="286" spans="1:18" x14ac:dyDescent="0.3">
      <c r="A286" s="77" t="s">
        <v>615</v>
      </c>
      <c r="B286" s="127" t="s">
        <v>616</v>
      </c>
      <c r="C286" s="128">
        <v>0</v>
      </c>
      <c r="D286" s="128">
        <v>0</v>
      </c>
      <c r="E286" s="128">
        <v>0</v>
      </c>
      <c r="F286" s="128">
        <v>0</v>
      </c>
      <c r="G286" s="128">
        <v>0</v>
      </c>
      <c r="H286" s="128">
        <v>0</v>
      </c>
      <c r="I286" s="128">
        <v>0</v>
      </c>
      <c r="J286" s="128">
        <v>0</v>
      </c>
      <c r="K286" s="128">
        <v>0</v>
      </c>
      <c r="L286" s="128">
        <v>0</v>
      </c>
      <c r="M286" s="128">
        <v>0</v>
      </c>
      <c r="N286" s="128">
        <v>0</v>
      </c>
      <c r="O286" s="109"/>
      <c r="P286" s="109"/>
      <c r="Q286" s="109"/>
      <c r="R286" s="109"/>
    </row>
    <row r="287" spans="1:18" x14ac:dyDescent="0.3">
      <c r="A287" s="77" t="s">
        <v>617</v>
      </c>
      <c r="B287" s="127" t="s">
        <v>618</v>
      </c>
      <c r="C287" s="128">
        <v>0</v>
      </c>
      <c r="D287" s="128">
        <v>0</v>
      </c>
      <c r="E287" s="128">
        <v>0</v>
      </c>
      <c r="F287" s="128">
        <v>0</v>
      </c>
      <c r="G287" s="128">
        <v>0</v>
      </c>
      <c r="H287" s="128">
        <v>0</v>
      </c>
      <c r="I287" s="128">
        <v>0</v>
      </c>
      <c r="J287" s="128">
        <v>0</v>
      </c>
      <c r="K287" s="128">
        <v>0</v>
      </c>
      <c r="L287" s="128">
        <v>0</v>
      </c>
      <c r="M287" s="128">
        <v>0</v>
      </c>
      <c r="N287" s="128">
        <v>0</v>
      </c>
      <c r="O287" s="109"/>
      <c r="P287" s="109"/>
      <c r="Q287" s="109"/>
      <c r="R287" s="109"/>
    </row>
    <row r="288" spans="1:18" x14ac:dyDescent="0.3">
      <c r="A288" s="77" t="s">
        <v>619</v>
      </c>
      <c r="B288" s="127" t="s">
        <v>620</v>
      </c>
      <c r="C288" s="128">
        <v>0</v>
      </c>
      <c r="D288" s="128">
        <v>0</v>
      </c>
      <c r="E288" s="128">
        <v>0</v>
      </c>
      <c r="F288" s="128">
        <v>0</v>
      </c>
      <c r="G288" s="128">
        <v>0</v>
      </c>
      <c r="H288" s="128">
        <v>0</v>
      </c>
      <c r="I288" s="128">
        <v>0</v>
      </c>
      <c r="J288" s="128">
        <v>0</v>
      </c>
      <c r="K288" s="128">
        <v>0</v>
      </c>
      <c r="L288" s="128">
        <v>0</v>
      </c>
      <c r="M288" s="128">
        <v>0</v>
      </c>
      <c r="N288" s="128">
        <v>0</v>
      </c>
      <c r="O288" s="109"/>
      <c r="P288" s="109"/>
      <c r="Q288" s="109"/>
      <c r="R288" s="109"/>
    </row>
    <row r="289" spans="1:18" x14ac:dyDescent="0.3">
      <c r="A289" s="77" t="s">
        <v>621</v>
      </c>
      <c r="B289" s="127" t="s">
        <v>622</v>
      </c>
      <c r="C289" s="128">
        <v>0</v>
      </c>
      <c r="D289" s="128">
        <v>0</v>
      </c>
      <c r="E289" s="128">
        <v>0</v>
      </c>
      <c r="F289" s="128">
        <v>0</v>
      </c>
      <c r="G289" s="128">
        <v>0</v>
      </c>
      <c r="H289" s="128">
        <v>0</v>
      </c>
      <c r="I289" s="128">
        <v>0</v>
      </c>
      <c r="J289" s="128">
        <v>0</v>
      </c>
      <c r="K289" s="128">
        <v>0</v>
      </c>
      <c r="L289" s="128">
        <v>0</v>
      </c>
      <c r="M289" s="128">
        <v>0</v>
      </c>
      <c r="N289" s="128">
        <v>0</v>
      </c>
      <c r="O289" s="109"/>
      <c r="P289" s="109"/>
      <c r="Q289" s="109"/>
      <c r="R289" s="109"/>
    </row>
    <row r="290" spans="1:18" x14ac:dyDescent="0.3">
      <c r="A290" s="77" t="s">
        <v>623</v>
      </c>
      <c r="B290" s="127" t="s">
        <v>624</v>
      </c>
      <c r="C290" s="128">
        <v>0</v>
      </c>
      <c r="D290" s="128">
        <v>0</v>
      </c>
      <c r="E290" s="128">
        <v>0</v>
      </c>
      <c r="F290" s="128">
        <v>0</v>
      </c>
      <c r="G290" s="128">
        <v>0</v>
      </c>
      <c r="H290" s="128">
        <v>0</v>
      </c>
      <c r="I290" s="128">
        <v>0</v>
      </c>
      <c r="J290" s="128">
        <v>0</v>
      </c>
      <c r="K290" s="128">
        <v>0</v>
      </c>
      <c r="L290" s="128">
        <v>0</v>
      </c>
      <c r="M290" s="128">
        <v>0</v>
      </c>
      <c r="N290" s="128">
        <v>0</v>
      </c>
      <c r="O290" s="109"/>
      <c r="P290" s="109"/>
      <c r="Q290" s="109"/>
      <c r="R290" s="109"/>
    </row>
    <row r="291" spans="1:18" x14ac:dyDescent="0.3">
      <c r="A291" s="77" t="s">
        <v>625</v>
      </c>
      <c r="B291" s="127" t="s">
        <v>626</v>
      </c>
      <c r="C291" s="128">
        <v>0</v>
      </c>
      <c r="D291" s="128">
        <v>0</v>
      </c>
      <c r="E291" s="128">
        <v>0</v>
      </c>
      <c r="F291" s="128">
        <v>0</v>
      </c>
      <c r="G291" s="128">
        <v>0</v>
      </c>
      <c r="H291" s="128">
        <v>0</v>
      </c>
      <c r="I291" s="128">
        <v>0</v>
      </c>
      <c r="J291" s="128">
        <v>0</v>
      </c>
      <c r="K291" s="128">
        <v>0</v>
      </c>
      <c r="L291" s="128">
        <v>0</v>
      </c>
      <c r="M291" s="128">
        <v>0</v>
      </c>
      <c r="N291" s="128">
        <v>0</v>
      </c>
      <c r="O291" s="109"/>
      <c r="P291" s="109"/>
      <c r="Q291" s="109"/>
      <c r="R291" s="109"/>
    </row>
    <row r="292" spans="1:18" x14ac:dyDescent="0.3">
      <c r="A292" s="77" t="s">
        <v>627</v>
      </c>
      <c r="B292" s="127" t="s">
        <v>628</v>
      </c>
      <c r="C292" s="128">
        <v>0</v>
      </c>
      <c r="D292" s="128">
        <v>0</v>
      </c>
      <c r="E292" s="128">
        <v>0</v>
      </c>
      <c r="F292" s="128">
        <v>0</v>
      </c>
      <c r="G292" s="128">
        <v>0</v>
      </c>
      <c r="H292" s="128">
        <v>0</v>
      </c>
      <c r="I292" s="128">
        <v>0</v>
      </c>
      <c r="J292" s="128">
        <v>0</v>
      </c>
      <c r="K292" s="128">
        <v>0</v>
      </c>
      <c r="L292" s="128">
        <v>0</v>
      </c>
      <c r="M292" s="128">
        <v>0</v>
      </c>
      <c r="N292" s="128">
        <v>0</v>
      </c>
      <c r="O292" s="109"/>
      <c r="P292" s="109"/>
      <c r="Q292" s="109"/>
      <c r="R292" s="109"/>
    </row>
    <row r="293" spans="1:18" x14ac:dyDescent="0.3">
      <c r="A293" s="77" t="s">
        <v>629</v>
      </c>
      <c r="B293" s="127" t="s">
        <v>630</v>
      </c>
      <c r="C293" s="128">
        <v>0</v>
      </c>
      <c r="D293" s="128">
        <v>0</v>
      </c>
      <c r="E293" s="128">
        <v>0</v>
      </c>
      <c r="F293" s="128">
        <v>0</v>
      </c>
      <c r="G293" s="128">
        <v>0</v>
      </c>
      <c r="H293" s="128">
        <v>0</v>
      </c>
      <c r="I293" s="128">
        <v>0</v>
      </c>
      <c r="J293" s="128">
        <v>0</v>
      </c>
      <c r="K293" s="128">
        <v>0</v>
      </c>
      <c r="L293" s="128">
        <v>0</v>
      </c>
      <c r="M293" s="128">
        <v>0</v>
      </c>
      <c r="N293" s="128">
        <v>0</v>
      </c>
      <c r="O293" s="109"/>
      <c r="P293" s="109"/>
      <c r="Q293" s="109"/>
      <c r="R293" s="109"/>
    </row>
    <row r="294" spans="1:18" x14ac:dyDescent="0.3">
      <c r="A294" s="77" t="s">
        <v>631</v>
      </c>
      <c r="B294" s="127" t="s">
        <v>632</v>
      </c>
      <c r="C294" s="128">
        <v>0</v>
      </c>
      <c r="D294" s="128">
        <v>0</v>
      </c>
      <c r="E294" s="128">
        <v>0</v>
      </c>
      <c r="F294" s="128">
        <v>0</v>
      </c>
      <c r="G294" s="128">
        <v>0</v>
      </c>
      <c r="H294" s="128">
        <v>0</v>
      </c>
      <c r="I294" s="128">
        <v>0</v>
      </c>
      <c r="J294" s="128">
        <v>0</v>
      </c>
      <c r="K294" s="128">
        <v>0</v>
      </c>
      <c r="L294" s="128">
        <v>0</v>
      </c>
      <c r="M294" s="128">
        <v>0</v>
      </c>
      <c r="N294" s="128">
        <v>0</v>
      </c>
      <c r="O294" s="109"/>
      <c r="P294" s="109"/>
      <c r="Q294" s="109"/>
      <c r="R294" s="109"/>
    </row>
    <row r="295" spans="1:18" x14ac:dyDescent="0.3">
      <c r="A295" s="77" t="s">
        <v>633</v>
      </c>
      <c r="B295" s="127" t="s">
        <v>634</v>
      </c>
      <c r="C295" s="128">
        <v>0</v>
      </c>
      <c r="D295" s="128">
        <v>0</v>
      </c>
      <c r="E295" s="128">
        <v>0</v>
      </c>
      <c r="F295" s="128">
        <v>0</v>
      </c>
      <c r="G295" s="128">
        <v>0</v>
      </c>
      <c r="H295" s="128">
        <v>0</v>
      </c>
      <c r="I295" s="128">
        <v>0</v>
      </c>
      <c r="J295" s="128">
        <v>0</v>
      </c>
      <c r="K295" s="128">
        <v>0</v>
      </c>
      <c r="L295" s="128">
        <v>0</v>
      </c>
      <c r="M295" s="128">
        <v>0</v>
      </c>
      <c r="N295" s="128">
        <v>0</v>
      </c>
      <c r="O295" s="109"/>
      <c r="P295" s="109"/>
      <c r="Q295" s="109"/>
      <c r="R295" s="109"/>
    </row>
    <row r="296" spans="1:18" x14ac:dyDescent="0.3">
      <c r="A296" s="77" t="s">
        <v>635</v>
      </c>
      <c r="B296" s="127" t="s">
        <v>636</v>
      </c>
      <c r="C296" s="128">
        <v>0</v>
      </c>
      <c r="D296" s="128">
        <v>0</v>
      </c>
      <c r="E296" s="128">
        <v>0</v>
      </c>
      <c r="F296" s="128">
        <v>0</v>
      </c>
      <c r="G296" s="128">
        <v>0</v>
      </c>
      <c r="H296" s="128">
        <v>0</v>
      </c>
      <c r="I296" s="128">
        <v>0</v>
      </c>
      <c r="J296" s="128">
        <v>0</v>
      </c>
      <c r="K296" s="128">
        <v>0</v>
      </c>
      <c r="L296" s="128">
        <v>0</v>
      </c>
      <c r="M296" s="128">
        <v>0</v>
      </c>
      <c r="N296" s="128">
        <v>0</v>
      </c>
      <c r="O296" s="109"/>
      <c r="P296" s="109"/>
      <c r="Q296" s="109"/>
      <c r="R296" s="109"/>
    </row>
    <row r="297" spans="1:18" x14ac:dyDescent="0.3">
      <c r="A297" s="77" t="s">
        <v>637</v>
      </c>
      <c r="B297" s="127" t="s">
        <v>638</v>
      </c>
      <c r="C297" s="128">
        <v>0</v>
      </c>
      <c r="D297" s="128">
        <v>0</v>
      </c>
      <c r="E297" s="128">
        <v>0</v>
      </c>
      <c r="F297" s="128">
        <v>0</v>
      </c>
      <c r="G297" s="128">
        <v>0</v>
      </c>
      <c r="H297" s="128">
        <v>0</v>
      </c>
      <c r="I297" s="128">
        <v>0</v>
      </c>
      <c r="J297" s="128">
        <v>0</v>
      </c>
      <c r="K297" s="128">
        <v>0</v>
      </c>
      <c r="L297" s="128">
        <v>0</v>
      </c>
      <c r="M297" s="128">
        <v>0</v>
      </c>
      <c r="N297" s="128">
        <v>0</v>
      </c>
      <c r="O297" s="109"/>
      <c r="P297" s="109"/>
      <c r="Q297" s="109"/>
      <c r="R297" s="109"/>
    </row>
    <row r="298" spans="1:18" x14ac:dyDescent="0.3">
      <c r="A298" s="77" t="s">
        <v>639</v>
      </c>
      <c r="B298" s="127" t="s">
        <v>640</v>
      </c>
      <c r="C298" s="128">
        <v>0</v>
      </c>
      <c r="D298" s="128">
        <v>0</v>
      </c>
      <c r="E298" s="128">
        <v>0</v>
      </c>
      <c r="F298" s="128">
        <v>0</v>
      </c>
      <c r="G298" s="128">
        <v>0</v>
      </c>
      <c r="H298" s="128">
        <v>0</v>
      </c>
      <c r="I298" s="128">
        <v>0</v>
      </c>
      <c r="J298" s="128">
        <v>0</v>
      </c>
      <c r="K298" s="128">
        <v>0</v>
      </c>
      <c r="L298" s="128">
        <v>0</v>
      </c>
      <c r="M298" s="128">
        <v>0</v>
      </c>
      <c r="N298" s="128">
        <v>0</v>
      </c>
      <c r="O298" s="109"/>
      <c r="P298" s="109"/>
      <c r="Q298" s="109"/>
      <c r="R298" s="109"/>
    </row>
    <row r="299" spans="1:18" x14ac:dyDescent="0.3">
      <c r="A299" s="77" t="s">
        <v>641</v>
      </c>
      <c r="B299" s="127" t="s">
        <v>642</v>
      </c>
      <c r="C299" s="128">
        <v>0</v>
      </c>
      <c r="D299" s="128">
        <v>0</v>
      </c>
      <c r="E299" s="128">
        <v>0</v>
      </c>
      <c r="F299" s="128">
        <v>0</v>
      </c>
      <c r="G299" s="128">
        <v>0</v>
      </c>
      <c r="H299" s="128">
        <v>0</v>
      </c>
      <c r="I299" s="128">
        <v>0</v>
      </c>
      <c r="J299" s="128">
        <v>0</v>
      </c>
      <c r="K299" s="128">
        <v>0</v>
      </c>
      <c r="L299" s="128">
        <v>0</v>
      </c>
      <c r="M299" s="128">
        <v>0</v>
      </c>
      <c r="N299" s="128">
        <v>0</v>
      </c>
      <c r="O299" s="109"/>
      <c r="P299" s="109"/>
      <c r="Q299" s="109"/>
      <c r="R299" s="109"/>
    </row>
    <row r="300" spans="1:18" x14ac:dyDescent="0.3">
      <c r="A300" s="77" t="s">
        <v>643</v>
      </c>
      <c r="B300" s="127" t="s">
        <v>644</v>
      </c>
      <c r="C300" s="128">
        <v>0</v>
      </c>
      <c r="D300" s="128">
        <v>0</v>
      </c>
      <c r="E300" s="128">
        <v>0</v>
      </c>
      <c r="F300" s="128">
        <v>0</v>
      </c>
      <c r="G300" s="128">
        <v>0</v>
      </c>
      <c r="H300" s="128">
        <v>0</v>
      </c>
      <c r="I300" s="128">
        <v>0</v>
      </c>
      <c r="J300" s="128">
        <v>0</v>
      </c>
      <c r="K300" s="128">
        <v>0</v>
      </c>
      <c r="L300" s="128">
        <v>0</v>
      </c>
      <c r="M300" s="128">
        <v>0</v>
      </c>
      <c r="N300" s="128">
        <v>0</v>
      </c>
      <c r="O300" s="109"/>
      <c r="P300" s="109"/>
      <c r="Q300" s="109"/>
      <c r="R300" s="109"/>
    </row>
    <row r="301" spans="1:18" x14ac:dyDescent="0.3">
      <c r="A301" s="77" t="s">
        <v>645</v>
      </c>
      <c r="B301" s="127" t="s">
        <v>646</v>
      </c>
      <c r="C301" s="128">
        <v>0</v>
      </c>
      <c r="D301" s="128">
        <v>0</v>
      </c>
      <c r="E301" s="128">
        <v>0</v>
      </c>
      <c r="F301" s="128">
        <v>0</v>
      </c>
      <c r="G301" s="128">
        <v>0</v>
      </c>
      <c r="H301" s="128">
        <v>0</v>
      </c>
      <c r="I301" s="128">
        <v>0</v>
      </c>
      <c r="J301" s="128">
        <v>0</v>
      </c>
      <c r="K301" s="128">
        <v>0</v>
      </c>
      <c r="L301" s="128">
        <v>0</v>
      </c>
      <c r="M301" s="128">
        <v>0</v>
      </c>
      <c r="N301" s="128">
        <v>0</v>
      </c>
      <c r="O301" s="109"/>
      <c r="P301" s="109"/>
      <c r="Q301" s="109"/>
      <c r="R301" s="109"/>
    </row>
    <row r="302" spans="1:18" x14ac:dyDescent="0.3">
      <c r="A302" s="77" t="s">
        <v>647</v>
      </c>
      <c r="B302" s="127" t="s">
        <v>648</v>
      </c>
      <c r="C302" s="128">
        <v>0</v>
      </c>
      <c r="D302" s="128">
        <v>0</v>
      </c>
      <c r="E302" s="128">
        <v>0</v>
      </c>
      <c r="F302" s="128">
        <v>0</v>
      </c>
      <c r="G302" s="128">
        <v>0</v>
      </c>
      <c r="H302" s="128">
        <v>0</v>
      </c>
      <c r="I302" s="128">
        <v>0</v>
      </c>
      <c r="J302" s="128">
        <v>0</v>
      </c>
      <c r="K302" s="128">
        <v>0</v>
      </c>
      <c r="L302" s="128">
        <v>0</v>
      </c>
      <c r="M302" s="128">
        <v>0</v>
      </c>
      <c r="N302" s="128">
        <v>0</v>
      </c>
      <c r="O302" s="109"/>
      <c r="P302" s="109"/>
      <c r="Q302" s="109"/>
      <c r="R302" s="109"/>
    </row>
    <row r="303" spans="1:18" x14ac:dyDescent="0.3">
      <c r="A303" s="77" t="s">
        <v>649</v>
      </c>
      <c r="B303" s="127" t="s">
        <v>650</v>
      </c>
      <c r="C303" s="128">
        <v>0</v>
      </c>
      <c r="D303" s="128">
        <v>0</v>
      </c>
      <c r="E303" s="128">
        <v>0</v>
      </c>
      <c r="F303" s="128">
        <v>0</v>
      </c>
      <c r="G303" s="128">
        <v>0</v>
      </c>
      <c r="H303" s="128">
        <v>0</v>
      </c>
      <c r="I303" s="128">
        <v>0</v>
      </c>
      <c r="J303" s="128">
        <v>0</v>
      </c>
      <c r="K303" s="128">
        <v>0</v>
      </c>
      <c r="L303" s="128">
        <v>0</v>
      </c>
      <c r="M303" s="128">
        <v>0</v>
      </c>
      <c r="N303" s="128">
        <v>0</v>
      </c>
      <c r="O303" s="109"/>
      <c r="P303" s="109"/>
      <c r="Q303" s="109"/>
      <c r="R303" s="109"/>
    </row>
    <row r="304" spans="1:18" x14ac:dyDescent="0.3">
      <c r="A304" s="77" t="s">
        <v>651</v>
      </c>
      <c r="B304" s="127" t="s">
        <v>652</v>
      </c>
      <c r="C304" s="128">
        <v>0</v>
      </c>
      <c r="D304" s="128">
        <v>0</v>
      </c>
      <c r="E304" s="128">
        <v>0</v>
      </c>
      <c r="F304" s="128">
        <v>0</v>
      </c>
      <c r="G304" s="128">
        <v>0</v>
      </c>
      <c r="H304" s="128">
        <v>0</v>
      </c>
      <c r="I304" s="128">
        <v>0</v>
      </c>
      <c r="J304" s="128">
        <v>0</v>
      </c>
      <c r="K304" s="128">
        <v>0</v>
      </c>
      <c r="L304" s="128">
        <v>0</v>
      </c>
      <c r="M304" s="128">
        <v>0</v>
      </c>
      <c r="N304" s="128">
        <v>0</v>
      </c>
      <c r="O304" s="109"/>
      <c r="P304" s="109"/>
      <c r="Q304" s="109"/>
      <c r="R304" s="109"/>
    </row>
    <row r="305" spans="1:18" x14ac:dyDescent="0.3">
      <c r="A305" s="77" t="s">
        <v>653</v>
      </c>
      <c r="B305" s="127" t="s">
        <v>654</v>
      </c>
      <c r="C305" s="128">
        <v>0</v>
      </c>
      <c r="D305" s="128">
        <v>0</v>
      </c>
      <c r="E305" s="128">
        <v>0</v>
      </c>
      <c r="F305" s="128">
        <v>0</v>
      </c>
      <c r="G305" s="128">
        <v>0</v>
      </c>
      <c r="H305" s="128">
        <v>0</v>
      </c>
      <c r="I305" s="128">
        <v>0</v>
      </c>
      <c r="J305" s="128">
        <v>0</v>
      </c>
      <c r="K305" s="128">
        <v>0</v>
      </c>
      <c r="L305" s="128">
        <v>0</v>
      </c>
      <c r="M305" s="128">
        <v>0</v>
      </c>
      <c r="N305" s="128">
        <v>0</v>
      </c>
      <c r="O305" s="109"/>
      <c r="P305" s="109"/>
      <c r="Q305" s="109"/>
      <c r="R305" s="109"/>
    </row>
    <row r="306" spans="1:18" x14ac:dyDescent="0.3">
      <c r="A306" s="77" t="s">
        <v>655</v>
      </c>
      <c r="B306" s="127" t="s">
        <v>656</v>
      </c>
      <c r="C306" s="128">
        <v>0</v>
      </c>
      <c r="D306" s="128">
        <v>0</v>
      </c>
      <c r="E306" s="128">
        <v>0</v>
      </c>
      <c r="F306" s="128">
        <v>0</v>
      </c>
      <c r="G306" s="128">
        <v>0</v>
      </c>
      <c r="H306" s="128">
        <v>0</v>
      </c>
      <c r="I306" s="128">
        <v>0</v>
      </c>
      <c r="J306" s="128">
        <v>0</v>
      </c>
      <c r="K306" s="128">
        <v>0</v>
      </c>
      <c r="L306" s="128">
        <v>0</v>
      </c>
      <c r="M306" s="128">
        <v>0</v>
      </c>
      <c r="N306" s="128">
        <v>0</v>
      </c>
      <c r="O306" s="109"/>
      <c r="P306" s="109"/>
      <c r="Q306" s="109"/>
      <c r="R306" s="109"/>
    </row>
    <row r="307" spans="1:18" x14ac:dyDescent="0.3">
      <c r="A307" s="77" t="s">
        <v>657</v>
      </c>
      <c r="B307" s="127" t="s">
        <v>658</v>
      </c>
      <c r="C307" s="128">
        <v>0</v>
      </c>
      <c r="D307" s="128">
        <v>0</v>
      </c>
      <c r="E307" s="128">
        <v>0</v>
      </c>
      <c r="F307" s="128">
        <v>0</v>
      </c>
      <c r="G307" s="128">
        <v>0</v>
      </c>
      <c r="H307" s="128">
        <v>0</v>
      </c>
      <c r="I307" s="128">
        <v>0</v>
      </c>
      <c r="J307" s="128">
        <v>0</v>
      </c>
      <c r="K307" s="128">
        <v>0</v>
      </c>
      <c r="L307" s="128">
        <v>0</v>
      </c>
      <c r="M307" s="128">
        <v>0</v>
      </c>
      <c r="N307" s="128">
        <v>0</v>
      </c>
      <c r="O307" s="109"/>
      <c r="P307" s="109"/>
      <c r="Q307" s="109"/>
      <c r="R307" s="109"/>
    </row>
    <row r="308" spans="1:18" x14ac:dyDescent="0.3">
      <c r="A308" s="77" t="s">
        <v>659</v>
      </c>
      <c r="B308" s="127" t="s">
        <v>660</v>
      </c>
      <c r="C308" s="128">
        <v>0</v>
      </c>
      <c r="D308" s="128">
        <v>0</v>
      </c>
      <c r="E308" s="128">
        <v>0</v>
      </c>
      <c r="F308" s="128">
        <v>0</v>
      </c>
      <c r="G308" s="128">
        <v>0</v>
      </c>
      <c r="H308" s="128">
        <v>0</v>
      </c>
      <c r="I308" s="128">
        <v>0</v>
      </c>
      <c r="J308" s="128">
        <v>0</v>
      </c>
      <c r="K308" s="128">
        <v>0</v>
      </c>
      <c r="L308" s="128">
        <v>0</v>
      </c>
      <c r="M308" s="128">
        <v>0</v>
      </c>
      <c r="N308" s="128">
        <v>0</v>
      </c>
      <c r="O308" s="109"/>
      <c r="P308" s="109"/>
      <c r="Q308" s="109"/>
      <c r="R308" s="109"/>
    </row>
    <row r="309" spans="1:18" x14ac:dyDescent="0.3">
      <c r="A309" s="77" t="s">
        <v>661</v>
      </c>
      <c r="B309" s="127" t="s">
        <v>662</v>
      </c>
      <c r="C309" s="128">
        <v>0</v>
      </c>
      <c r="D309" s="128">
        <v>0</v>
      </c>
      <c r="E309" s="128">
        <v>0</v>
      </c>
      <c r="F309" s="128">
        <v>0</v>
      </c>
      <c r="G309" s="128">
        <v>0</v>
      </c>
      <c r="H309" s="128">
        <v>0</v>
      </c>
      <c r="I309" s="128">
        <v>0</v>
      </c>
      <c r="J309" s="128">
        <v>0</v>
      </c>
      <c r="K309" s="128">
        <v>0</v>
      </c>
      <c r="L309" s="128">
        <v>0</v>
      </c>
      <c r="M309" s="128">
        <v>0</v>
      </c>
      <c r="N309" s="128">
        <v>0</v>
      </c>
      <c r="O309" s="109"/>
      <c r="P309" s="109"/>
      <c r="Q309" s="109"/>
      <c r="R309" s="109"/>
    </row>
    <row r="310" spans="1:18" x14ac:dyDescent="0.3">
      <c r="A310" s="77" t="s">
        <v>663</v>
      </c>
      <c r="B310" s="127" t="s">
        <v>664</v>
      </c>
      <c r="C310" s="128">
        <v>0</v>
      </c>
      <c r="D310" s="128">
        <v>0</v>
      </c>
      <c r="E310" s="128">
        <v>0</v>
      </c>
      <c r="F310" s="128">
        <v>0</v>
      </c>
      <c r="G310" s="128">
        <v>0</v>
      </c>
      <c r="H310" s="128">
        <v>0</v>
      </c>
      <c r="I310" s="128">
        <v>0</v>
      </c>
      <c r="J310" s="128">
        <v>0</v>
      </c>
      <c r="K310" s="128">
        <v>0</v>
      </c>
      <c r="L310" s="128">
        <v>0</v>
      </c>
      <c r="M310" s="128">
        <v>0</v>
      </c>
      <c r="N310" s="128">
        <v>0</v>
      </c>
      <c r="O310" s="109"/>
      <c r="P310" s="109"/>
      <c r="Q310" s="109"/>
      <c r="R310" s="109"/>
    </row>
    <row r="311" spans="1:18" x14ac:dyDescent="0.3">
      <c r="A311" s="77" t="s">
        <v>665</v>
      </c>
      <c r="B311" s="127" t="s">
        <v>666</v>
      </c>
      <c r="C311" s="128">
        <v>0</v>
      </c>
      <c r="D311" s="128">
        <v>0</v>
      </c>
      <c r="E311" s="128">
        <v>0</v>
      </c>
      <c r="F311" s="128">
        <v>0</v>
      </c>
      <c r="G311" s="128">
        <v>0</v>
      </c>
      <c r="H311" s="128">
        <v>0</v>
      </c>
      <c r="I311" s="128">
        <v>0</v>
      </c>
      <c r="J311" s="128">
        <v>0</v>
      </c>
      <c r="K311" s="128">
        <v>0</v>
      </c>
      <c r="L311" s="128">
        <v>0</v>
      </c>
      <c r="M311" s="128">
        <v>0</v>
      </c>
      <c r="N311" s="128">
        <v>0</v>
      </c>
      <c r="O311" s="109"/>
      <c r="P311" s="109"/>
      <c r="Q311" s="109"/>
      <c r="R311" s="109"/>
    </row>
    <row r="312" spans="1:18" x14ac:dyDescent="0.3">
      <c r="A312" s="77" t="s">
        <v>667</v>
      </c>
      <c r="B312" s="127" t="s">
        <v>668</v>
      </c>
      <c r="C312" s="128">
        <v>0</v>
      </c>
      <c r="D312" s="128">
        <v>0</v>
      </c>
      <c r="E312" s="128">
        <v>0</v>
      </c>
      <c r="F312" s="128">
        <v>0</v>
      </c>
      <c r="G312" s="128">
        <v>0</v>
      </c>
      <c r="H312" s="128">
        <v>0</v>
      </c>
      <c r="I312" s="128">
        <v>0</v>
      </c>
      <c r="J312" s="128">
        <v>0</v>
      </c>
      <c r="K312" s="128">
        <v>0</v>
      </c>
      <c r="L312" s="128">
        <v>0</v>
      </c>
      <c r="M312" s="128">
        <v>0</v>
      </c>
      <c r="N312" s="128">
        <v>0</v>
      </c>
      <c r="O312" s="109"/>
      <c r="P312" s="109"/>
      <c r="Q312" s="109"/>
      <c r="R312" s="109"/>
    </row>
    <row r="313" spans="1:18" x14ac:dyDescent="0.3">
      <c r="A313" s="77" t="s">
        <v>669</v>
      </c>
      <c r="B313" s="127" t="s">
        <v>670</v>
      </c>
      <c r="C313" s="128">
        <v>0</v>
      </c>
      <c r="D313" s="128">
        <v>0</v>
      </c>
      <c r="E313" s="128">
        <v>0</v>
      </c>
      <c r="F313" s="128">
        <v>0</v>
      </c>
      <c r="G313" s="128">
        <v>0</v>
      </c>
      <c r="H313" s="128">
        <v>0</v>
      </c>
      <c r="I313" s="128">
        <v>0</v>
      </c>
      <c r="J313" s="128">
        <v>0</v>
      </c>
      <c r="K313" s="128">
        <v>0</v>
      </c>
      <c r="L313" s="128">
        <v>0</v>
      </c>
      <c r="M313" s="128">
        <v>0</v>
      </c>
      <c r="N313" s="128">
        <v>0</v>
      </c>
      <c r="O313" s="109"/>
      <c r="P313" s="109"/>
      <c r="Q313" s="109"/>
      <c r="R313" s="109"/>
    </row>
    <row r="314" spans="1:18" x14ac:dyDescent="0.3">
      <c r="A314" s="77" t="s">
        <v>671</v>
      </c>
      <c r="B314" s="127" t="s">
        <v>672</v>
      </c>
      <c r="C314" s="128">
        <v>0</v>
      </c>
      <c r="D314" s="128">
        <v>0</v>
      </c>
      <c r="E314" s="128">
        <v>0</v>
      </c>
      <c r="F314" s="128">
        <v>0</v>
      </c>
      <c r="G314" s="128">
        <v>0</v>
      </c>
      <c r="H314" s="128">
        <v>0</v>
      </c>
      <c r="I314" s="128">
        <v>0</v>
      </c>
      <c r="J314" s="128">
        <v>0</v>
      </c>
      <c r="K314" s="128">
        <v>0</v>
      </c>
      <c r="L314" s="128">
        <v>0</v>
      </c>
      <c r="M314" s="128">
        <v>0</v>
      </c>
      <c r="N314" s="128">
        <v>0</v>
      </c>
      <c r="O314" s="109"/>
      <c r="P314" s="109"/>
      <c r="Q314" s="109"/>
      <c r="R314" s="109"/>
    </row>
    <row r="315" spans="1:18" x14ac:dyDescent="0.3">
      <c r="A315" s="77" t="s">
        <v>673</v>
      </c>
      <c r="B315" s="127" t="s">
        <v>674</v>
      </c>
      <c r="C315" s="128">
        <v>0</v>
      </c>
      <c r="D315" s="128">
        <v>0</v>
      </c>
      <c r="E315" s="128">
        <v>0</v>
      </c>
      <c r="F315" s="128">
        <v>0</v>
      </c>
      <c r="G315" s="128">
        <v>0</v>
      </c>
      <c r="H315" s="128">
        <v>0</v>
      </c>
      <c r="I315" s="128">
        <v>0</v>
      </c>
      <c r="J315" s="128">
        <v>0</v>
      </c>
      <c r="K315" s="128">
        <v>0</v>
      </c>
      <c r="L315" s="128">
        <v>0</v>
      </c>
      <c r="M315" s="128">
        <v>0</v>
      </c>
      <c r="N315" s="128">
        <v>0</v>
      </c>
      <c r="O315" s="109"/>
      <c r="P315" s="109"/>
      <c r="Q315" s="109"/>
      <c r="R315" s="109"/>
    </row>
    <row r="316" spans="1:18" x14ac:dyDescent="0.3">
      <c r="A316" s="77" t="s">
        <v>675</v>
      </c>
      <c r="B316" s="127" t="s">
        <v>676</v>
      </c>
      <c r="C316" s="128">
        <v>0</v>
      </c>
      <c r="D316" s="128">
        <v>0</v>
      </c>
      <c r="E316" s="128">
        <v>0</v>
      </c>
      <c r="F316" s="128">
        <v>0</v>
      </c>
      <c r="G316" s="128">
        <v>0</v>
      </c>
      <c r="H316" s="128">
        <v>0</v>
      </c>
      <c r="I316" s="128">
        <v>0</v>
      </c>
      <c r="J316" s="128">
        <v>0</v>
      </c>
      <c r="K316" s="128">
        <v>0</v>
      </c>
      <c r="L316" s="128">
        <v>0</v>
      </c>
      <c r="M316" s="128">
        <v>0</v>
      </c>
      <c r="N316" s="128">
        <v>0</v>
      </c>
      <c r="O316" s="109"/>
      <c r="P316" s="109"/>
      <c r="Q316" s="109"/>
      <c r="R316" s="109"/>
    </row>
    <row r="317" spans="1:18" x14ac:dyDescent="0.3">
      <c r="A317" s="77" t="s">
        <v>677</v>
      </c>
      <c r="B317" s="127" t="s">
        <v>678</v>
      </c>
      <c r="C317" s="128">
        <v>0</v>
      </c>
      <c r="D317" s="128">
        <v>0</v>
      </c>
      <c r="E317" s="128">
        <v>0</v>
      </c>
      <c r="F317" s="128">
        <v>0</v>
      </c>
      <c r="G317" s="128">
        <v>0</v>
      </c>
      <c r="H317" s="128">
        <v>0</v>
      </c>
      <c r="I317" s="128">
        <v>0</v>
      </c>
      <c r="J317" s="128">
        <v>0</v>
      </c>
      <c r="K317" s="128">
        <v>0</v>
      </c>
      <c r="L317" s="128">
        <v>0</v>
      </c>
      <c r="M317" s="128">
        <v>0</v>
      </c>
      <c r="N317" s="128">
        <v>0</v>
      </c>
      <c r="O317" s="109"/>
      <c r="P317" s="109"/>
      <c r="Q317" s="109"/>
      <c r="R317" s="109"/>
    </row>
    <row r="318" spans="1:18" x14ac:dyDescent="0.3">
      <c r="A318" s="77" t="s">
        <v>679</v>
      </c>
      <c r="B318" s="127" t="s">
        <v>680</v>
      </c>
      <c r="C318" s="128">
        <v>0</v>
      </c>
      <c r="D318" s="128">
        <v>0</v>
      </c>
      <c r="E318" s="128">
        <v>0</v>
      </c>
      <c r="F318" s="128">
        <v>0</v>
      </c>
      <c r="G318" s="128">
        <v>0</v>
      </c>
      <c r="H318" s="128">
        <v>0</v>
      </c>
      <c r="I318" s="128">
        <v>0</v>
      </c>
      <c r="J318" s="128">
        <v>0</v>
      </c>
      <c r="K318" s="128">
        <v>0</v>
      </c>
      <c r="L318" s="128">
        <v>0</v>
      </c>
      <c r="M318" s="128">
        <v>0</v>
      </c>
      <c r="N318" s="128">
        <v>0</v>
      </c>
      <c r="O318" s="109"/>
      <c r="P318" s="109"/>
      <c r="Q318" s="109"/>
      <c r="R318" s="109"/>
    </row>
    <row r="319" spans="1:18" x14ac:dyDescent="0.3">
      <c r="A319" s="77" t="s">
        <v>681</v>
      </c>
      <c r="B319" s="127" t="s">
        <v>682</v>
      </c>
      <c r="C319" s="128">
        <v>0</v>
      </c>
      <c r="D319" s="128">
        <v>0</v>
      </c>
      <c r="E319" s="128">
        <v>0</v>
      </c>
      <c r="F319" s="128">
        <v>0</v>
      </c>
      <c r="G319" s="128">
        <v>0</v>
      </c>
      <c r="H319" s="128">
        <v>0</v>
      </c>
      <c r="I319" s="128">
        <v>0</v>
      </c>
      <c r="J319" s="128">
        <v>0</v>
      </c>
      <c r="K319" s="128">
        <v>0</v>
      </c>
      <c r="L319" s="128">
        <v>0</v>
      </c>
      <c r="M319" s="128">
        <v>0</v>
      </c>
      <c r="N319" s="128">
        <v>0</v>
      </c>
      <c r="O319" s="109"/>
      <c r="P319" s="109"/>
      <c r="Q319" s="109"/>
      <c r="R319" s="109"/>
    </row>
    <row r="320" spans="1:18" x14ac:dyDescent="0.3">
      <c r="A320" s="77" t="s">
        <v>683</v>
      </c>
      <c r="B320" s="127" t="s">
        <v>684</v>
      </c>
      <c r="C320" s="128">
        <v>0</v>
      </c>
      <c r="D320" s="128">
        <v>0</v>
      </c>
      <c r="E320" s="128">
        <v>0</v>
      </c>
      <c r="F320" s="128">
        <v>0</v>
      </c>
      <c r="G320" s="128">
        <v>0</v>
      </c>
      <c r="H320" s="128">
        <v>0</v>
      </c>
      <c r="I320" s="128">
        <v>0</v>
      </c>
      <c r="J320" s="128">
        <v>0</v>
      </c>
      <c r="K320" s="128">
        <v>0</v>
      </c>
      <c r="L320" s="128">
        <v>0</v>
      </c>
      <c r="M320" s="128">
        <v>0</v>
      </c>
      <c r="N320" s="128">
        <v>0</v>
      </c>
      <c r="O320" s="109"/>
      <c r="P320" s="109"/>
      <c r="Q320" s="109"/>
      <c r="R320" s="109"/>
    </row>
    <row r="321" spans="1:18" x14ac:dyDescent="0.3">
      <c r="A321" s="77" t="s">
        <v>685</v>
      </c>
      <c r="B321" s="127" t="s">
        <v>686</v>
      </c>
      <c r="C321" s="128">
        <v>0</v>
      </c>
      <c r="D321" s="128">
        <v>0</v>
      </c>
      <c r="E321" s="128">
        <v>0</v>
      </c>
      <c r="F321" s="128">
        <v>0</v>
      </c>
      <c r="G321" s="128">
        <v>0</v>
      </c>
      <c r="H321" s="128">
        <v>0</v>
      </c>
      <c r="I321" s="128">
        <v>0</v>
      </c>
      <c r="J321" s="128">
        <v>0</v>
      </c>
      <c r="K321" s="128">
        <v>0</v>
      </c>
      <c r="L321" s="128">
        <v>0</v>
      </c>
      <c r="M321" s="128">
        <v>0</v>
      </c>
      <c r="N321" s="128">
        <v>0</v>
      </c>
      <c r="O321" s="109"/>
      <c r="P321" s="109"/>
      <c r="Q321" s="109"/>
      <c r="R321" s="109"/>
    </row>
    <row r="322" spans="1:18" x14ac:dyDescent="0.3">
      <c r="A322" s="77" t="s">
        <v>687</v>
      </c>
      <c r="B322" s="127" t="s">
        <v>688</v>
      </c>
      <c r="C322" s="128">
        <v>0</v>
      </c>
      <c r="D322" s="128">
        <v>0</v>
      </c>
      <c r="E322" s="128">
        <v>0</v>
      </c>
      <c r="F322" s="128">
        <v>0</v>
      </c>
      <c r="G322" s="128">
        <v>0</v>
      </c>
      <c r="H322" s="128">
        <v>0</v>
      </c>
      <c r="I322" s="128">
        <v>0</v>
      </c>
      <c r="J322" s="128">
        <v>0</v>
      </c>
      <c r="K322" s="128">
        <v>0</v>
      </c>
      <c r="L322" s="128">
        <v>0</v>
      </c>
      <c r="M322" s="128">
        <v>0</v>
      </c>
      <c r="N322" s="128">
        <v>0</v>
      </c>
      <c r="O322" s="109"/>
      <c r="P322" s="109"/>
      <c r="Q322" s="109"/>
      <c r="R322" s="109"/>
    </row>
    <row r="323" spans="1:18" x14ac:dyDescent="0.3">
      <c r="A323" s="77" t="s">
        <v>689</v>
      </c>
      <c r="B323" s="127" t="s">
        <v>690</v>
      </c>
      <c r="C323" s="128">
        <v>0</v>
      </c>
      <c r="D323" s="128">
        <v>0</v>
      </c>
      <c r="E323" s="128">
        <v>0</v>
      </c>
      <c r="F323" s="128">
        <v>0</v>
      </c>
      <c r="G323" s="128">
        <v>0</v>
      </c>
      <c r="H323" s="128">
        <v>0</v>
      </c>
      <c r="I323" s="128">
        <v>0</v>
      </c>
      <c r="J323" s="128">
        <v>0</v>
      </c>
      <c r="K323" s="128">
        <v>0</v>
      </c>
      <c r="L323" s="128">
        <v>0</v>
      </c>
      <c r="M323" s="128">
        <v>0</v>
      </c>
      <c r="N323" s="128">
        <v>0</v>
      </c>
      <c r="O323" s="109"/>
      <c r="P323" s="109"/>
      <c r="Q323" s="109"/>
      <c r="R323" s="109"/>
    </row>
    <row r="324" spans="1:18" x14ac:dyDescent="0.3">
      <c r="A324" s="77" t="s">
        <v>691</v>
      </c>
      <c r="B324" s="127" t="s">
        <v>692</v>
      </c>
      <c r="C324" s="128">
        <v>0</v>
      </c>
      <c r="D324" s="128">
        <v>0</v>
      </c>
      <c r="E324" s="128">
        <v>0</v>
      </c>
      <c r="F324" s="128">
        <v>0</v>
      </c>
      <c r="G324" s="128">
        <v>0</v>
      </c>
      <c r="H324" s="128">
        <v>0</v>
      </c>
      <c r="I324" s="128">
        <v>0</v>
      </c>
      <c r="J324" s="128">
        <v>0</v>
      </c>
      <c r="K324" s="128">
        <v>0</v>
      </c>
      <c r="L324" s="128">
        <v>0</v>
      </c>
      <c r="M324" s="128">
        <v>0</v>
      </c>
      <c r="N324" s="128">
        <v>0</v>
      </c>
      <c r="O324" s="109"/>
      <c r="P324" s="109"/>
      <c r="Q324" s="109"/>
      <c r="R324" s="109"/>
    </row>
    <row r="325" spans="1:18" x14ac:dyDescent="0.3">
      <c r="A325" s="77" t="s">
        <v>693</v>
      </c>
      <c r="B325" s="127" t="s">
        <v>694</v>
      </c>
      <c r="C325" s="128">
        <v>0</v>
      </c>
      <c r="D325" s="128">
        <v>0</v>
      </c>
      <c r="E325" s="128">
        <v>0</v>
      </c>
      <c r="F325" s="128">
        <v>0</v>
      </c>
      <c r="G325" s="128">
        <v>0</v>
      </c>
      <c r="H325" s="128">
        <v>0</v>
      </c>
      <c r="I325" s="128">
        <v>0</v>
      </c>
      <c r="J325" s="128">
        <v>0</v>
      </c>
      <c r="K325" s="128">
        <v>0</v>
      </c>
      <c r="L325" s="128">
        <v>0</v>
      </c>
      <c r="M325" s="128">
        <v>0</v>
      </c>
      <c r="N325" s="128">
        <v>0</v>
      </c>
      <c r="O325" s="109"/>
      <c r="P325" s="109"/>
      <c r="Q325" s="109"/>
      <c r="R325" s="109"/>
    </row>
    <row r="326" spans="1:18" x14ac:dyDescent="0.3">
      <c r="A326" s="77" t="s">
        <v>695</v>
      </c>
      <c r="B326" s="127" t="s">
        <v>696</v>
      </c>
      <c r="C326" s="128">
        <v>0</v>
      </c>
      <c r="D326" s="128">
        <v>0</v>
      </c>
      <c r="E326" s="128">
        <v>0</v>
      </c>
      <c r="F326" s="128">
        <v>0</v>
      </c>
      <c r="G326" s="128">
        <v>0</v>
      </c>
      <c r="H326" s="128">
        <v>0</v>
      </c>
      <c r="I326" s="128">
        <v>0</v>
      </c>
      <c r="J326" s="128">
        <v>0</v>
      </c>
      <c r="K326" s="128">
        <v>0</v>
      </c>
      <c r="L326" s="128">
        <v>0</v>
      </c>
      <c r="M326" s="128">
        <v>0</v>
      </c>
      <c r="N326" s="128">
        <v>0</v>
      </c>
      <c r="O326" s="109"/>
      <c r="P326" s="109"/>
      <c r="Q326" s="109"/>
      <c r="R326" s="109"/>
    </row>
    <row r="327" spans="1:18" x14ac:dyDescent="0.3">
      <c r="A327" s="77" t="s">
        <v>697</v>
      </c>
      <c r="B327" s="127" t="s">
        <v>698</v>
      </c>
      <c r="C327" s="128">
        <v>0</v>
      </c>
      <c r="D327" s="128">
        <v>0</v>
      </c>
      <c r="E327" s="128">
        <v>0</v>
      </c>
      <c r="F327" s="128">
        <v>0</v>
      </c>
      <c r="G327" s="128">
        <v>0</v>
      </c>
      <c r="H327" s="128">
        <v>0</v>
      </c>
      <c r="I327" s="128">
        <v>0</v>
      </c>
      <c r="J327" s="128">
        <v>0</v>
      </c>
      <c r="K327" s="128">
        <v>0</v>
      </c>
      <c r="L327" s="128">
        <v>0</v>
      </c>
      <c r="M327" s="128">
        <v>0</v>
      </c>
      <c r="N327" s="128">
        <v>0</v>
      </c>
      <c r="O327" s="109"/>
      <c r="P327" s="109"/>
      <c r="Q327" s="109"/>
      <c r="R327" s="109"/>
    </row>
    <row r="328" spans="1:18" x14ac:dyDescent="0.3">
      <c r="A328" s="77" t="s">
        <v>699</v>
      </c>
      <c r="B328" s="127" t="s">
        <v>700</v>
      </c>
      <c r="C328" s="128">
        <v>0</v>
      </c>
      <c r="D328" s="128">
        <v>0</v>
      </c>
      <c r="E328" s="128">
        <v>0</v>
      </c>
      <c r="F328" s="128">
        <v>0</v>
      </c>
      <c r="G328" s="128">
        <v>0</v>
      </c>
      <c r="H328" s="128">
        <v>0</v>
      </c>
      <c r="I328" s="128">
        <v>0</v>
      </c>
      <c r="J328" s="128">
        <v>0</v>
      </c>
      <c r="K328" s="128">
        <v>0</v>
      </c>
      <c r="L328" s="128">
        <v>0</v>
      </c>
      <c r="M328" s="128">
        <v>0</v>
      </c>
      <c r="N328" s="128">
        <v>0</v>
      </c>
      <c r="O328" s="109"/>
      <c r="P328" s="109"/>
      <c r="Q328" s="109"/>
      <c r="R328" s="109"/>
    </row>
    <row r="329" spans="1:18" x14ac:dyDescent="0.3">
      <c r="A329" s="77" t="s">
        <v>701</v>
      </c>
      <c r="B329" s="127" t="s">
        <v>702</v>
      </c>
      <c r="C329" s="128">
        <v>0</v>
      </c>
      <c r="D329" s="128">
        <v>0</v>
      </c>
      <c r="E329" s="128">
        <v>0</v>
      </c>
      <c r="F329" s="128">
        <v>0</v>
      </c>
      <c r="G329" s="128">
        <v>0</v>
      </c>
      <c r="H329" s="128">
        <v>0</v>
      </c>
      <c r="I329" s="128">
        <v>0</v>
      </c>
      <c r="J329" s="128">
        <v>0</v>
      </c>
      <c r="K329" s="128">
        <v>0</v>
      </c>
      <c r="L329" s="128">
        <v>0</v>
      </c>
      <c r="M329" s="128">
        <v>0</v>
      </c>
      <c r="N329" s="128">
        <v>0</v>
      </c>
      <c r="O329" s="109"/>
      <c r="P329" s="109"/>
      <c r="Q329" s="109"/>
      <c r="R329" s="109"/>
    </row>
    <row r="330" spans="1:18" x14ac:dyDescent="0.3">
      <c r="A330" s="77" t="s">
        <v>703</v>
      </c>
      <c r="B330" s="127" t="s">
        <v>704</v>
      </c>
      <c r="C330" s="128">
        <v>0</v>
      </c>
      <c r="D330" s="128">
        <v>0</v>
      </c>
      <c r="E330" s="128">
        <v>0</v>
      </c>
      <c r="F330" s="128">
        <v>0</v>
      </c>
      <c r="G330" s="128">
        <v>0</v>
      </c>
      <c r="H330" s="128">
        <v>0</v>
      </c>
      <c r="I330" s="128">
        <v>0</v>
      </c>
      <c r="J330" s="128">
        <v>0</v>
      </c>
      <c r="K330" s="128">
        <v>0</v>
      </c>
      <c r="L330" s="128">
        <v>0</v>
      </c>
      <c r="M330" s="128">
        <v>0</v>
      </c>
      <c r="N330" s="128">
        <v>0</v>
      </c>
      <c r="O330" s="109"/>
      <c r="P330" s="109"/>
      <c r="Q330" s="109"/>
      <c r="R330" s="109"/>
    </row>
    <row r="331" spans="1:18" x14ac:dyDescent="0.3">
      <c r="A331" s="77" t="s">
        <v>705</v>
      </c>
      <c r="B331" s="127" t="s">
        <v>706</v>
      </c>
      <c r="C331" s="128">
        <v>0</v>
      </c>
      <c r="D331" s="128">
        <v>0</v>
      </c>
      <c r="E331" s="128">
        <v>0</v>
      </c>
      <c r="F331" s="128">
        <v>0</v>
      </c>
      <c r="G331" s="128">
        <v>0</v>
      </c>
      <c r="H331" s="128">
        <v>0</v>
      </c>
      <c r="I331" s="128">
        <v>0</v>
      </c>
      <c r="J331" s="128">
        <v>0</v>
      </c>
      <c r="K331" s="128">
        <v>0</v>
      </c>
      <c r="L331" s="128">
        <v>0</v>
      </c>
      <c r="M331" s="128">
        <v>0</v>
      </c>
      <c r="N331" s="128">
        <v>0</v>
      </c>
      <c r="O331" s="109"/>
      <c r="P331" s="109"/>
      <c r="Q331" s="109"/>
      <c r="R331" s="109"/>
    </row>
    <row r="332" spans="1:18" x14ac:dyDescent="0.3">
      <c r="A332" s="77" t="s">
        <v>707</v>
      </c>
      <c r="B332" s="127" t="s">
        <v>708</v>
      </c>
      <c r="C332" s="128">
        <v>0</v>
      </c>
      <c r="D332" s="128">
        <v>0</v>
      </c>
      <c r="E332" s="128">
        <v>0</v>
      </c>
      <c r="F332" s="128">
        <v>0</v>
      </c>
      <c r="G332" s="128">
        <v>0</v>
      </c>
      <c r="H332" s="128">
        <v>0</v>
      </c>
      <c r="I332" s="128">
        <v>0</v>
      </c>
      <c r="J332" s="128">
        <v>0</v>
      </c>
      <c r="K332" s="128">
        <v>0</v>
      </c>
      <c r="L332" s="128">
        <v>0</v>
      </c>
      <c r="M332" s="128">
        <v>0</v>
      </c>
      <c r="N332" s="128">
        <v>0</v>
      </c>
      <c r="O332" s="109"/>
      <c r="P332" s="109"/>
      <c r="Q332" s="109"/>
      <c r="R332" s="109"/>
    </row>
    <row r="333" spans="1:18" x14ac:dyDescent="0.3">
      <c r="A333" s="77" t="s">
        <v>709</v>
      </c>
      <c r="B333" s="127" t="s">
        <v>710</v>
      </c>
      <c r="C333" s="128">
        <v>0</v>
      </c>
      <c r="D333" s="128">
        <v>0</v>
      </c>
      <c r="E333" s="128">
        <v>0</v>
      </c>
      <c r="F333" s="128">
        <v>0</v>
      </c>
      <c r="G333" s="128">
        <v>0</v>
      </c>
      <c r="H333" s="128">
        <v>0</v>
      </c>
      <c r="I333" s="128">
        <v>0</v>
      </c>
      <c r="J333" s="128">
        <v>0</v>
      </c>
      <c r="K333" s="128">
        <v>0</v>
      </c>
      <c r="L333" s="128">
        <v>0</v>
      </c>
      <c r="M333" s="128">
        <v>0</v>
      </c>
      <c r="N333" s="128">
        <v>0</v>
      </c>
      <c r="O333" s="109"/>
      <c r="P333" s="109"/>
      <c r="Q333" s="109"/>
      <c r="R333" s="109"/>
    </row>
    <row r="334" spans="1:18" x14ac:dyDescent="0.3">
      <c r="A334" s="77" t="s">
        <v>711</v>
      </c>
      <c r="B334" s="127" t="s">
        <v>712</v>
      </c>
      <c r="C334" s="128">
        <v>0</v>
      </c>
      <c r="D334" s="128">
        <v>0</v>
      </c>
      <c r="E334" s="128">
        <v>0</v>
      </c>
      <c r="F334" s="128">
        <v>0</v>
      </c>
      <c r="G334" s="128">
        <v>0</v>
      </c>
      <c r="H334" s="128">
        <v>0</v>
      </c>
      <c r="I334" s="128">
        <v>0</v>
      </c>
      <c r="J334" s="128">
        <v>0</v>
      </c>
      <c r="K334" s="128">
        <v>0</v>
      </c>
      <c r="L334" s="128">
        <v>0</v>
      </c>
      <c r="M334" s="128">
        <v>0</v>
      </c>
      <c r="N334" s="128">
        <v>0</v>
      </c>
      <c r="O334" s="109"/>
      <c r="P334" s="109"/>
      <c r="Q334" s="109"/>
      <c r="R334" s="109"/>
    </row>
    <row r="335" spans="1:18" x14ac:dyDescent="0.3">
      <c r="A335" s="77" t="s">
        <v>713</v>
      </c>
      <c r="B335" s="127" t="s">
        <v>714</v>
      </c>
      <c r="C335" s="128">
        <v>0</v>
      </c>
      <c r="D335" s="128">
        <v>0</v>
      </c>
      <c r="E335" s="128">
        <v>0</v>
      </c>
      <c r="F335" s="128">
        <v>0</v>
      </c>
      <c r="G335" s="128">
        <v>0</v>
      </c>
      <c r="H335" s="128">
        <v>0</v>
      </c>
      <c r="I335" s="128">
        <v>0</v>
      </c>
      <c r="J335" s="128">
        <v>0</v>
      </c>
      <c r="K335" s="128">
        <v>0</v>
      </c>
      <c r="L335" s="128">
        <v>0</v>
      </c>
      <c r="M335" s="128">
        <v>0</v>
      </c>
      <c r="N335" s="128">
        <v>0</v>
      </c>
      <c r="O335" s="109"/>
      <c r="P335" s="109"/>
      <c r="Q335" s="109"/>
      <c r="R335" s="109"/>
    </row>
    <row r="336" spans="1:18" x14ac:dyDescent="0.3">
      <c r="A336" s="77" t="s">
        <v>715</v>
      </c>
      <c r="B336" s="127" t="s">
        <v>716</v>
      </c>
      <c r="C336" s="128">
        <v>0</v>
      </c>
      <c r="D336" s="128">
        <v>0</v>
      </c>
      <c r="E336" s="128">
        <v>0</v>
      </c>
      <c r="F336" s="128">
        <v>0</v>
      </c>
      <c r="G336" s="128">
        <v>0</v>
      </c>
      <c r="H336" s="128">
        <v>0</v>
      </c>
      <c r="I336" s="128">
        <v>0</v>
      </c>
      <c r="J336" s="128">
        <v>0</v>
      </c>
      <c r="K336" s="128">
        <v>0</v>
      </c>
      <c r="L336" s="128">
        <v>0</v>
      </c>
      <c r="M336" s="128">
        <v>0</v>
      </c>
      <c r="N336" s="128">
        <v>0</v>
      </c>
      <c r="O336" s="109"/>
      <c r="P336" s="109"/>
      <c r="Q336" s="109"/>
      <c r="R336" s="109"/>
    </row>
    <row r="337" spans="1:18" x14ac:dyDescent="0.3">
      <c r="A337" s="77" t="s">
        <v>717</v>
      </c>
      <c r="B337" s="127" t="s">
        <v>718</v>
      </c>
      <c r="C337" s="128">
        <v>0</v>
      </c>
      <c r="D337" s="128">
        <v>0</v>
      </c>
      <c r="E337" s="128">
        <v>0</v>
      </c>
      <c r="F337" s="128">
        <v>0</v>
      </c>
      <c r="G337" s="128">
        <v>0</v>
      </c>
      <c r="H337" s="128">
        <v>0</v>
      </c>
      <c r="I337" s="128">
        <v>0</v>
      </c>
      <c r="J337" s="128">
        <v>0</v>
      </c>
      <c r="K337" s="128">
        <v>0</v>
      </c>
      <c r="L337" s="128">
        <v>0</v>
      </c>
      <c r="M337" s="128">
        <v>0</v>
      </c>
      <c r="N337" s="128">
        <v>0</v>
      </c>
      <c r="O337" s="109"/>
      <c r="P337" s="109"/>
      <c r="Q337" s="109"/>
      <c r="R337" s="109"/>
    </row>
    <row r="338" spans="1:18" x14ac:dyDescent="0.3">
      <c r="A338" s="77" t="s">
        <v>719</v>
      </c>
      <c r="B338" s="127" t="s">
        <v>720</v>
      </c>
      <c r="C338" s="128">
        <v>0</v>
      </c>
      <c r="D338" s="128">
        <v>0</v>
      </c>
      <c r="E338" s="128">
        <v>0</v>
      </c>
      <c r="F338" s="128">
        <v>0</v>
      </c>
      <c r="G338" s="128">
        <v>0</v>
      </c>
      <c r="H338" s="128">
        <v>0</v>
      </c>
      <c r="I338" s="128">
        <v>0</v>
      </c>
      <c r="J338" s="128">
        <v>0</v>
      </c>
      <c r="K338" s="128">
        <v>0</v>
      </c>
      <c r="L338" s="128">
        <v>0</v>
      </c>
      <c r="M338" s="128">
        <v>0</v>
      </c>
      <c r="N338" s="128">
        <v>0</v>
      </c>
      <c r="O338" s="109"/>
      <c r="P338" s="109"/>
      <c r="Q338" s="109"/>
      <c r="R338" s="109"/>
    </row>
    <row r="339" spans="1:18" x14ac:dyDescent="0.3">
      <c r="A339" s="77" t="s">
        <v>721</v>
      </c>
      <c r="B339" s="127" t="s">
        <v>722</v>
      </c>
      <c r="C339" s="128">
        <v>0</v>
      </c>
      <c r="D339" s="128">
        <v>0</v>
      </c>
      <c r="E339" s="128">
        <v>0</v>
      </c>
      <c r="F339" s="128">
        <v>0</v>
      </c>
      <c r="G339" s="128">
        <v>0</v>
      </c>
      <c r="H339" s="128">
        <v>0</v>
      </c>
      <c r="I339" s="128">
        <v>0</v>
      </c>
      <c r="J339" s="128">
        <v>0</v>
      </c>
      <c r="K339" s="128">
        <v>0</v>
      </c>
      <c r="L339" s="128">
        <v>0</v>
      </c>
      <c r="M339" s="128">
        <v>0</v>
      </c>
      <c r="N339" s="128">
        <v>0</v>
      </c>
      <c r="O339" s="109"/>
      <c r="P339" s="109"/>
      <c r="Q339" s="109"/>
      <c r="R339" s="109"/>
    </row>
    <row r="340" spans="1:18" x14ac:dyDescent="0.3">
      <c r="A340" s="77" t="s">
        <v>723</v>
      </c>
      <c r="B340" s="127" t="s">
        <v>724</v>
      </c>
      <c r="C340" s="128">
        <v>0</v>
      </c>
      <c r="D340" s="128">
        <v>0</v>
      </c>
      <c r="E340" s="128">
        <v>0</v>
      </c>
      <c r="F340" s="128">
        <v>0</v>
      </c>
      <c r="G340" s="128">
        <v>0</v>
      </c>
      <c r="H340" s="128">
        <v>0</v>
      </c>
      <c r="I340" s="128">
        <v>0</v>
      </c>
      <c r="J340" s="128">
        <v>0</v>
      </c>
      <c r="K340" s="128">
        <v>0</v>
      </c>
      <c r="L340" s="128">
        <v>0</v>
      </c>
      <c r="M340" s="128">
        <v>0</v>
      </c>
      <c r="N340" s="128">
        <v>0</v>
      </c>
      <c r="O340" s="109"/>
      <c r="P340" s="109"/>
      <c r="Q340" s="109"/>
      <c r="R340" s="109"/>
    </row>
    <row r="341" spans="1:18" x14ac:dyDescent="0.3">
      <c r="A341" s="77" t="s">
        <v>725</v>
      </c>
      <c r="B341" s="127" t="s">
        <v>726</v>
      </c>
      <c r="C341" s="128">
        <v>0</v>
      </c>
      <c r="D341" s="128">
        <v>0</v>
      </c>
      <c r="E341" s="128">
        <v>0</v>
      </c>
      <c r="F341" s="128">
        <v>0</v>
      </c>
      <c r="G341" s="128">
        <v>0</v>
      </c>
      <c r="H341" s="128">
        <v>0</v>
      </c>
      <c r="I341" s="128">
        <v>0</v>
      </c>
      <c r="J341" s="128">
        <v>0</v>
      </c>
      <c r="K341" s="128">
        <v>0</v>
      </c>
      <c r="L341" s="128">
        <v>0</v>
      </c>
      <c r="M341" s="128">
        <v>0</v>
      </c>
      <c r="N341" s="128">
        <v>0</v>
      </c>
      <c r="O341" s="109"/>
      <c r="P341" s="109"/>
      <c r="Q341" s="109"/>
      <c r="R341" s="109"/>
    </row>
    <row r="342" spans="1:18" x14ac:dyDescent="0.3">
      <c r="A342" s="77" t="s">
        <v>727</v>
      </c>
      <c r="B342" s="127" t="s">
        <v>728</v>
      </c>
      <c r="C342" s="128">
        <v>0</v>
      </c>
      <c r="D342" s="128">
        <v>0</v>
      </c>
      <c r="E342" s="128">
        <v>0</v>
      </c>
      <c r="F342" s="128">
        <v>0</v>
      </c>
      <c r="G342" s="128">
        <v>0</v>
      </c>
      <c r="H342" s="128">
        <v>0</v>
      </c>
      <c r="I342" s="128">
        <v>0</v>
      </c>
      <c r="J342" s="128">
        <v>0</v>
      </c>
      <c r="K342" s="128">
        <v>0</v>
      </c>
      <c r="L342" s="128">
        <v>0</v>
      </c>
      <c r="M342" s="128">
        <v>0</v>
      </c>
      <c r="N342" s="128">
        <v>0</v>
      </c>
      <c r="O342" s="109"/>
      <c r="P342" s="109"/>
      <c r="Q342" s="109"/>
      <c r="R342" s="109"/>
    </row>
    <row r="343" spans="1:18" x14ac:dyDescent="0.3">
      <c r="A343" s="77" t="s">
        <v>729</v>
      </c>
      <c r="B343" s="127" t="s">
        <v>730</v>
      </c>
      <c r="C343" s="128">
        <v>0</v>
      </c>
      <c r="D343" s="128">
        <v>0</v>
      </c>
      <c r="E343" s="128">
        <v>0</v>
      </c>
      <c r="F343" s="128">
        <v>0</v>
      </c>
      <c r="G343" s="128">
        <v>0</v>
      </c>
      <c r="H343" s="128">
        <v>0</v>
      </c>
      <c r="I343" s="128">
        <v>0</v>
      </c>
      <c r="J343" s="128">
        <v>0</v>
      </c>
      <c r="K343" s="128">
        <v>0</v>
      </c>
      <c r="L343" s="128">
        <v>0</v>
      </c>
      <c r="M343" s="128">
        <v>0</v>
      </c>
      <c r="N343" s="128">
        <v>0</v>
      </c>
      <c r="O343" s="109"/>
      <c r="P343" s="109"/>
      <c r="Q343" s="109"/>
      <c r="R343" s="109"/>
    </row>
    <row r="344" spans="1:18" x14ac:dyDescent="0.3">
      <c r="A344" s="77" t="s">
        <v>731</v>
      </c>
      <c r="B344" s="127" t="s">
        <v>732</v>
      </c>
      <c r="C344" s="128">
        <v>0</v>
      </c>
      <c r="D344" s="128">
        <v>0</v>
      </c>
      <c r="E344" s="128">
        <v>0</v>
      </c>
      <c r="F344" s="128">
        <v>0</v>
      </c>
      <c r="G344" s="128">
        <v>0</v>
      </c>
      <c r="H344" s="128">
        <v>0</v>
      </c>
      <c r="I344" s="128">
        <v>0</v>
      </c>
      <c r="J344" s="128">
        <v>0</v>
      </c>
      <c r="K344" s="128">
        <v>0</v>
      </c>
      <c r="L344" s="128">
        <v>0</v>
      </c>
      <c r="M344" s="128">
        <v>0</v>
      </c>
      <c r="N344" s="128">
        <v>0</v>
      </c>
      <c r="O344" s="109"/>
      <c r="P344" s="109"/>
      <c r="Q344" s="109"/>
      <c r="R344" s="109"/>
    </row>
    <row r="345" spans="1:18" x14ac:dyDescent="0.3">
      <c r="A345" s="77" t="s">
        <v>733</v>
      </c>
      <c r="B345" s="127" t="s">
        <v>734</v>
      </c>
      <c r="C345" s="128">
        <v>0</v>
      </c>
      <c r="D345" s="128">
        <v>0</v>
      </c>
      <c r="E345" s="128">
        <v>0</v>
      </c>
      <c r="F345" s="128">
        <v>0</v>
      </c>
      <c r="G345" s="128">
        <v>0</v>
      </c>
      <c r="H345" s="128">
        <v>0</v>
      </c>
      <c r="I345" s="128">
        <v>0</v>
      </c>
      <c r="J345" s="128">
        <v>0</v>
      </c>
      <c r="K345" s="128">
        <v>0</v>
      </c>
      <c r="L345" s="128">
        <v>0</v>
      </c>
      <c r="M345" s="128">
        <v>0</v>
      </c>
      <c r="N345" s="128">
        <v>0</v>
      </c>
      <c r="O345" s="109"/>
      <c r="P345" s="109"/>
      <c r="Q345" s="109"/>
      <c r="R345" s="109"/>
    </row>
    <row r="346" spans="1:18" x14ac:dyDescent="0.3">
      <c r="A346" s="77" t="s">
        <v>735</v>
      </c>
      <c r="B346" s="127" t="s">
        <v>736</v>
      </c>
      <c r="C346" s="128">
        <v>0</v>
      </c>
      <c r="D346" s="128">
        <v>0</v>
      </c>
      <c r="E346" s="128">
        <v>0</v>
      </c>
      <c r="F346" s="128">
        <v>0</v>
      </c>
      <c r="G346" s="128">
        <v>0</v>
      </c>
      <c r="H346" s="128">
        <v>0</v>
      </c>
      <c r="I346" s="128">
        <v>0</v>
      </c>
      <c r="J346" s="128">
        <v>0</v>
      </c>
      <c r="K346" s="128">
        <v>0</v>
      </c>
      <c r="L346" s="128">
        <v>0</v>
      </c>
      <c r="M346" s="128">
        <v>0</v>
      </c>
      <c r="N346" s="128">
        <v>0</v>
      </c>
      <c r="O346" s="109"/>
      <c r="P346" s="109"/>
      <c r="Q346" s="109"/>
      <c r="R346" s="109"/>
    </row>
    <row r="347" spans="1:18" x14ac:dyDescent="0.3">
      <c r="A347" s="77" t="s">
        <v>737</v>
      </c>
      <c r="B347" s="127" t="s">
        <v>738</v>
      </c>
      <c r="C347" s="128">
        <v>0</v>
      </c>
      <c r="D347" s="128">
        <v>0</v>
      </c>
      <c r="E347" s="128">
        <v>0</v>
      </c>
      <c r="F347" s="128">
        <v>0</v>
      </c>
      <c r="G347" s="128">
        <v>0</v>
      </c>
      <c r="H347" s="128">
        <v>0</v>
      </c>
      <c r="I347" s="128">
        <v>0</v>
      </c>
      <c r="J347" s="128">
        <v>0</v>
      </c>
      <c r="K347" s="128">
        <v>0</v>
      </c>
      <c r="L347" s="128">
        <v>0</v>
      </c>
      <c r="M347" s="128">
        <v>0</v>
      </c>
      <c r="N347" s="128">
        <v>0</v>
      </c>
      <c r="O347" s="109"/>
      <c r="P347" s="109"/>
      <c r="Q347" s="109"/>
      <c r="R347" s="109"/>
    </row>
    <row r="348" spans="1:18" x14ac:dyDescent="0.3">
      <c r="A348" s="77" t="s">
        <v>739</v>
      </c>
      <c r="B348" s="127" t="s">
        <v>740</v>
      </c>
      <c r="C348" s="128">
        <v>0</v>
      </c>
      <c r="D348" s="128">
        <v>0</v>
      </c>
      <c r="E348" s="128">
        <v>0</v>
      </c>
      <c r="F348" s="128">
        <v>0</v>
      </c>
      <c r="G348" s="128">
        <v>0</v>
      </c>
      <c r="H348" s="128">
        <v>0</v>
      </c>
      <c r="I348" s="128">
        <v>0</v>
      </c>
      <c r="J348" s="128">
        <v>0</v>
      </c>
      <c r="K348" s="128">
        <v>0</v>
      </c>
      <c r="L348" s="128">
        <v>0</v>
      </c>
      <c r="M348" s="128">
        <v>0</v>
      </c>
      <c r="N348" s="128">
        <v>0</v>
      </c>
      <c r="O348" s="109"/>
      <c r="P348" s="109"/>
      <c r="Q348" s="109"/>
      <c r="R348" s="109"/>
    </row>
    <row r="349" spans="1:18" x14ac:dyDescent="0.3">
      <c r="A349" s="77" t="s">
        <v>741</v>
      </c>
      <c r="B349" s="127" t="s">
        <v>742</v>
      </c>
      <c r="C349" s="128">
        <v>0</v>
      </c>
      <c r="D349" s="128">
        <v>0</v>
      </c>
      <c r="E349" s="128">
        <v>0</v>
      </c>
      <c r="F349" s="128">
        <v>0</v>
      </c>
      <c r="G349" s="128">
        <v>0</v>
      </c>
      <c r="H349" s="128">
        <v>0</v>
      </c>
      <c r="I349" s="128">
        <v>0</v>
      </c>
      <c r="J349" s="128">
        <v>0</v>
      </c>
      <c r="K349" s="128">
        <v>0</v>
      </c>
      <c r="L349" s="128">
        <v>0</v>
      </c>
      <c r="M349" s="128">
        <v>0</v>
      </c>
      <c r="N349" s="128">
        <v>0</v>
      </c>
      <c r="O349" s="109"/>
      <c r="P349" s="109"/>
      <c r="Q349" s="109"/>
      <c r="R349" s="109"/>
    </row>
    <row r="350" spans="1:18" x14ac:dyDescent="0.3">
      <c r="A350" s="77" t="s">
        <v>743</v>
      </c>
      <c r="B350" s="127" t="s">
        <v>744</v>
      </c>
      <c r="C350" s="128">
        <v>0</v>
      </c>
      <c r="D350" s="128">
        <v>0</v>
      </c>
      <c r="E350" s="128">
        <v>0</v>
      </c>
      <c r="F350" s="128">
        <v>0</v>
      </c>
      <c r="G350" s="128">
        <v>0</v>
      </c>
      <c r="H350" s="128">
        <v>0</v>
      </c>
      <c r="I350" s="128">
        <v>0</v>
      </c>
      <c r="J350" s="128">
        <v>0</v>
      </c>
      <c r="K350" s="128">
        <v>0</v>
      </c>
      <c r="L350" s="128">
        <v>0</v>
      </c>
      <c r="M350" s="128">
        <v>0</v>
      </c>
      <c r="N350" s="128">
        <v>0</v>
      </c>
      <c r="O350" s="109"/>
      <c r="P350" s="109"/>
      <c r="Q350" s="109"/>
      <c r="R350" s="109"/>
    </row>
    <row r="351" spans="1:18" x14ac:dyDescent="0.3">
      <c r="A351" s="77" t="s">
        <v>745</v>
      </c>
      <c r="B351" s="127" t="s">
        <v>746</v>
      </c>
      <c r="C351" s="128">
        <v>0</v>
      </c>
      <c r="D351" s="128">
        <v>0</v>
      </c>
      <c r="E351" s="128">
        <v>0</v>
      </c>
      <c r="F351" s="128">
        <v>0</v>
      </c>
      <c r="G351" s="128">
        <v>0</v>
      </c>
      <c r="H351" s="128">
        <v>0</v>
      </c>
      <c r="I351" s="128">
        <v>0</v>
      </c>
      <c r="J351" s="128">
        <v>0</v>
      </c>
      <c r="K351" s="128">
        <v>0</v>
      </c>
      <c r="L351" s="128">
        <v>0</v>
      </c>
      <c r="M351" s="128">
        <v>0</v>
      </c>
      <c r="N351" s="128">
        <v>0</v>
      </c>
      <c r="O351" s="109"/>
      <c r="P351" s="109"/>
      <c r="Q351" s="109"/>
      <c r="R351" s="109"/>
    </row>
    <row r="352" spans="1:18" x14ac:dyDescent="0.3">
      <c r="A352" s="77" t="s">
        <v>747</v>
      </c>
      <c r="B352" s="127" t="s">
        <v>748</v>
      </c>
      <c r="C352" s="128">
        <v>0</v>
      </c>
      <c r="D352" s="128">
        <v>0</v>
      </c>
      <c r="E352" s="128">
        <v>0</v>
      </c>
      <c r="F352" s="128">
        <v>0</v>
      </c>
      <c r="G352" s="128">
        <v>0</v>
      </c>
      <c r="H352" s="128">
        <v>0</v>
      </c>
      <c r="I352" s="128">
        <v>0</v>
      </c>
      <c r="J352" s="128">
        <v>0</v>
      </c>
      <c r="K352" s="128">
        <v>0</v>
      </c>
      <c r="L352" s="128">
        <v>0</v>
      </c>
      <c r="M352" s="128">
        <v>0</v>
      </c>
      <c r="N352" s="128">
        <v>0</v>
      </c>
      <c r="O352" s="109"/>
      <c r="P352" s="109"/>
      <c r="Q352" s="109"/>
      <c r="R352" s="109"/>
    </row>
    <row r="353" spans="1:18" x14ac:dyDescent="0.3">
      <c r="A353" s="77" t="s">
        <v>749</v>
      </c>
      <c r="B353" s="127" t="s">
        <v>750</v>
      </c>
      <c r="C353" s="128">
        <v>0</v>
      </c>
      <c r="D353" s="128">
        <v>0</v>
      </c>
      <c r="E353" s="128">
        <v>0</v>
      </c>
      <c r="F353" s="128">
        <v>0</v>
      </c>
      <c r="G353" s="128">
        <v>0</v>
      </c>
      <c r="H353" s="128">
        <v>0</v>
      </c>
      <c r="I353" s="128">
        <v>0</v>
      </c>
      <c r="J353" s="128">
        <v>0</v>
      </c>
      <c r="K353" s="128">
        <v>0</v>
      </c>
      <c r="L353" s="128">
        <v>0</v>
      </c>
      <c r="M353" s="128">
        <v>0</v>
      </c>
      <c r="N353" s="128">
        <v>0</v>
      </c>
      <c r="O353" s="109"/>
      <c r="P353" s="109"/>
      <c r="Q353" s="109"/>
      <c r="R353" s="109"/>
    </row>
    <row r="354" spans="1:18" x14ac:dyDescent="0.3">
      <c r="A354" s="77" t="s">
        <v>751</v>
      </c>
      <c r="B354" s="127" t="s">
        <v>752</v>
      </c>
      <c r="C354" s="128">
        <v>0</v>
      </c>
      <c r="D354" s="128">
        <v>0</v>
      </c>
      <c r="E354" s="128">
        <v>0</v>
      </c>
      <c r="F354" s="128">
        <v>0</v>
      </c>
      <c r="G354" s="128">
        <v>0</v>
      </c>
      <c r="H354" s="128">
        <v>0</v>
      </c>
      <c r="I354" s="128">
        <v>0</v>
      </c>
      <c r="J354" s="128">
        <v>0</v>
      </c>
      <c r="K354" s="128">
        <v>0</v>
      </c>
      <c r="L354" s="128">
        <v>0</v>
      </c>
      <c r="M354" s="128">
        <v>0</v>
      </c>
      <c r="N354" s="128">
        <v>0</v>
      </c>
      <c r="O354" s="109"/>
      <c r="P354" s="109"/>
      <c r="Q354" s="109"/>
      <c r="R354" s="109"/>
    </row>
    <row r="355" spans="1:18" x14ac:dyDescent="0.3">
      <c r="A355" s="77" t="s">
        <v>753</v>
      </c>
      <c r="B355" s="127" t="s">
        <v>754</v>
      </c>
      <c r="C355" s="128">
        <v>0</v>
      </c>
      <c r="D355" s="128">
        <v>0</v>
      </c>
      <c r="E355" s="128">
        <v>0</v>
      </c>
      <c r="F355" s="128">
        <v>0</v>
      </c>
      <c r="G355" s="128">
        <v>0</v>
      </c>
      <c r="H355" s="128">
        <v>0</v>
      </c>
      <c r="I355" s="128">
        <v>0</v>
      </c>
      <c r="J355" s="128">
        <v>0</v>
      </c>
      <c r="K355" s="128">
        <v>0</v>
      </c>
      <c r="L355" s="128">
        <v>0</v>
      </c>
      <c r="M355" s="128">
        <v>0</v>
      </c>
      <c r="N355" s="128">
        <v>0</v>
      </c>
      <c r="O355" s="109"/>
      <c r="P355" s="109"/>
      <c r="Q355" s="109"/>
      <c r="R355" s="109"/>
    </row>
    <row r="356" spans="1:18" x14ac:dyDescent="0.3">
      <c r="A356" s="77" t="s">
        <v>755</v>
      </c>
      <c r="B356" s="127" t="s">
        <v>756</v>
      </c>
      <c r="C356" s="128">
        <v>0</v>
      </c>
      <c r="D356" s="128">
        <v>0</v>
      </c>
      <c r="E356" s="128">
        <v>0</v>
      </c>
      <c r="F356" s="128">
        <v>0</v>
      </c>
      <c r="G356" s="128">
        <v>0</v>
      </c>
      <c r="H356" s="128">
        <v>0</v>
      </c>
      <c r="I356" s="128">
        <v>0</v>
      </c>
      <c r="J356" s="128">
        <v>0</v>
      </c>
      <c r="K356" s="128">
        <v>0</v>
      </c>
      <c r="L356" s="128">
        <v>0</v>
      </c>
      <c r="M356" s="128">
        <v>0</v>
      </c>
      <c r="N356" s="128">
        <v>0</v>
      </c>
      <c r="O356" s="109"/>
      <c r="P356" s="109"/>
      <c r="Q356" s="109"/>
      <c r="R356" s="109"/>
    </row>
    <row r="357" spans="1:18" x14ac:dyDescent="0.3">
      <c r="A357" s="77" t="s">
        <v>757</v>
      </c>
      <c r="B357" s="127" t="s">
        <v>758</v>
      </c>
      <c r="C357" s="128">
        <v>0</v>
      </c>
      <c r="D357" s="128">
        <v>0</v>
      </c>
      <c r="E357" s="128">
        <v>0</v>
      </c>
      <c r="F357" s="128">
        <v>0</v>
      </c>
      <c r="G357" s="128">
        <v>0</v>
      </c>
      <c r="H357" s="128">
        <v>0</v>
      </c>
      <c r="I357" s="128">
        <v>0</v>
      </c>
      <c r="J357" s="128">
        <v>0</v>
      </c>
      <c r="K357" s="128">
        <v>0</v>
      </c>
      <c r="L357" s="128">
        <v>0</v>
      </c>
      <c r="M357" s="128">
        <v>0</v>
      </c>
      <c r="N357" s="128">
        <v>0</v>
      </c>
      <c r="O357" s="109"/>
      <c r="P357" s="109"/>
      <c r="Q357" s="109"/>
      <c r="R357" s="109"/>
    </row>
    <row r="358" spans="1:18" x14ac:dyDescent="0.3">
      <c r="A358" s="77" t="s">
        <v>759</v>
      </c>
      <c r="B358" s="127" t="s">
        <v>760</v>
      </c>
      <c r="C358" s="128">
        <v>0</v>
      </c>
      <c r="D358" s="128">
        <v>0</v>
      </c>
      <c r="E358" s="128">
        <v>0</v>
      </c>
      <c r="F358" s="128">
        <v>0</v>
      </c>
      <c r="G358" s="128">
        <v>0</v>
      </c>
      <c r="H358" s="128">
        <v>0</v>
      </c>
      <c r="I358" s="128">
        <v>0</v>
      </c>
      <c r="J358" s="128">
        <v>0</v>
      </c>
      <c r="K358" s="128">
        <v>0</v>
      </c>
      <c r="L358" s="128">
        <v>0</v>
      </c>
      <c r="M358" s="128">
        <v>0</v>
      </c>
      <c r="N358" s="128">
        <v>0</v>
      </c>
      <c r="O358" s="109"/>
      <c r="P358" s="109"/>
      <c r="Q358" s="109"/>
      <c r="R358" s="109"/>
    </row>
    <row r="359" spans="1:18" x14ac:dyDescent="0.3">
      <c r="A359" s="77" t="s">
        <v>761</v>
      </c>
      <c r="B359" s="127" t="s">
        <v>762</v>
      </c>
      <c r="C359" s="128">
        <v>0</v>
      </c>
      <c r="D359" s="128">
        <v>0</v>
      </c>
      <c r="E359" s="128">
        <v>0</v>
      </c>
      <c r="F359" s="128">
        <v>0</v>
      </c>
      <c r="G359" s="128">
        <v>0</v>
      </c>
      <c r="H359" s="128">
        <v>0</v>
      </c>
      <c r="I359" s="128">
        <v>0</v>
      </c>
      <c r="J359" s="128">
        <v>0</v>
      </c>
      <c r="K359" s="128">
        <v>0</v>
      </c>
      <c r="L359" s="128">
        <v>0</v>
      </c>
      <c r="M359" s="128">
        <v>0</v>
      </c>
      <c r="N359" s="128">
        <v>0</v>
      </c>
      <c r="O359" s="109"/>
      <c r="P359" s="109"/>
      <c r="Q359" s="109"/>
      <c r="R359" s="109"/>
    </row>
    <row r="360" spans="1:18" x14ac:dyDescent="0.3">
      <c r="A360" s="77" t="s">
        <v>763</v>
      </c>
      <c r="B360" s="127" t="s">
        <v>764</v>
      </c>
      <c r="C360" s="128">
        <v>0</v>
      </c>
      <c r="D360" s="128">
        <v>0</v>
      </c>
      <c r="E360" s="128">
        <v>0</v>
      </c>
      <c r="F360" s="128">
        <v>0</v>
      </c>
      <c r="G360" s="128">
        <v>0</v>
      </c>
      <c r="H360" s="128">
        <v>0</v>
      </c>
      <c r="I360" s="128">
        <v>0</v>
      </c>
      <c r="J360" s="128">
        <v>0</v>
      </c>
      <c r="K360" s="128">
        <v>0</v>
      </c>
      <c r="L360" s="128">
        <v>0</v>
      </c>
      <c r="M360" s="128">
        <v>0</v>
      </c>
      <c r="N360" s="128">
        <v>0</v>
      </c>
      <c r="O360" s="109"/>
      <c r="P360" s="109"/>
      <c r="Q360" s="109"/>
      <c r="R360" s="109"/>
    </row>
    <row r="361" spans="1:18" x14ac:dyDescent="0.3">
      <c r="A361" s="77" t="s">
        <v>765</v>
      </c>
      <c r="B361" s="127" t="s">
        <v>766</v>
      </c>
      <c r="C361" s="128">
        <v>0</v>
      </c>
      <c r="D361" s="128">
        <v>0</v>
      </c>
      <c r="E361" s="128">
        <v>0</v>
      </c>
      <c r="F361" s="128">
        <v>0</v>
      </c>
      <c r="G361" s="128">
        <v>0</v>
      </c>
      <c r="H361" s="128">
        <v>0</v>
      </c>
      <c r="I361" s="128">
        <v>0</v>
      </c>
      <c r="J361" s="128">
        <v>0</v>
      </c>
      <c r="K361" s="128">
        <v>0</v>
      </c>
      <c r="L361" s="128">
        <v>0</v>
      </c>
      <c r="M361" s="128">
        <v>0</v>
      </c>
      <c r="N361" s="128">
        <v>0</v>
      </c>
      <c r="O361" s="109"/>
      <c r="P361" s="109"/>
      <c r="Q361" s="109"/>
      <c r="R361" s="109"/>
    </row>
    <row r="362" spans="1:18" x14ac:dyDescent="0.3">
      <c r="A362" s="77" t="s">
        <v>767</v>
      </c>
      <c r="B362" s="127" t="s">
        <v>768</v>
      </c>
      <c r="C362" s="128">
        <v>0</v>
      </c>
      <c r="D362" s="128">
        <v>0</v>
      </c>
      <c r="E362" s="128">
        <v>0</v>
      </c>
      <c r="F362" s="128">
        <v>0</v>
      </c>
      <c r="G362" s="128">
        <v>0</v>
      </c>
      <c r="H362" s="128">
        <v>0</v>
      </c>
      <c r="I362" s="128">
        <v>0</v>
      </c>
      <c r="J362" s="128">
        <v>0</v>
      </c>
      <c r="K362" s="128">
        <v>0</v>
      </c>
      <c r="L362" s="128">
        <v>0</v>
      </c>
      <c r="M362" s="128">
        <v>0</v>
      </c>
      <c r="N362" s="128">
        <v>0</v>
      </c>
      <c r="O362" s="109"/>
      <c r="P362" s="109"/>
      <c r="Q362" s="109"/>
      <c r="R362" s="109"/>
    </row>
    <row r="363" spans="1:18" x14ac:dyDescent="0.3">
      <c r="A363" s="77" t="s">
        <v>769</v>
      </c>
      <c r="B363" s="127" t="s">
        <v>770</v>
      </c>
      <c r="C363" s="128">
        <v>0</v>
      </c>
      <c r="D363" s="128">
        <v>0</v>
      </c>
      <c r="E363" s="128">
        <v>0</v>
      </c>
      <c r="F363" s="128">
        <v>0</v>
      </c>
      <c r="G363" s="128">
        <v>0</v>
      </c>
      <c r="H363" s="128">
        <v>0</v>
      </c>
      <c r="I363" s="128">
        <v>0</v>
      </c>
      <c r="J363" s="128">
        <v>0</v>
      </c>
      <c r="K363" s="128">
        <v>0</v>
      </c>
      <c r="L363" s="128">
        <v>0</v>
      </c>
      <c r="M363" s="128">
        <v>0</v>
      </c>
      <c r="N363" s="128">
        <v>0</v>
      </c>
      <c r="O363" s="109"/>
      <c r="P363" s="109"/>
      <c r="Q363" s="109"/>
      <c r="R363" s="109"/>
    </row>
    <row r="364" spans="1:18" x14ac:dyDescent="0.3">
      <c r="A364" s="77" t="s">
        <v>771</v>
      </c>
      <c r="B364" s="127" t="s">
        <v>772</v>
      </c>
      <c r="C364" s="128">
        <v>0</v>
      </c>
      <c r="D364" s="128">
        <v>0</v>
      </c>
      <c r="E364" s="128">
        <v>0</v>
      </c>
      <c r="F364" s="128">
        <v>0</v>
      </c>
      <c r="G364" s="128">
        <v>0</v>
      </c>
      <c r="H364" s="128">
        <v>0</v>
      </c>
      <c r="I364" s="128">
        <v>0</v>
      </c>
      <c r="J364" s="128">
        <v>0</v>
      </c>
      <c r="K364" s="128">
        <v>0</v>
      </c>
      <c r="L364" s="128">
        <v>0</v>
      </c>
      <c r="M364" s="128">
        <v>0</v>
      </c>
      <c r="N364" s="128">
        <v>0</v>
      </c>
      <c r="O364" s="109"/>
      <c r="P364" s="109"/>
      <c r="Q364" s="109"/>
      <c r="R364" s="109"/>
    </row>
    <row r="365" spans="1:18" x14ac:dyDescent="0.3">
      <c r="A365" s="77" t="s">
        <v>773</v>
      </c>
      <c r="B365" s="127" t="s">
        <v>774</v>
      </c>
      <c r="C365" s="128">
        <v>0</v>
      </c>
      <c r="D365" s="128">
        <v>0</v>
      </c>
      <c r="E365" s="128">
        <v>0</v>
      </c>
      <c r="F365" s="128">
        <v>0</v>
      </c>
      <c r="G365" s="128">
        <v>0</v>
      </c>
      <c r="H365" s="128">
        <v>0</v>
      </c>
      <c r="I365" s="128">
        <v>0</v>
      </c>
      <c r="J365" s="128">
        <v>0</v>
      </c>
      <c r="K365" s="128">
        <v>0</v>
      </c>
      <c r="L365" s="128">
        <v>0</v>
      </c>
      <c r="M365" s="128">
        <v>0</v>
      </c>
      <c r="N365" s="128">
        <v>0</v>
      </c>
      <c r="O365" s="109"/>
      <c r="P365" s="109"/>
      <c r="Q365" s="109"/>
      <c r="R365" s="109"/>
    </row>
    <row r="366" spans="1:18" x14ac:dyDescent="0.3">
      <c r="A366" s="77" t="s">
        <v>775</v>
      </c>
      <c r="B366" s="127" t="s">
        <v>776</v>
      </c>
      <c r="C366" s="128">
        <v>0</v>
      </c>
      <c r="D366" s="128">
        <v>0</v>
      </c>
      <c r="E366" s="128">
        <v>0</v>
      </c>
      <c r="F366" s="128">
        <v>0</v>
      </c>
      <c r="G366" s="128">
        <v>0</v>
      </c>
      <c r="H366" s="128">
        <v>0</v>
      </c>
      <c r="I366" s="128">
        <v>0</v>
      </c>
      <c r="J366" s="128">
        <v>0</v>
      </c>
      <c r="K366" s="128">
        <v>0</v>
      </c>
      <c r="L366" s="128">
        <v>0</v>
      </c>
      <c r="M366" s="128">
        <v>0</v>
      </c>
      <c r="N366" s="128">
        <v>0</v>
      </c>
      <c r="O366" s="109"/>
      <c r="P366" s="109"/>
      <c r="Q366" s="109"/>
      <c r="R366" s="109"/>
    </row>
    <row r="367" spans="1:18" x14ac:dyDescent="0.3">
      <c r="A367" s="77" t="s">
        <v>777</v>
      </c>
      <c r="B367" s="127" t="s">
        <v>778</v>
      </c>
      <c r="C367" s="128">
        <v>0</v>
      </c>
      <c r="D367" s="128">
        <v>0</v>
      </c>
      <c r="E367" s="128">
        <v>0</v>
      </c>
      <c r="F367" s="128">
        <v>0</v>
      </c>
      <c r="G367" s="128">
        <v>0</v>
      </c>
      <c r="H367" s="128">
        <v>0</v>
      </c>
      <c r="I367" s="128">
        <v>0</v>
      </c>
      <c r="J367" s="128">
        <v>0</v>
      </c>
      <c r="K367" s="128">
        <v>0</v>
      </c>
      <c r="L367" s="128">
        <v>0</v>
      </c>
      <c r="M367" s="128">
        <v>0</v>
      </c>
      <c r="N367" s="128">
        <v>0</v>
      </c>
      <c r="O367" s="109"/>
      <c r="P367" s="109"/>
      <c r="Q367" s="109"/>
      <c r="R367" s="109"/>
    </row>
    <row r="368" spans="1:18" x14ac:dyDescent="0.3">
      <c r="A368" s="77" t="s">
        <v>779</v>
      </c>
      <c r="B368" s="127" t="s">
        <v>780</v>
      </c>
      <c r="C368" s="128">
        <v>0</v>
      </c>
      <c r="D368" s="128">
        <v>0</v>
      </c>
      <c r="E368" s="128">
        <v>0</v>
      </c>
      <c r="F368" s="128">
        <v>0</v>
      </c>
      <c r="G368" s="128">
        <v>0</v>
      </c>
      <c r="H368" s="128">
        <v>0</v>
      </c>
      <c r="I368" s="128">
        <v>0</v>
      </c>
      <c r="J368" s="128">
        <v>0</v>
      </c>
      <c r="K368" s="128">
        <v>0</v>
      </c>
      <c r="L368" s="128">
        <v>0</v>
      </c>
      <c r="M368" s="128">
        <v>0</v>
      </c>
      <c r="N368" s="128">
        <v>0</v>
      </c>
      <c r="O368" s="109"/>
      <c r="P368" s="109"/>
      <c r="Q368" s="109"/>
      <c r="R368" s="109"/>
    </row>
    <row r="369" spans="1:18" x14ac:dyDescent="0.3">
      <c r="A369" s="77" t="s">
        <v>781</v>
      </c>
      <c r="B369" s="127" t="s">
        <v>782</v>
      </c>
      <c r="C369" s="128">
        <v>0</v>
      </c>
      <c r="D369" s="128">
        <v>0</v>
      </c>
      <c r="E369" s="128">
        <v>0</v>
      </c>
      <c r="F369" s="128">
        <v>0</v>
      </c>
      <c r="G369" s="128">
        <v>0</v>
      </c>
      <c r="H369" s="128">
        <v>0</v>
      </c>
      <c r="I369" s="128">
        <v>0</v>
      </c>
      <c r="J369" s="128">
        <v>0</v>
      </c>
      <c r="K369" s="128">
        <v>0</v>
      </c>
      <c r="L369" s="128">
        <v>0</v>
      </c>
      <c r="M369" s="128">
        <v>0</v>
      </c>
      <c r="N369" s="128">
        <v>0</v>
      </c>
      <c r="O369" s="109"/>
      <c r="P369" s="109"/>
      <c r="Q369" s="109"/>
      <c r="R369" s="109"/>
    </row>
    <row r="370" spans="1:18" x14ac:dyDescent="0.3">
      <c r="A370" s="77" t="s">
        <v>783</v>
      </c>
      <c r="B370" s="127" t="s">
        <v>784</v>
      </c>
      <c r="C370" s="128">
        <v>0</v>
      </c>
      <c r="D370" s="128">
        <v>0</v>
      </c>
      <c r="E370" s="128">
        <v>0</v>
      </c>
      <c r="F370" s="128">
        <v>0</v>
      </c>
      <c r="G370" s="128">
        <v>0</v>
      </c>
      <c r="H370" s="128">
        <v>0</v>
      </c>
      <c r="I370" s="128">
        <v>0</v>
      </c>
      <c r="J370" s="128">
        <v>0</v>
      </c>
      <c r="K370" s="128">
        <v>0</v>
      </c>
      <c r="L370" s="128">
        <v>0</v>
      </c>
      <c r="M370" s="128">
        <v>0</v>
      </c>
      <c r="N370" s="128">
        <v>0</v>
      </c>
      <c r="O370" s="109"/>
      <c r="P370" s="109"/>
      <c r="Q370" s="109"/>
      <c r="R370" s="109"/>
    </row>
    <row r="371" spans="1:18" x14ac:dyDescent="0.3">
      <c r="A371" s="77" t="s">
        <v>785</v>
      </c>
      <c r="B371" s="127" t="s">
        <v>786</v>
      </c>
      <c r="C371" s="128">
        <v>0</v>
      </c>
      <c r="D371" s="128">
        <v>0</v>
      </c>
      <c r="E371" s="128">
        <v>0</v>
      </c>
      <c r="F371" s="128">
        <v>0</v>
      </c>
      <c r="G371" s="128">
        <v>0</v>
      </c>
      <c r="H371" s="128">
        <v>0</v>
      </c>
      <c r="I371" s="128">
        <v>0</v>
      </c>
      <c r="J371" s="128">
        <v>0</v>
      </c>
      <c r="K371" s="128">
        <v>0</v>
      </c>
      <c r="L371" s="128">
        <v>0</v>
      </c>
      <c r="M371" s="128">
        <v>0</v>
      </c>
      <c r="N371" s="128">
        <v>0</v>
      </c>
      <c r="O371" s="109"/>
      <c r="P371" s="109"/>
      <c r="Q371" s="109"/>
      <c r="R371" s="109"/>
    </row>
    <row r="372" spans="1:18" x14ac:dyDescent="0.3">
      <c r="A372" s="77" t="s">
        <v>787</v>
      </c>
      <c r="B372" s="127" t="s">
        <v>788</v>
      </c>
      <c r="C372" s="128">
        <v>0</v>
      </c>
      <c r="D372" s="128">
        <v>0</v>
      </c>
      <c r="E372" s="128">
        <v>0</v>
      </c>
      <c r="F372" s="128">
        <v>0</v>
      </c>
      <c r="G372" s="128">
        <v>0</v>
      </c>
      <c r="H372" s="128">
        <v>0</v>
      </c>
      <c r="I372" s="128">
        <v>0</v>
      </c>
      <c r="J372" s="128">
        <v>0</v>
      </c>
      <c r="K372" s="128">
        <v>0</v>
      </c>
      <c r="L372" s="128">
        <v>0</v>
      </c>
      <c r="M372" s="128">
        <v>0</v>
      </c>
      <c r="N372" s="128">
        <v>0</v>
      </c>
      <c r="O372" s="109"/>
      <c r="P372" s="109"/>
      <c r="Q372" s="109"/>
      <c r="R372" s="109"/>
    </row>
    <row r="373" spans="1:18" x14ac:dyDescent="0.3">
      <c r="A373" s="77" t="s">
        <v>789</v>
      </c>
      <c r="B373" s="127" t="s">
        <v>790</v>
      </c>
      <c r="C373" s="128">
        <v>0</v>
      </c>
      <c r="D373" s="128">
        <v>0</v>
      </c>
      <c r="E373" s="128">
        <v>0</v>
      </c>
      <c r="F373" s="128">
        <v>0</v>
      </c>
      <c r="G373" s="128">
        <v>0</v>
      </c>
      <c r="H373" s="128">
        <v>0</v>
      </c>
      <c r="I373" s="128">
        <v>0</v>
      </c>
      <c r="J373" s="128">
        <v>0</v>
      </c>
      <c r="K373" s="128">
        <v>0</v>
      </c>
      <c r="L373" s="128">
        <v>0</v>
      </c>
      <c r="M373" s="128">
        <v>0</v>
      </c>
      <c r="N373" s="128">
        <v>0</v>
      </c>
      <c r="O373" s="109"/>
      <c r="P373" s="109"/>
      <c r="Q373" s="109"/>
      <c r="R373" s="109"/>
    </row>
    <row r="374" spans="1:18" x14ac:dyDescent="0.3">
      <c r="A374" s="77" t="s">
        <v>791</v>
      </c>
      <c r="B374" s="127" t="s">
        <v>792</v>
      </c>
      <c r="C374" s="128">
        <v>0</v>
      </c>
      <c r="D374" s="128">
        <v>0</v>
      </c>
      <c r="E374" s="128">
        <v>0</v>
      </c>
      <c r="F374" s="128">
        <v>0</v>
      </c>
      <c r="G374" s="128">
        <v>0</v>
      </c>
      <c r="H374" s="128">
        <v>0</v>
      </c>
      <c r="I374" s="128">
        <v>0</v>
      </c>
      <c r="J374" s="128">
        <v>0</v>
      </c>
      <c r="K374" s="128">
        <v>0</v>
      </c>
      <c r="L374" s="128">
        <v>0</v>
      </c>
      <c r="M374" s="128">
        <v>0</v>
      </c>
      <c r="N374" s="128">
        <v>0</v>
      </c>
      <c r="O374" s="109"/>
      <c r="P374" s="109"/>
      <c r="Q374" s="109"/>
      <c r="R374" s="109"/>
    </row>
    <row r="375" spans="1:18" x14ac:dyDescent="0.3">
      <c r="A375" s="77" t="s">
        <v>793</v>
      </c>
      <c r="B375" s="127" t="s">
        <v>794</v>
      </c>
      <c r="C375" s="128">
        <v>0</v>
      </c>
      <c r="D375" s="128">
        <v>0</v>
      </c>
      <c r="E375" s="128">
        <v>0</v>
      </c>
      <c r="F375" s="128">
        <v>0</v>
      </c>
      <c r="G375" s="128">
        <v>0</v>
      </c>
      <c r="H375" s="128">
        <v>0</v>
      </c>
      <c r="I375" s="128">
        <v>0</v>
      </c>
      <c r="J375" s="128">
        <v>0</v>
      </c>
      <c r="K375" s="128">
        <v>0</v>
      </c>
      <c r="L375" s="128">
        <v>0</v>
      </c>
      <c r="M375" s="128">
        <v>0</v>
      </c>
      <c r="N375" s="128">
        <v>0</v>
      </c>
      <c r="O375" s="109"/>
      <c r="P375" s="109"/>
      <c r="Q375" s="109"/>
      <c r="R375" s="109"/>
    </row>
    <row r="376" spans="1:18" x14ac:dyDescent="0.3">
      <c r="A376" s="77" t="s">
        <v>795</v>
      </c>
      <c r="B376" s="127" t="s">
        <v>796</v>
      </c>
      <c r="C376" s="128">
        <v>0</v>
      </c>
      <c r="D376" s="128">
        <v>0</v>
      </c>
      <c r="E376" s="128">
        <v>0</v>
      </c>
      <c r="F376" s="128">
        <v>0</v>
      </c>
      <c r="G376" s="128">
        <v>0</v>
      </c>
      <c r="H376" s="128">
        <v>0</v>
      </c>
      <c r="I376" s="128">
        <v>0</v>
      </c>
      <c r="J376" s="128">
        <v>0</v>
      </c>
      <c r="K376" s="128">
        <v>0</v>
      </c>
      <c r="L376" s="128">
        <v>0</v>
      </c>
      <c r="M376" s="128">
        <v>0</v>
      </c>
      <c r="N376" s="128">
        <v>0</v>
      </c>
      <c r="O376" s="109"/>
      <c r="P376" s="109"/>
      <c r="Q376" s="109"/>
      <c r="R376" s="109"/>
    </row>
    <row r="377" spans="1:18" x14ac:dyDescent="0.3">
      <c r="A377" s="77" t="s">
        <v>797</v>
      </c>
      <c r="B377" s="127" t="s">
        <v>798</v>
      </c>
      <c r="C377" s="128">
        <v>0</v>
      </c>
      <c r="D377" s="128">
        <v>0</v>
      </c>
      <c r="E377" s="128">
        <v>0</v>
      </c>
      <c r="F377" s="128">
        <v>0</v>
      </c>
      <c r="G377" s="128">
        <v>0</v>
      </c>
      <c r="H377" s="128">
        <v>0</v>
      </c>
      <c r="I377" s="128">
        <v>0</v>
      </c>
      <c r="J377" s="128">
        <v>0</v>
      </c>
      <c r="K377" s="128">
        <v>0</v>
      </c>
      <c r="L377" s="128">
        <v>0</v>
      </c>
      <c r="M377" s="128">
        <v>0</v>
      </c>
      <c r="N377" s="128">
        <v>0</v>
      </c>
      <c r="O377" s="109"/>
      <c r="P377" s="109"/>
      <c r="Q377" s="109"/>
      <c r="R377" s="109"/>
    </row>
    <row r="378" spans="1:18" x14ac:dyDescent="0.3">
      <c r="A378" s="77" t="s">
        <v>799</v>
      </c>
      <c r="B378" s="127" t="s">
        <v>800</v>
      </c>
      <c r="C378" s="128">
        <v>0</v>
      </c>
      <c r="D378" s="128">
        <v>0</v>
      </c>
      <c r="E378" s="128">
        <v>0</v>
      </c>
      <c r="F378" s="128">
        <v>0</v>
      </c>
      <c r="G378" s="128">
        <v>0</v>
      </c>
      <c r="H378" s="128">
        <v>0</v>
      </c>
      <c r="I378" s="128">
        <v>0</v>
      </c>
      <c r="J378" s="128">
        <v>0</v>
      </c>
      <c r="K378" s="128">
        <v>0</v>
      </c>
      <c r="L378" s="128">
        <v>0</v>
      </c>
      <c r="M378" s="128">
        <v>0</v>
      </c>
      <c r="N378" s="128">
        <v>0</v>
      </c>
      <c r="O378" s="109"/>
      <c r="P378" s="109"/>
      <c r="Q378" s="109"/>
      <c r="R378" s="109"/>
    </row>
    <row r="379" spans="1:18" x14ac:dyDescent="0.3">
      <c r="A379" s="77" t="s">
        <v>801</v>
      </c>
      <c r="B379" s="127" t="s">
        <v>802</v>
      </c>
      <c r="C379" s="128">
        <v>0</v>
      </c>
      <c r="D379" s="128">
        <v>0</v>
      </c>
      <c r="E379" s="128">
        <v>0</v>
      </c>
      <c r="F379" s="128">
        <v>0</v>
      </c>
      <c r="G379" s="128">
        <v>0</v>
      </c>
      <c r="H379" s="128">
        <v>0</v>
      </c>
      <c r="I379" s="128">
        <v>0</v>
      </c>
      <c r="J379" s="128">
        <v>0</v>
      </c>
      <c r="K379" s="128">
        <v>0</v>
      </c>
      <c r="L379" s="128">
        <v>0</v>
      </c>
      <c r="M379" s="128">
        <v>0</v>
      </c>
      <c r="N379" s="128">
        <v>0</v>
      </c>
      <c r="O379" s="109"/>
      <c r="P379" s="109"/>
      <c r="Q379" s="109"/>
      <c r="R379" s="109"/>
    </row>
    <row r="380" spans="1:18" x14ac:dyDescent="0.3">
      <c r="A380" s="77" t="s">
        <v>803</v>
      </c>
      <c r="B380" s="127" t="s">
        <v>804</v>
      </c>
      <c r="C380" s="128">
        <v>0</v>
      </c>
      <c r="D380" s="128">
        <v>0</v>
      </c>
      <c r="E380" s="128">
        <v>0</v>
      </c>
      <c r="F380" s="128">
        <v>0</v>
      </c>
      <c r="G380" s="128">
        <v>0</v>
      </c>
      <c r="H380" s="128">
        <v>0</v>
      </c>
      <c r="I380" s="128">
        <v>0</v>
      </c>
      <c r="J380" s="128">
        <v>0</v>
      </c>
      <c r="K380" s="128">
        <v>0</v>
      </c>
      <c r="L380" s="128">
        <v>0</v>
      </c>
      <c r="M380" s="128">
        <v>0</v>
      </c>
      <c r="N380" s="128">
        <v>0</v>
      </c>
      <c r="O380" s="109"/>
      <c r="P380" s="109"/>
      <c r="Q380" s="109"/>
      <c r="R380" s="109"/>
    </row>
    <row r="381" spans="1:18" x14ac:dyDescent="0.3">
      <c r="A381" s="77" t="s">
        <v>805</v>
      </c>
      <c r="B381" s="127" t="s">
        <v>806</v>
      </c>
      <c r="C381" s="128">
        <v>0</v>
      </c>
      <c r="D381" s="128">
        <v>0</v>
      </c>
      <c r="E381" s="128">
        <v>0</v>
      </c>
      <c r="F381" s="128">
        <v>0</v>
      </c>
      <c r="G381" s="128">
        <v>0</v>
      </c>
      <c r="H381" s="128">
        <v>0</v>
      </c>
      <c r="I381" s="128">
        <v>0</v>
      </c>
      <c r="J381" s="128">
        <v>0</v>
      </c>
      <c r="K381" s="128">
        <v>0</v>
      </c>
      <c r="L381" s="128">
        <v>0</v>
      </c>
      <c r="M381" s="128">
        <v>0</v>
      </c>
      <c r="N381" s="128">
        <v>0</v>
      </c>
      <c r="O381" s="109"/>
      <c r="P381" s="109"/>
      <c r="Q381" s="109"/>
      <c r="R381" s="109"/>
    </row>
    <row r="382" spans="1:18" x14ac:dyDescent="0.3">
      <c r="A382" s="77" t="s">
        <v>807</v>
      </c>
      <c r="B382" s="127" t="s">
        <v>808</v>
      </c>
      <c r="C382" s="128">
        <v>0</v>
      </c>
      <c r="D382" s="128">
        <v>0</v>
      </c>
      <c r="E382" s="128">
        <v>0</v>
      </c>
      <c r="F382" s="128">
        <v>0</v>
      </c>
      <c r="G382" s="128">
        <v>0</v>
      </c>
      <c r="H382" s="128">
        <v>0</v>
      </c>
      <c r="I382" s="128">
        <v>0</v>
      </c>
      <c r="J382" s="128">
        <v>0</v>
      </c>
      <c r="K382" s="128">
        <v>0</v>
      </c>
      <c r="L382" s="128">
        <v>0</v>
      </c>
      <c r="M382" s="128">
        <v>0</v>
      </c>
      <c r="N382" s="128">
        <v>0</v>
      </c>
      <c r="O382" s="109"/>
      <c r="P382" s="109"/>
      <c r="Q382" s="109"/>
      <c r="R382" s="109"/>
    </row>
    <row r="383" spans="1:18" x14ac:dyDescent="0.3">
      <c r="A383" s="77" t="s">
        <v>809</v>
      </c>
      <c r="B383" s="127" t="s">
        <v>810</v>
      </c>
      <c r="C383" s="128">
        <v>0</v>
      </c>
      <c r="D383" s="128">
        <v>0</v>
      </c>
      <c r="E383" s="128">
        <v>0</v>
      </c>
      <c r="F383" s="128">
        <v>0</v>
      </c>
      <c r="G383" s="128">
        <v>0</v>
      </c>
      <c r="H383" s="128">
        <v>0</v>
      </c>
      <c r="I383" s="128">
        <v>0</v>
      </c>
      <c r="J383" s="128">
        <v>0</v>
      </c>
      <c r="K383" s="128">
        <v>0</v>
      </c>
      <c r="L383" s="128">
        <v>0</v>
      </c>
      <c r="M383" s="128">
        <v>0</v>
      </c>
      <c r="N383" s="128">
        <v>0</v>
      </c>
      <c r="O383" s="109"/>
      <c r="P383" s="109"/>
      <c r="Q383" s="109"/>
      <c r="R383" s="109"/>
    </row>
    <row r="384" spans="1:18" x14ac:dyDescent="0.3">
      <c r="A384" s="77" t="s">
        <v>811</v>
      </c>
      <c r="B384" s="127" t="s">
        <v>812</v>
      </c>
      <c r="C384" s="128">
        <v>0</v>
      </c>
      <c r="D384" s="128">
        <v>0</v>
      </c>
      <c r="E384" s="128">
        <v>0</v>
      </c>
      <c r="F384" s="128">
        <v>0</v>
      </c>
      <c r="G384" s="128">
        <v>0</v>
      </c>
      <c r="H384" s="128">
        <v>0</v>
      </c>
      <c r="I384" s="128">
        <v>0</v>
      </c>
      <c r="J384" s="128">
        <v>0</v>
      </c>
      <c r="K384" s="128">
        <v>0</v>
      </c>
      <c r="L384" s="128">
        <v>0</v>
      </c>
      <c r="M384" s="128">
        <v>0</v>
      </c>
      <c r="N384" s="128">
        <v>0</v>
      </c>
      <c r="O384" s="109"/>
      <c r="P384" s="109"/>
      <c r="Q384" s="109"/>
      <c r="R384" s="109"/>
    </row>
    <row r="385" spans="1:18" x14ac:dyDescent="0.3">
      <c r="A385" s="77" t="s">
        <v>813</v>
      </c>
      <c r="B385" s="127" t="s">
        <v>814</v>
      </c>
      <c r="C385" s="128">
        <v>0</v>
      </c>
      <c r="D385" s="128">
        <v>0</v>
      </c>
      <c r="E385" s="128">
        <v>0</v>
      </c>
      <c r="F385" s="128">
        <v>0</v>
      </c>
      <c r="G385" s="128">
        <v>0</v>
      </c>
      <c r="H385" s="128">
        <v>0</v>
      </c>
      <c r="I385" s="128">
        <v>0</v>
      </c>
      <c r="J385" s="128">
        <v>0</v>
      </c>
      <c r="K385" s="128">
        <v>0</v>
      </c>
      <c r="L385" s="128">
        <v>0</v>
      </c>
      <c r="M385" s="128">
        <v>0</v>
      </c>
      <c r="N385" s="128">
        <v>0</v>
      </c>
      <c r="O385" s="109"/>
      <c r="P385" s="109"/>
      <c r="Q385" s="109"/>
      <c r="R385" s="109"/>
    </row>
    <row r="386" spans="1:18" x14ac:dyDescent="0.3">
      <c r="A386" s="77" t="s">
        <v>815</v>
      </c>
      <c r="B386" s="127" t="s">
        <v>816</v>
      </c>
      <c r="C386" s="128">
        <v>0</v>
      </c>
      <c r="D386" s="128">
        <v>0</v>
      </c>
      <c r="E386" s="128">
        <v>0</v>
      </c>
      <c r="F386" s="128">
        <v>0</v>
      </c>
      <c r="G386" s="128">
        <v>0</v>
      </c>
      <c r="H386" s="128">
        <v>0</v>
      </c>
      <c r="I386" s="128">
        <v>0</v>
      </c>
      <c r="J386" s="128">
        <v>0</v>
      </c>
      <c r="K386" s="128">
        <v>0</v>
      </c>
      <c r="L386" s="128">
        <v>0</v>
      </c>
      <c r="M386" s="128">
        <v>0</v>
      </c>
      <c r="N386" s="128">
        <v>0</v>
      </c>
      <c r="O386" s="109"/>
      <c r="P386" s="109"/>
      <c r="Q386" s="109"/>
      <c r="R386" s="109"/>
    </row>
    <row r="387" spans="1:18" x14ac:dyDescent="0.3">
      <c r="A387" s="77" t="s">
        <v>817</v>
      </c>
      <c r="B387" s="127" t="s">
        <v>818</v>
      </c>
      <c r="C387" s="128">
        <v>0</v>
      </c>
      <c r="D387" s="128">
        <v>0</v>
      </c>
      <c r="E387" s="128">
        <v>0</v>
      </c>
      <c r="F387" s="128">
        <v>0</v>
      </c>
      <c r="G387" s="128">
        <v>0</v>
      </c>
      <c r="H387" s="128">
        <v>0</v>
      </c>
      <c r="I387" s="128">
        <v>0</v>
      </c>
      <c r="J387" s="128">
        <v>0</v>
      </c>
      <c r="K387" s="128">
        <v>0</v>
      </c>
      <c r="L387" s="128">
        <v>0</v>
      </c>
      <c r="M387" s="128">
        <v>0</v>
      </c>
      <c r="N387" s="128">
        <v>0</v>
      </c>
      <c r="O387" s="109"/>
      <c r="P387" s="109"/>
      <c r="Q387" s="109"/>
      <c r="R387" s="109"/>
    </row>
    <row r="388" spans="1:18" x14ac:dyDescent="0.3">
      <c r="A388" s="77" t="s">
        <v>819</v>
      </c>
      <c r="B388" s="127" t="s">
        <v>820</v>
      </c>
      <c r="C388" s="128">
        <v>0</v>
      </c>
      <c r="D388" s="128">
        <v>0</v>
      </c>
      <c r="E388" s="128">
        <v>0</v>
      </c>
      <c r="F388" s="128">
        <v>0</v>
      </c>
      <c r="G388" s="128">
        <v>0</v>
      </c>
      <c r="H388" s="128">
        <v>0</v>
      </c>
      <c r="I388" s="128">
        <v>0</v>
      </c>
      <c r="J388" s="128">
        <v>0</v>
      </c>
      <c r="K388" s="128">
        <v>0</v>
      </c>
      <c r="L388" s="128">
        <v>0</v>
      </c>
      <c r="M388" s="128">
        <v>0</v>
      </c>
      <c r="N388" s="128">
        <v>0</v>
      </c>
      <c r="O388" s="109"/>
      <c r="P388" s="109"/>
      <c r="Q388" s="109"/>
      <c r="R388" s="109"/>
    </row>
    <row r="389" spans="1:18" x14ac:dyDescent="0.3">
      <c r="A389" s="77" t="s">
        <v>821</v>
      </c>
      <c r="B389" s="127" t="s">
        <v>822</v>
      </c>
      <c r="C389" s="128">
        <v>0</v>
      </c>
      <c r="D389" s="128">
        <v>0</v>
      </c>
      <c r="E389" s="128">
        <v>0</v>
      </c>
      <c r="F389" s="128">
        <v>0</v>
      </c>
      <c r="G389" s="128">
        <v>0</v>
      </c>
      <c r="H389" s="128">
        <v>0</v>
      </c>
      <c r="I389" s="128">
        <v>0</v>
      </c>
      <c r="J389" s="128">
        <v>0</v>
      </c>
      <c r="K389" s="128">
        <v>0</v>
      </c>
      <c r="L389" s="128">
        <v>0</v>
      </c>
      <c r="M389" s="128">
        <v>0</v>
      </c>
      <c r="N389" s="128">
        <v>0</v>
      </c>
      <c r="O389" s="109"/>
      <c r="P389" s="109"/>
      <c r="Q389" s="109"/>
      <c r="R389" s="109"/>
    </row>
    <row r="390" spans="1:18" x14ac:dyDescent="0.3">
      <c r="A390" s="77" t="s">
        <v>823</v>
      </c>
      <c r="B390" s="127" t="s">
        <v>824</v>
      </c>
      <c r="C390" s="128">
        <v>0</v>
      </c>
      <c r="D390" s="128">
        <v>0</v>
      </c>
      <c r="E390" s="128">
        <v>0</v>
      </c>
      <c r="F390" s="128">
        <v>0</v>
      </c>
      <c r="G390" s="128">
        <v>0</v>
      </c>
      <c r="H390" s="128">
        <v>0</v>
      </c>
      <c r="I390" s="128">
        <v>0</v>
      </c>
      <c r="J390" s="128">
        <v>0</v>
      </c>
      <c r="K390" s="128">
        <v>0</v>
      </c>
      <c r="L390" s="128">
        <v>0</v>
      </c>
      <c r="M390" s="128">
        <v>0</v>
      </c>
      <c r="N390" s="128">
        <v>0</v>
      </c>
      <c r="O390" s="109"/>
      <c r="P390" s="109"/>
      <c r="Q390" s="109"/>
      <c r="R390" s="109"/>
    </row>
    <row r="391" spans="1:18" x14ac:dyDescent="0.3">
      <c r="A391" s="77" t="s">
        <v>825</v>
      </c>
      <c r="B391" s="127" t="s">
        <v>826</v>
      </c>
      <c r="C391" s="128">
        <v>0</v>
      </c>
      <c r="D391" s="128">
        <v>0</v>
      </c>
      <c r="E391" s="128">
        <v>0</v>
      </c>
      <c r="F391" s="128">
        <v>0</v>
      </c>
      <c r="G391" s="128">
        <v>0</v>
      </c>
      <c r="H391" s="128">
        <v>0</v>
      </c>
      <c r="I391" s="128">
        <v>0</v>
      </c>
      <c r="J391" s="128">
        <v>0</v>
      </c>
      <c r="K391" s="128">
        <v>0</v>
      </c>
      <c r="L391" s="128">
        <v>0</v>
      </c>
      <c r="M391" s="128">
        <v>0</v>
      </c>
      <c r="N391" s="128">
        <v>0</v>
      </c>
      <c r="O391" s="109"/>
      <c r="P391" s="109"/>
      <c r="Q391" s="109"/>
      <c r="R391" s="109"/>
    </row>
    <row r="392" spans="1:18" x14ac:dyDescent="0.3">
      <c r="A392" s="77" t="s">
        <v>827</v>
      </c>
      <c r="B392" s="127" t="s">
        <v>828</v>
      </c>
      <c r="C392" s="128">
        <v>0</v>
      </c>
      <c r="D392" s="128">
        <v>0</v>
      </c>
      <c r="E392" s="128">
        <v>0</v>
      </c>
      <c r="F392" s="128">
        <v>0</v>
      </c>
      <c r="G392" s="128">
        <v>0</v>
      </c>
      <c r="H392" s="128">
        <v>0</v>
      </c>
      <c r="I392" s="128">
        <v>0</v>
      </c>
      <c r="J392" s="128">
        <v>0</v>
      </c>
      <c r="K392" s="128">
        <v>0</v>
      </c>
      <c r="L392" s="128">
        <v>0</v>
      </c>
      <c r="M392" s="128">
        <v>0</v>
      </c>
      <c r="N392" s="128">
        <v>0</v>
      </c>
      <c r="O392" s="109"/>
      <c r="P392" s="109"/>
      <c r="Q392" s="109"/>
      <c r="R392" s="109"/>
    </row>
    <row r="393" spans="1:18" x14ac:dyDescent="0.3">
      <c r="A393" s="77" t="s">
        <v>829</v>
      </c>
      <c r="B393" s="127" t="s">
        <v>830</v>
      </c>
      <c r="C393" s="128">
        <v>0</v>
      </c>
      <c r="D393" s="128">
        <v>0</v>
      </c>
      <c r="E393" s="128">
        <v>0</v>
      </c>
      <c r="F393" s="128">
        <v>0</v>
      </c>
      <c r="G393" s="128">
        <v>0</v>
      </c>
      <c r="H393" s="128">
        <v>0</v>
      </c>
      <c r="I393" s="128">
        <v>0</v>
      </c>
      <c r="J393" s="128">
        <v>0</v>
      </c>
      <c r="K393" s="128">
        <v>0</v>
      </c>
      <c r="L393" s="128">
        <v>0</v>
      </c>
      <c r="M393" s="128">
        <v>0</v>
      </c>
      <c r="N393" s="128">
        <v>0</v>
      </c>
      <c r="O393" s="109"/>
      <c r="P393" s="109"/>
      <c r="Q393" s="109"/>
      <c r="R393" s="109"/>
    </row>
    <row r="394" spans="1:18" x14ac:dyDescent="0.3">
      <c r="A394" s="77" t="s">
        <v>831</v>
      </c>
      <c r="B394" s="127" t="s">
        <v>832</v>
      </c>
      <c r="C394" s="128">
        <v>0</v>
      </c>
      <c r="D394" s="128">
        <v>0</v>
      </c>
      <c r="E394" s="128">
        <v>0</v>
      </c>
      <c r="F394" s="128">
        <v>0</v>
      </c>
      <c r="G394" s="128">
        <v>0</v>
      </c>
      <c r="H394" s="128">
        <v>0</v>
      </c>
      <c r="I394" s="128">
        <v>0</v>
      </c>
      <c r="J394" s="128">
        <v>0</v>
      </c>
      <c r="K394" s="128">
        <v>0</v>
      </c>
      <c r="L394" s="128">
        <v>0</v>
      </c>
      <c r="M394" s="128">
        <v>0</v>
      </c>
      <c r="N394" s="128">
        <v>0</v>
      </c>
      <c r="O394" s="109"/>
      <c r="P394" s="109"/>
      <c r="Q394" s="109"/>
      <c r="R394" s="109"/>
    </row>
    <row r="395" spans="1:18" x14ac:dyDescent="0.3">
      <c r="A395" s="77" t="s">
        <v>833</v>
      </c>
      <c r="B395" s="127" t="s">
        <v>834</v>
      </c>
      <c r="C395" s="128">
        <v>0</v>
      </c>
      <c r="D395" s="128">
        <v>0</v>
      </c>
      <c r="E395" s="128">
        <v>0</v>
      </c>
      <c r="F395" s="128">
        <v>0</v>
      </c>
      <c r="G395" s="128">
        <v>0</v>
      </c>
      <c r="H395" s="128">
        <v>0</v>
      </c>
      <c r="I395" s="128">
        <v>0</v>
      </c>
      <c r="J395" s="128">
        <v>0</v>
      </c>
      <c r="K395" s="128">
        <v>0</v>
      </c>
      <c r="L395" s="128">
        <v>0</v>
      </c>
      <c r="M395" s="128">
        <v>0</v>
      </c>
      <c r="N395" s="128">
        <v>0</v>
      </c>
      <c r="O395" s="109"/>
      <c r="P395" s="109"/>
      <c r="Q395" s="109"/>
      <c r="R395" s="109"/>
    </row>
    <row r="396" spans="1:18" x14ac:dyDescent="0.3">
      <c r="A396" s="77" t="s">
        <v>835</v>
      </c>
      <c r="B396" s="127" t="s">
        <v>836</v>
      </c>
      <c r="C396" s="128">
        <v>0</v>
      </c>
      <c r="D396" s="128">
        <v>0</v>
      </c>
      <c r="E396" s="128">
        <v>0</v>
      </c>
      <c r="F396" s="128">
        <v>0</v>
      </c>
      <c r="G396" s="128">
        <v>0</v>
      </c>
      <c r="H396" s="128">
        <v>0</v>
      </c>
      <c r="I396" s="128">
        <v>0</v>
      </c>
      <c r="J396" s="128">
        <v>0</v>
      </c>
      <c r="K396" s="128">
        <v>0</v>
      </c>
      <c r="L396" s="128">
        <v>0</v>
      </c>
      <c r="M396" s="128">
        <v>0</v>
      </c>
      <c r="N396" s="128">
        <v>0</v>
      </c>
      <c r="O396" s="109"/>
      <c r="P396" s="109"/>
      <c r="Q396" s="109"/>
      <c r="R396" s="109"/>
    </row>
    <row r="397" spans="1:18" x14ac:dyDescent="0.3">
      <c r="A397" s="77" t="s">
        <v>837</v>
      </c>
      <c r="B397" s="127" t="s">
        <v>838</v>
      </c>
      <c r="C397" s="128">
        <v>0</v>
      </c>
      <c r="D397" s="128">
        <v>0</v>
      </c>
      <c r="E397" s="128">
        <v>0</v>
      </c>
      <c r="F397" s="128">
        <v>0</v>
      </c>
      <c r="G397" s="128">
        <v>0</v>
      </c>
      <c r="H397" s="128">
        <v>0</v>
      </c>
      <c r="I397" s="128">
        <v>0</v>
      </c>
      <c r="J397" s="128">
        <v>0</v>
      </c>
      <c r="K397" s="128">
        <v>0</v>
      </c>
      <c r="L397" s="128">
        <v>0</v>
      </c>
      <c r="M397" s="128">
        <v>0</v>
      </c>
      <c r="N397" s="128">
        <v>0</v>
      </c>
      <c r="O397" s="109"/>
      <c r="P397" s="109"/>
      <c r="Q397" s="109"/>
      <c r="R397" s="109"/>
    </row>
    <row r="398" spans="1:18" x14ac:dyDescent="0.3">
      <c r="A398" s="77" t="s">
        <v>839</v>
      </c>
      <c r="B398" s="127" t="s">
        <v>840</v>
      </c>
      <c r="C398" s="128">
        <v>0</v>
      </c>
      <c r="D398" s="128">
        <v>0</v>
      </c>
      <c r="E398" s="128">
        <v>0</v>
      </c>
      <c r="F398" s="128">
        <v>0</v>
      </c>
      <c r="G398" s="128">
        <v>0</v>
      </c>
      <c r="H398" s="128">
        <v>0</v>
      </c>
      <c r="I398" s="128">
        <v>0</v>
      </c>
      <c r="J398" s="128">
        <v>0</v>
      </c>
      <c r="K398" s="128">
        <v>0</v>
      </c>
      <c r="L398" s="128">
        <v>0</v>
      </c>
      <c r="M398" s="128">
        <v>0</v>
      </c>
      <c r="N398" s="128">
        <v>0</v>
      </c>
      <c r="O398" s="109"/>
      <c r="P398" s="109"/>
      <c r="Q398" s="109"/>
      <c r="R398" s="109"/>
    </row>
    <row r="399" spans="1:18" x14ac:dyDescent="0.3">
      <c r="A399" s="77" t="s">
        <v>841</v>
      </c>
      <c r="B399" s="127" t="s">
        <v>842</v>
      </c>
      <c r="C399" s="128">
        <v>0</v>
      </c>
      <c r="D399" s="128">
        <v>0</v>
      </c>
      <c r="E399" s="128">
        <v>0</v>
      </c>
      <c r="F399" s="128">
        <v>0</v>
      </c>
      <c r="G399" s="128">
        <v>0</v>
      </c>
      <c r="H399" s="128">
        <v>0</v>
      </c>
      <c r="I399" s="128">
        <v>0</v>
      </c>
      <c r="J399" s="128">
        <v>0</v>
      </c>
      <c r="K399" s="128">
        <v>0</v>
      </c>
      <c r="L399" s="128">
        <v>0</v>
      </c>
      <c r="M399" s="128">
        <v>0</v>
      </c>
      <c r="N399" s="128">
        <v>0</v>
      </c>
      <c r="O399" s="109"/>
      <c r="P399" s="109"/>
      <c r="Q399" s="109"/>
      <c r="R399" s="109"/>
    </row>
    <row r="400" spans="1:18" x14ac:dyDescent="0.3">
      <c r="A400" s="77" t="s">
        <v>843</v>
      </c>
      <c r="B400" s="127" t="s">
        <v>844</v>
      </c>
      <c r="C400" s="128">
        <v>0</v>
      </c>
      <c r="D400" s="128">
        <v>0</v>
      </c>
      <c r="E400" s="128">
        <v>0</v>
      </c>
      <c r="F400" s="128">
        <v>0</v>
      </c>
      <c r="G400" s="128">
        <v>0</v>
      </c>
      <c r="H400" s="128">
        <v>0</v>
      </c>
      <c r="I400" s="128">
        <v>0</v>
      </c>
      <c r="J400" s="128">
        <v>0</v>
      </c>
      <c r="K400" s="128">
        <v>0</v>
      </c>
      <c r="L400" s="128">
        <v>0</v>
      </c>
      <c r="M400" s="128">
        <v>0</v>
      </c>
      <c r="N400" s="128">
        <v>0</v>
      </c>
      <c r="O400" s="109"/>
      <c r="P400" s="109"/>
      <c r="Q400" s="109"/>
      <c r="R400" s="109"/>
    </row>
    <row r="401" spans="1:18" x14ac:dyDescent="0.3">
      <c r="A401" s="77" t="s">
        <v>845</v>
      </c>
      <c r="B401" s="127" t="s">
        <v>846</v>
      </c>
      <c r="C401" s="128">
        <v>0</v>
      </c>
      <c r="D401" s="128">
        <v>0</v>
      </c>
      <c r="E401" s="128">
        <v>0</v>
      </c>
      <c r="F401" s="128">
        <v>0</v>
      </c>
      <c r="G401" s="128">
        <v>0</v>
      </c>
      <c r="H401" s="128">
        <v>0</v>
      </c>
      <c r="I401" s="128">
        <v>0</v>
      </c>
      <c r="J401" s="128">
        <v>0</v>
      </c>
      <c r="K401" s="128">
        <v>0</v>
      </c>
      <c r="L401" s="128">
        <v>0</v>
      </c>
      <c r="M401" s="128">
        <v>0</v>
      </c>
      <c r="N401" s="128">
        <v>0</v>
      </c>
      <c r="O401" s="109"/>
      <c r="P401" s="109"/>
      <c r="Q401" s="109"/>
      <c r="R401" s="109"/>
    </row>
    <row r="402" spans="1:18" x14ac:dyDescent="0.3">
      <c r="A402" s="77" t="s">
        <v>847</v>
      </c>
      <c r="B402" s="127" t="s">
        <v>848</v>
      </c>
      <c r="C402" s="128">
        <v>0</v>
      </c>
      <c r="D402" s="128">
        <v>0</v>
      </c>
      <c r="E402" s="128">
        <v>0</v>
      </c>
      <c r="F402" s="128">
        <v>0</v>
      </c>
      <c r="G402" s="128">
        <v>0</v>
      </c>
      <c r="H402" s="128">
        <v>0</v>
      </c>
      <c r="I402" s="128">
        <v>0</v>
      </c>
      <c r="J402" s="128">
        <v>0</v>
      </c>
      <c r="K402" s="128">
        <v>0</v>
      </c>
      <c r="L402" s="128">
        <v>0</v>
      </c>
      <c r="M402" s="128">
        <v>0</v>
      </c>
      <c r="N402" s="128">
        <v>0</v>
      </c>
      <c r="O402" s="109"/>
      <c r="P402" s="109"/>
      <c r="Q402" s="109"/>
      <c r="R402" s="109"/>
    </row>
    <row r="403" spans="1:18" x14ac:dyDescent="0.3">
      <c r="A403" s="77" t="s">
        <v>849</v>
      </c>
      <c r="B403" s="127" t="s">
        <v>850</v>
      </c>
      <c r="C403" s="128">
        <v>0</v>
      </c>
      <c r="D403" s="128">
        <v>0</v>
      </c>
      <c r="E403" s="128">
        <v>0</v>
      </c>
      <c r="F403" s="128">
        <v>0</v>
      </c>
      <c r="G403" s="128">
        <v>0</v>
      </c>
      <c r="H403" s="128">
        <v>0</v>
      </c>
      <c r="I403" s="128">
        <v>0</v>
      </c>
      <c r="J403" s="128">
        <v>0</v>
      </c>
      <c r="K403" s="128">
        <v>0</v>
      </c>
      <c r="L403" s="128">
        <v>0</v>
      </c>
      <c r="M403" s="128">
        <v>0</v>
      </c>
      <c r="N403" s="128">
        <v>0</v>
      </c>
      <c r="O403" s="109"/>
      <c r="P403" s="109"/>
      <c r="Q403" s="109"/>
      <c r="R403" s="109"/>
    </row>
    <row r="404" spans="1:18" x14ac:dyDescent="0.3">
      <c r="A404" s="77" t="s">
        <v>851</v>
      </c>
      <c r="B404" s="127" t="s">
        <v>852</v>
      </c>
      <c r="C404" s="128">
        <v>0</v>
      </c>
      <c r="D404" s="128">
        <v>0</v>
      </c>
      <c r="E404" s="128">
        <v>0</v>
      </c>
      <c r="F404" s="128">
        <v>0</v>
      </c>
      <c r="G404" s="128">
        <v>0</v>
      </c>
      <c r="H404" s="128">
        <v>0</v>
      </c>
      <c r="I404" s="128">
        <v>0</v>
      </c>
      <c r="J404" s="128">
        <v>0</v>
      </c>
      <c r="K404" s="128">
        <v>0</v>
      </c>
      <c r="L404" s="128">
        <v>0</v>
      </c>
      <c r="M404" s="128">
        <v>0</v>
      </c>
      <c r="N404" s="128">
        <v>0</v>
      </c>
      <c r="O404" s="109"/>
      <c r="P404" s="109"/>
      <c r="Q404" s="109"/>
      <c r="R404" s="109"/>
    </row>
    <row r="405" spans="1:18" x14ac:dyDescent="0.3">
      <c r="A405" s="77" t="s">
        <v>853</v>
      </c>
      <c r="B405" s="127" t="s">
        <v>854</v>
      </c>
      <c r="C405" s="128">
        <v>0</v>
      </c>
      <c r="D405" s="128">
        <v>0</v>
      </c>
      <c r="E405" s="128">
        <v>0</v>
      </c>
      <c r="F405" s="128">
        <v>0</v>
      </c>
      <c r="G405" s="128">
        <v>0</v>
      </c>
      <c r="H405" s="128">
        <v>0</v>
      </c>
      <c r="I405" s="128">
        <v>0</v>
      </c>
      <c r="J405" s="128">
        <v>0</v>
      </c>
      <c r="K405" s="128">
        <v>0</v>
      </c>
      <c r="L405" s="128">
        <v>0</v>
      </c>
      <c r="M405" s="128">
        <v>0</v>
      </c>
      <c r="N405" s="128">
        <v>0</v>
      </c>
      <c r="O405" s="109"/>
      <c r="P405" s="109"/>
      <c r="Q405" s="109"/>
      <c r="R405" s="109"/>
    </row>
    <row r="406" spans="1:18" x14ac:dyDescent="0.3">
      <c r="A406" s="77" t="s">
        <v>855</v>
      </c>
      <c r="B406" s="127" t="s">
        <v>856</v>
      </c>
      <c r="C406" s="128">
        <v>0</v>
      </c>
      <c r="D406" s="128">
        <v>0</v>
      </c>
      <c r="E406" s="128">
        <v>0</v>
      </c>
      <c r="F406" s="128">
        <v>0</v>
      </c>
      <c r="G406" s="128">
        <v>0</v>
      </c>
      <c r="H406" s="128">
        <v>0</v>
      </c>
      <c r="I406" s="128">
        <v>0</v>
      </c>
      <c r="J406" s="128">
        <v>0</v>
      </c>
      <c r="K406" s="128">
        <v>0</v>
      </c>
      <c r="L406" s="128">
        <v>0</v>
      </c>
      <c r="M406" s="128">
        <v>0</v>
      </c>
      <c r="N406" s="128">
        <v>0</v>
      </c>
      <c r="O406" s="109"/>
      <c r="P406" s="109"/>
      <c r="Q406" s="109"/>
      <c r="R406" s="109"/>
    </row>
    <row r="407" spans="1:18" x14ac:dyDescent="0.3">
      <c r="A407" s="77" t="s">
        <v>857</v>
      </c>
      <c r="B407" s="127" t="s">
        <v>858</v>
      </c>
      <c r="C407" s="128">
        <v>0</v>
      </c>
      <c r="D407" s="128">
        <v>0</v>
      </c>
      <c r="E407" s="128">
        <v>0</v>
      </c>
      <c r="F407" s="128">
        <v>0</v>
      </c>
      <c r="G407" s="128">
        <v>0</v>
      </c>
      <c r="H407" s="128">
        <v>0</v>
      </c>
      <c r="I407" s="128">
        <v>0</v>
      </c>
      <c r="J407" s="128">
        <v>0</v>
      </c>
      <c r="K407" s="128">
        <v>0</v>
      </c>
      <c r="L407" s="128">
        <v>0</v>
      </c>
      <c r="M407" s="128">
        <v>0</v>
      </c>
      <c r="N407" s="128">
        <v>0</v>
      </c>
      <c r="O407" s="109"/>
      <c r="P407" s="109"/>
      <c r="Q407" s="109"/>
      <c r="R407" s="109"/>
    </row>
    <row r="408" spans="1:18" x14ac:dyDescent="0.3">
      <c r="A408" s="77" t="s">
        <v>859</v>
      </c>
      <c r="B408" s="127" t="s">
        <v>860</v>
      </c>
      <c r="C408" s="128">
        <v>0</v>
      </c>
      <c r="D408" s="128">
        <v>0</v>
      </c>
      <c r="E408" s="128">
        <v>0</v>
      </c>
      <c r="F408" s="128">
        <v>0</v>
      </c>
      <c r="G408" s="128">
        <v>0</v>
      </c>
      <c r="H408" s="128">
        <v>0</v>
      </c>
      <c r="I408" s="128">
        <v>0</v>
      </c>
      <c r="J408" s="128">
        <v>0</v>
      </c>
      <c r="K408" s="128">
        <v>0</v>
      </c>
      <c r="L408" s="128">
        <v>0</v>
      </c>
      <c r="M408" s="128">
        <v>0</v>
      </c>
      <c r="N408" s="128">
        <v>0</v>
      </c>
      <c r="O408" s="109"/>
      <c r="P408" s="109"/>
      <c r="Q408" s="109"/>
      <c r="R408" s="109"/>
    </row>
    <row r="409" spans="1:18" x14ac:dyDescent="0.3">
      <c r="A409" s="77" t="s">
        <v>861</v>
      </c>
      <c r="B409" s="127" t="s">
        <v>862</v>
      </c>
      <c r="C409" s="128">
        <v>0</v>
      </c>
      <c r="D409" s="128">
        <v>0</v>
      </c>
      <c r="E409" s="128">
        <v>0</v>
      </c>
      <c r="F409" s="128">
        <v>0</v>
      </c>
      <c r="G409" s="128">
        <v>0</v>
      </c>
      <c r="H409" s="128">
        <v>0</v>
      </c>
      <c r="I409" s="128">
        <v>0</v>
      </c>
      <c r="J409" s="128">
        <v>0</v>
      </c>
      <c r="K409" s="128">
        <v>0</v>
      </c>
      <c r="L409" s="128">
        <v>0</v>
      </c>
      <c r="M409" s="128">
        <v>0</v>
      </c>
      <c r="N409" s="128">
        <v>0</v>
      </c>
      <c r="O409" s="109"/>
      <c r="P409" s="109"/>
      <c r="Q409" s="109"/>
      <c r="R409" s="109"/>
    </row>
    <row r="410" spans="1:18" x14ac:dyDescent="0.3">
      <c r="A410" s="77" t="s">
        <v>863</v>
      </c>
      <c r="B410" s="127" t="s">
        <v>864</v>
      </c>
      <c r="C410" s="128">
        <v>0</v>
      </c>
      <c r="D410" s="128">
        <v>0</v>
      </c>
      <c r="E410" s="128">
        <v>0</v>
      </c>
      <c r="F410" s="128">
        <v>0</v>
      </c>
      <c r="G410" s="128">
        <v>0</v>
      </c>
      <c r="H410" s="128">
        <v>0</v>
      </c>
      <c r="I410" s="128">
        <v>0</v>
      </c>
      <c r="J410" s="128">
        <v>0</v>
      </c>
      <c r="K410" s="128">
        <v>0</v>
      </c>
      <c r="L410" s="128">
        <v>0</v>
      </c>
      <c r="M410" s="128">
        <v>0</v>
      </c>
      <c r="N410" s="128">
        <v>0</v>
      </c>
      <c r="O410" s="109"/>
      <c r="P410" s="109"/>
      <c r="Q410" s="109"/>
      <c r="R410" s="109"/>
    </row>
    <row r="411" spans="1:18" x14ac:dyDescent="0.3">
      <c r="A411" s="77" t="s">
        <v>865</v>
      </c>
      <c r="B411" s="127" t="s">
        <v>866</v>
      </c>
      <c r="C411" s="128">
        <v>0</v>
      </c>
      <c r="D411" s="128">
        <v>0</v>
      </c>
      <c r="E411" s="128">
        <v>0</v>
      </c>
      <c r="F411" s="128">
        <v>0</v>
      </c>
      <c r="G411" s="128">
        <v>0</v>
      </c>
      <c r="H411" s="128">
        <v>0</v>
      </c>
      <c r="I411" s="128">
        <v>0</v>
      </c>
      <c r="J411" s="128">
        <v>0</v>
      </c>
      <c r="K411" s="128">
        <v>0</v>
      </c>
      <c r="L411" s="128">
        <v>0</v>
      </c>
      <c r="M411" s="128">
        <v>0</v>
      </c>
      <c r="N411" s="128">
        <v>0</v>
      </c>
      <c r="O411" s="109"/>
      <c r="P411" s="109"/>
      <c r="Q411" s="109"/>
      <c r="R411" s="109"/>
    </row>
    <row r="412" spans="1:18" x14ac:dyDescent="0.3">
      <c r="A412" s="77" t="s">
        <v>867</v>
      </c>
      <c r="B412" s="127" t="s">
        <v>868</v>
      </c>
      <c r="C412" s="128">
        <v>0</v>
      </c>
      <c r="D412" s="128">
        <v>0</v>
      </c>
      <c r="E412" s="128">
        <v>0</v>
      </c>
      <c r="F412" s="128">
        <v>0</v>
      </c>
      <c r="G412" s="128">
        <v>0</v>
      </c>
      <c r="H412" s="128">
        <v>0</v>
      </c>
      <c r="I412" s="128">
        <v>0</v>
      </c>
      <c r="J412" s="128">
        <v>0</v>
      </c>
      <c r="K412" s="128">
        <v>0</v>
      </c>
      <c r="L412" s="128">
        <v>0</v>
      </c>
      <c r="M412" s="128">
        <v>0</v>
      </c>
      <c r="N412" s="128">
        <v>0</v>
      </c>
      <c r="O412" s="109"/>
      <c r="P412" s="109"/>
      <c r="Q412" s="109"/>
      <c r="R412" s="109"/>
    </row>
    <row r="413" spans="1:18" x14ac:dyDescent="0.3">
      <c r="A413" s="77" t="s">
        <v>869</v>
      </c>
      <c r="B413" s="127" t="s">
        <v>870</v>
      </c>
      <c r="C413" s="128">
        <v>0</v>
      </c>
      <c r="D413" s="128">
        <v>0</v>
      </c>
      <c r="E413" s="128">
        <v>0</v>
      </c>
      <c r="F413" s="128">
        <v>0</v>
      </c>
      <c r="G413" s="128">
        <v>0</v>
      </c>
      <c r="H413" s="128">
        <v>0</v>
      </c>
      <c r="I413" s="128">
        <v>0</v>
      </c>
      <c r="J413" s="128">
        <v>0</v>
      </c>
      <c r="K413" s="128">
        <v>0</v>
      </c>
      <c r="L413" s="128">
        <v>0</v>
      </c>
      <c r="M413" s="128">
        <v>0</v>
      </c>
      <c r="N413" s="128">
        <v>0</v>
      </c>
      <c r="O413" s="109"/>
      <c r="P413" s="109"/>
      <c r="Q413" s="109"/>
      <c r="R413" s="109"/>
    </row>
    <row r="414" spans="1:18" x14ac:dyDescent="0.3">
      <c r="A414" s="77" t="s">
        <v>871</v>
      </c>
      <c r="B414" s="127" t="s">
        <v>872</v>
      </c>
      <c r="C414" s="128">
        <v>0</v>
      </c>
      <c r="D414" s="128">
        <v>0</v>
      </c>
      <c r="E414" s="128">
        <v>0</v>
      </c>
      <c r="F414" s="128">
        <v>0</v>
      </c>
      <c r="G414" s="128">
        <v>0</v>
      </c>
      <c r="H414" s="128">
        <v>0</v>
      </c>
      <c r="I414" s="128">
        <v>0</v>
      </c>
      <c r="J414" s="128">
        <v>0</v>
      </c>
      <c r="K414" s="128">
        <v>0</v>
      </c>
      <c r="L414" s="128">
        <v>0</v>
      </c>
      <c r="M414" s="128">
        <v>0</v>
      </c>
      <c r="N414" s="128">
        <v>0</v>
      </c>
      <c r="O414" s="109"/>
      <c r="P414" s="109"/>
      <c r="Q414" s="109"/>
      <c r="R414" s="109"/>
    </row>
    <row r="415" spans="1:18" x14ac:dyDescent="0.3">
      <c r="A415" s="77" t="s">
        <v>873</v>
      </c>
      <c r="B415" s="127" t="s">
        <v>874</v>
      </c>
      <c r="C415" s="128">
        <v>0</v>
      </c>
      <c r="D415" s="128">
        <v>0</v>
      </c>
      <c r="E415" s="128">
        <v>0</v>
      </c>
      <c r="F415" s="128">
        <v>0</v>
      </c>
      <c r="G415" s="128">
        <v>0</v>
      </c>
      <c r="H415" s="128">
        <v>0</v>
      </c>
      <c r="I415" s="128">
        <v>0</v>
      </c>
      <c r="J415" s="128">
        <v>0</v>
      </c>
      <c r="K415" s="128">
        <v>0</v>
      </c>
      <c r="L415" s="128">
        <v>0</v>
      </c>
      <c r="M415" s="128">
        <v>0</v>
      </c>
      <c r="N415" s="128">
        <v>0</v>
      </c>
      <c r="O415" s="109"/>
      <c r="P415" s="109"/>
      <c r="Q415" s="109"/>
      <c r="R415" s="109"/>
    </row>
    <row r="416" spans="1:18" x14ac:dyDescent="0.3">
      <c r="A416" s="77" t="s">
        <v>875</v>
      </c>
      <c r="B416" s="127" t="s">
        <v>876</v>
      </c>
      <c r="C416" s="128">
        <v>0</v>
      </c>
      <c r="D416" s="128">
        <v>0</v>
      </c>
      <c r="E416" s="128">
        <v>0</v>
      </c>
      <c r="F416" s="128">
        <v>0</v>
      </c>
      <c r="G416" s="128">
        <v>0</v>
      </c>
      <c r="H416" s="128">
        <v>0</v>
      </c>
      <c r="I416" s="128">
        <v>0</v>
      </c>
      <c r="J416" s="128">
        <v>0</v>
      </c>
      <c r="K416" s="128">
        <v>0</v>
      </c>
      <c r="L416" s="128">
        <v>0</v>
      </c>
      <c r="M416" s="128">
        <v>0</v>
      </c>
      <c r="N416" s="128">
        <v>0</v>
      </c>
      <c r="O416" s="109"/>
      <c r="P416" s="109"/>
      <c r="Q416" s="109"/>
      <c r="R416" s="109"/>
    </row>
    <row r="417" spans="1:18" x14ac:dyDescent="0.3">
      <c r="A417" s="77" t="s">
        <v>877</v>
      </c>
      <c r="B417" s="127" t="s">
        <v>878</v>
      </c>
      <c r="C417" s="128">
        <v>0</v>
      </c>
      <c r="D417" s="128">
        <v>0</v>
      </c>
      <c r="E417" s="128">
        <v>0</v>
      </c>
      <c r="F417" s="128">
        <v>0</v>
      </c>
      <c r="G417" s="128">
        <v>0</v>
      </c>
      <c r="H417" s="128">
        <v>0</v>
      </c>
      <c r="I417" s="128">
        <v>0</v>
      </c>
      <c r="J417" s="128">
        <v>0</v>
      </c>
      <c r="K417" s="128">
        <v>0</v>
      </c>
      <c r="L417" s="128">
        <v>0</v>
      </c>
      <c r="M417" s="128">
        <v>0</v>
      </c>
      <c r="N417" s="128">
        <v>0</v>
      </c>
      <c r="O417" s="109"/>
      <c r="P417" s="109"/>
      <c r="Q417" s="109"/>
      <c r="R417" s="109"/>
    </row>
    <row r="418" spans="1:18" x14ac:dyDescent="0.3">
      <c r="A418" s="77" t="s">
        <v>879</v>
      </c>
      <c r="B418" s="127" t="s">
        <v>880</v>
      </c>
      <c r="C418" s="128">
        <v>0</v>
      </c>
      <c r="D418" s="128">
        <v>0</v>
      </c>
      <c r="E418" s="128">
        <v>0</v>
      </c>
      <c r="F418" s="128">
        <v>0</v>
      </c>
      <c r="G418" s="128">
        <v>0</v>
      </c>
      <c r="H418" s="128">
        <v>0</v>
      </c>
      <c r="I418" s="128">
        <v>0</v>
      </c>
      <c r="J418" s="128">
        <v>0</v>
      </c>
      <c r="K418" s="128">
        <v>0</v>
      </c>
      <c r="L418" s="128">
        <v>0</v>
      </c>
      <c r="M418" s="128">
        <v>0</v>
      </c>
      <c r="N418" s="128">
        <v>0</v>
      </c>
      <c r="O418" s="109"/>
      <c r="P418" s="109"/>
      <c r="Q418" s="109"/>
      <c r="R418" s="109"/>
    </row>
    <row r="419" spans="1:18" x14ac:dyDescent="0.3">
      <c r="A419" s="77" t="s">
        <v>881</v>
      </c>
      <c r="B419" s="127" t="s">
        <v>882</v>
      </c>
      <c r="C419" s="128">
        <v>0</v>
      </c>
      <c r="D419" s="128">
        <v>0</v>
      </c>
      <c r="E419" s="128">
        <v>0</v>
      </c>
      <c r="F419" s="128">
        <v>0</v>
      </c>
      <c r="G419" s="128">
        <v>0</v>
      </c>
      <c r="H419" s="128">
        <v>0</v>
      </c>
      <c r="I419" s="128">
        <v>0</v>
      </c>
      <c r="J419" s="128">
        <v>0</v>
      </c>
      <c r="K419" s="128">
        <v>0</v>
      </c>
      <c r="L419" s="128">
        <v>0</v>
      </c>
      <c r="M419" s="128">
        <v>0</v>
      </c>
      <c r="N419" s="128">
        <v>0</v>
      </c>
      <c r="O419" s="109"/>
      <c r="P419" s="109"/>
      <c r="Q419" s="109"/>
      <c r="R419" s="109"/>
    </row>
    <row r="420" spans="1:18" x14ac:dyDescent="0.3">
      <c r="A420" s="77" t="s">
        <v>883</v>
      </c>
      <c r="B420" s="127" t="s">
        <v>884</v>
      </c>
      <c r="C420" s="128">
        <v>0</v>
      </c>
      <c r="D420" s="128">
        <v>0</v>
      </c>
      <c r="E420" s="128">
        <v>0</v>
      </c>
      <c r="F420" s="128">
        <v>0</v>
      </c>
      <c r="G420" s="128">
        <v>0</v>
      </c>
      <c r="H420" s="128">
        <v>0</v>
      </c>
      <c r="I420" s="128">
        <v>0</v>
      </c>
      <c r="J420" s="128">
        <v>0</v>
      </c>
      <c r="K420" s="128">
        <v>0</v>
      </c>
      <c r="L420" s="128">
        <v>0</v>
      </c>
      <c r="M420" s="128">
        <v>0</v>
      </c>
      <c r="N420" s="128">
        <v>0</v>
      </c>
      <c r="O420" s="109"/>
      <c r="P420" s="109"/>
      <c r="Q420" s="109"/>
      <c r="R420" s="109"/>
    </row>
    <row r="421" spans="1:18" x14ac:dyDescent="0.3">
      <c r="A421" s="77" t="s">
        <v>885</v>
      </c>
      <c r="B421" s="127" t="s">
        <v>886</v>
      </c>
      <c r="C421" s="128">
        <v>0</v>
      </c>
      <c r="D421" s="128">
        <v>0</v>
      </c>
      <c r="E421" s="128">
        <v>0</v>
      </c>
      <c r="F421" s="128">
        <v>0</v>
      </c>
      <c r="G421" s="128">
        <v>0</v>
      </c>
      <c r="H421" s="128">
        <v>0</v>
      </c>
      <c r="I421" s="128">
        <v>0</v>
      </c>
      <c r="J421" s="128">
        <v>0</v>
      </c>
      <c r="K421" s="128">
        <v>0</v>
      </c>
      <c r="L421" s="128">
        <v>0</v>
      </c>
      <c r="M421" s="128">
        <v>0</v>
      </c>
      <c r="N421" s="128">
        <v>0</v>
      </c>
      <c r="O421" s="109"/>
      <c r="P421" s="109"/>
      <c r="Q421" s="109"/>
      <c r="R421" s="109"/>
    </row>
    <row r="422" spans="1:18" x14ac:dyDescent="0.3">
      <c r="A422" s="77" t="s">
        <v>887</v>
      </c>
      <c r="B422" s="127" t="s">
        <v>888</v>
      </c>
      <c r="C422" s="128">
        <v>0</v>
      </c>
      <c r="D422" s="128">
        <v>0</v>
      </c>
      <c r="E422" s="128">
        <v>0</v>
      </c>
      <c r="F422" s="128">
        <v>0</v>
      </c>
      <c r="G422" s="128">
        <v>0</v>
      </c>
      <c r="H422" s="128">
        <v>0</v>
      </c>
      <c r="I422" s="128">
        <v>0</v>
      </c>
      <c r="J422" s="128">
        <v>0</v>
      </c>
      <c r="K422" s="128">
        <v>0</v>
      </c>
      <c r="L422" s="128">
        <v>0</v>
      </c>
      <c r="M422" s="128">
        <v>0</v>
      </c>
      <c r="N422" s="128">
        <v>0</v>
      </c>
      <c r="O422" s="109"/>
      <c r="P422" s="109"/>
      <c r="Q422" s="109"/>
      <c r="R422" s="109"/>
    </row>
    <row r="423" spans="1:18" x14ac:dyDescent="0.3">
      <c r="A423" s="77" t="s">
        <v>889</v>
      </c>
      <c r="B423" s="127" t="s">
        <v>890</v>
      </c>
      <c r="C423" s="128">
        <v>0</v>
      </c>
      <c r="D423" s="128">
        <v>0</v>
      </c>
      <c r="E423" s="128">
        <v>0</v>
      </c>
      <c r="F423" s="128">
        <v>0</v>
      </c>
      <c r="G423" s="128">
        <v>0</v>
      </c>
      <c r="H423" s="128">
        <v>0</v>
      </c>
      <c r="I423" s="128">
        <v>0</v>
      </c>
      <c r="J423" s="128">
        <v>0</v>
      </c>
      <c r="K423" s="128">
        <v>0</v>
      </c>
      <c r="L423" s="128">
        <v>0</v>
      </c>
      <c r="M423" s="128">
        <v>0</v>
      </c>
      <c r="N423" s="128">
        <v>0</v>
      </c>
      <c r="O423" s="109"/>
      <c r="P423" s="109"/>
      <c r="Q423" s="109"/>
      <c r="R423" s="109"/>
    </row>
    <row r="424" spans="1:18" x14ac:dyDescent="0.3">
      <c r="A424" s="77" t="s">
        <v>891</v>
      </c>
      <c r="B424" s="127" t="s">
        <v>892</v>
      </c>
      <c r="C424" s="128">
        <v>0</v>
      </c>
      <c r="D424" s="128">
        <v>0</v>
      </c>
      <c r="E424" s="128">
        <v>0</v>
      </c>
      <c r="F424" s="128">
        <v>0</v>
      </c>
      <c r="G424" s="128">
        <v>0</v>
      </c>
      <c r="H424" s="128">
        <v>0</v>
      </c>
      <c r="I424" s="128">
        <v>0</v>
      </c>
      <c r="J424" s="128">
        <v>0</v>
      </c>
      <c r="K424" s="128">
        <v>0</v>
      </c>
      <c r="L424" s="128">
        <v>0</v>
      </c>
      <c r="M424" s="128">
        <v>0</v>
      </c>
      <c r="N424" s="128">
        <v>0</v>
      </c>
      <c r="O424" s="109"/>
      <c r="P424" s="109"/>
      <c r="Q424" s="109"/>
      <c r="R424" s="109"/>
    </row>
    <row r="425" spans="1:18" x14ac:dyDescent="0.3">
      <c r="A425" s="77" t="s">
        <v>893</v>
      </c>
      <c r="B425" s="127" t="s">
        <v>894</v>
      </c>
      <c r="C425" s="128">
        <v>0</v>
      </c>
      <c r="D425" s="128">
        <v>0</v>
      </c>
      <c r="E425" s="128">
        <v>0</v>
      </c>
      <c r="F425" s="128">
        <v>0</v>
      </c>
      <c r="G425" s="128">
        <v>0</v>
      </c>
      <c r="H425" s="128">
        <v>0</v>
      </c>
      <c r="I425" s="128">
        <v>0</v>
      </c>
      <c r="J425" s="128">
        <v>0</v>
      </c>
      <c r="K425" s="128">
        <v>0</v>
      </c>
      <c r="L425" s="128">
        <v>0</v>
      </c>
      <c r="M425" s="128">
        <v>0</v>
      </c>
      <c r="N425" s="128">
        <v>0</v>
      </c>
      <c r="O425" s="109"/>
      <c r="P425" s="109"/>
      <c r="Q425" s="109"/>
      <c r="R425" s="109"/>
    </row>
    <row r="426" spans="1:18" x14ac:dyDescent="0.3">
      <c r="A426" s="77" t="s">
        <v>895</v>
      </c>
      <c r="B426" s="127" t="s">
        <v>896</v>
      </c>
      <c r="C426" s="128">
        <v>0</v>
      </c>
      <c r="D426" s="128">
        <v>0</v>
      </c>
      <c r="E426" s="128">
        <v>0</v>
      </c>
      <c r="F426" s="128">
        <v>0</v>
      </c>
      <c r="G426" s="128">
        <v>0</v>
      </c>
      <c r="H426" s="128">
        <v>0</v>
      </c>
      <c r="I426" s="128">
        <v>0</v>
      </c>
      <c r="J426" s="128">
        <v>0</v>
      </c>
      <c r="K426" s="128">
        <v>0</v>
      </c>
      <c r="L426" s="128">
        <v>0</v>
      </c>
      <c r="M426" s="128">
        <v>0</v>
      </c>
      <c r="N426" s="128">
        <v>0</v>
      </c>
      <c r="O426" s="109"/>
      <c r="P426" s="109"/>
      <c r="Q426" s="109"/>
      <c r="R426" s="109"/>
    </row>
    <row r="427" spans="1:18" x14ac:dyDescent="0.3">
      <c r="A427" s="77" t="s">
        <v>897</v>
      </c>
      <c r="B427" s="127" t="s">
        <v>898</v>
      </c>
      <c r="C427" s="128">
        <v>0</v>
      </c>
      <c r="D427" s="128">
        <v>0</v>
      </c>
      <c r="E427" s="128">
        <v>0</v>
      </c>
      <c r="F427" s="128">
        <v>0</v>
      </c>
      <c r="G427" s="128">
        <v>0</v>
      </c>
      <c r="H427" s="128">
        <v>0</v>
      </c>
      <c r="I427" s="128">
        <v>0</v>
      </c>
      <c r="J427" s="128">
        <v>0</v>
      </c>
      <c r="K427" s="128">
        <v>0</v>
      </c>
      <c r="L427" s="128">
        <v>0</v>
      </c>
      <c r="M427" s="128">
        <v>0</v>
      </c>
      <c r="N427" s="128">
        <v>0</v>
      </c>
      <c r="O427" s="109"/>
      <c r="P427" s="109"/>
      <c r="Q427" s="109"/>
      <c r="R427" s="109"/>
    </row>
    <row r="428" spans="1:18" x14ac:dyDescent="0.3">
      <c r="A428" s="77" t="s">
        <v>899</v>
      </c>
      <c r="B428" s="127" t="s">
        <v>900</v>
      </c>
      <c r="C428" s="128">
        <v>0</v>
      </c>
      <c r="D428" s="128">
        <v>0</v>
      </c>
      <c r="E428" s="128">
        <v>0</v>
      </c>
      <c r="F428" s="128">
        <v>0</v>
      </c>
      <c r="G428" s="128">
        <v>0</v>
      </c>
      <c r="H428" s="128">
        <v>0</v>
      </c>
      <c r="I428" s="128">
        <v>0</v>
      </c>
      <c r="J428" s="128">
        <v>0</v>
      </c>
      <c r="K428" s="128">
        <v>0</v>
      </c>
      <c r="L428" s="128">
        <v>0</v>
      </c>
      <c r="M428" s="128">
        <v>0</v>
      </c>
      <c r="N428" s="128">
        <v>0</v>
      </c>
      <c r="O428" s="109"/>
      <c r="P428" s="109"/>
      <c r="Q428" s="109"/>
      <c r="R428" s="109"/>
    </row>
    <row r="429" spans="1:18" x14ac:dyDescent="0.3">
      <c r="A429" s="77" t="s">
        <v>901</v>
      </c>
      <c r="B429" s="127" t="s">
        <v>902</v>
      </c>
      <c r="C429" s="128">
        <v>0</v>
      </c>
      <c r="D429" s="128">
        <v>0</v>
      </c>
      <c r="E429" s="128">
        <v>0</v>
      </c>
      <c r="F429" s="128">
        <v>0</v>
      </c>
      <c r="G429" s="128">
        <v>0</v>
      </c>
      <c r="H429" s="128">
        <v>0</v>
      </c>
      <c r="I429" s="128">
        <v>0</v>
      </c>
      <c r="J429" s="128">
        <v>0</v>
      </c>
      <c r="K429" s="128">
        <v>0</v>
      </c>
      <c r="L429" s="128">
        <v>0</v>
      </c>
      <c r="M429" s="128">
        <v>0</v>
      </c>
      <c r="N429" s="128">
        <v>0</v>
      </c>
      <c r="O429" s="109"/>
      <c r="P429" s="109"/>
      <c r="Q429" s="109"/>
      <c r="R429" s="109"/>
    </row>
    <row r="430" spans="1:18" x14ac:dyDescent="0.3">
      <c r="A430" s="77" t="s">
        <v>903</v>
      </c>
      <c r="B430" s="127" t="s">
        <v>904</v>
      </c>
      <c r="C430" s="128">
        <v>0</v>
      </c>
      <c r="D430" s="128">
        <v>0</v>
      </c>
      <c r="E430" s="128">
        <v>0</v>
      </c>
      <c r="F430" s="128">
        <v>0</v>
      </c>
      <c r="G430" s="128">
        <v>0</v>
      </c>
      <c r="H430" s="128">
        <v>0</v>
      </c>
      <c r="I430" s="128">
        <v>0</v>
      </c>
      <c r="J430" s="128">
        <v>0</v>
      </c>
      <c r="K430" s="128">
        <v>0</v>
      </c>
      <c r="L430" s="128">
        <v>0</v>
      </c>
      <c r="M430" s="128">
        <v>0</v>
      </c>
      <c r="N430" s="128">
        <v>0</v>
      </c>
      <c r="O430" s="109"/>
      <c r="P430" s="109"/>
      <c r="Q430" s="109"/>
      <c r="R430" s="109"/>
    </row>
    <row r="431" spans="1:18" x14ac:dyDescent="0.3">
      <c r="A431" s="77" t="s">
        <v>905</v>
      </c>
      <c r="B431" s="127" t="s">
        <v>906</v>
      </c>
      <c r="C431" s="128">
        <v>0</v>
      </c>
      <c r="D431" s="128">
        <v>0</v>
      </c>
      <c r="E431" s="128">
        <v>0</v>
      </c>
      <c r="F431" s="128">
        <v>0</v>
      </c>
      <c r="G431" s="128">
        <v>0</v>
      </c>
      <c r="H431" s="128">
        <v>0</v>
      </c>
      <c r="I431" s="128">
        <v>0</v>
      </c>
      <c r="J431" s="128">
        <v>0</v>
      </c>
      <c r="K431" s="128">
        <v>0</v>
      </c>
      <c r="L431" s="128">
        <v>0</v>
      </c>
      <c r="M431" s="128">
        <v>0</v>
      </c>
      <c r="N431" s="128">
        <v>0</v>
      </c>
      <c r="O431" s="109"/>
      <c r="P431" s="109"/>
      <c r="Q431" s="109"/>
      <c r="R431" s="109"/>
    </row>
    <row r="432" spans="1:18" x14ac:dyDescent="0.3">
      <c r="A432" s="77" t="s">
        <v>907</v>
      </c>
      <c r="B432" s="127" t="s">
        <v>908</v>
      </c>
      <c r="C432" s="128">
        <v>0</v>
      </c>
      <c r="D432" s="128">
        <v>0</v>
      </c>
      <c r="E432" s="128">
        <v>0</v>
      </c>
      <c r="F432" s="128">
        <v>0</v>
      </c>
      <c r="G432" s="128">
        <v>0</v>
      </c>
      <c r="H432" s="128">
        <v>0</v>
      </c>
      <c r="I432" s="128">
        <v>0</v>
      </c>
      <c r="J432" s="128">
        <v>0</v>
      </c>
      <c r="K432" s="128">
        <v>0</v>
      </c>
      <c r="L432" s="128">
        <v>0</v>
      </c>
      <c r="M432" s="128">
        <v>0</v>
      </c>
      <c r="N432" s="128">
        <v>0</v>
      </c>
      <c r="O432" s="109"/>
      <c r="P432" s="109"/>
      <c r="Q432" s="109"/>
      <c r="R432" s="109"/>
    </row>
    <row r="433" spans="1:18" x14ac:dyDescent="0.3">
      <c r="A433" s="77" t="s">
        <v>909</v>
      </c>
      <c r="B433" s="127" t="s">
        <v>910</v>
      </c>
      <c r="C433" s="128">
        <v>0</v>
      </c>
      <c r="D433" s="128">
        <v>0</v>
      </c>
      <c r="E433" s="128">
        <v>0</v>
      </c>
      <c r="F433" s="128">
        <v>0</v>
      </c>
      <c r="G433" s="128">
        <v>0</v>
      </c>
      <c r="H433" s="128">
        <v>0</v>
      </c>
      <c r="I433" s="128">
        <v>0</v>
      </c>
      <c r="J433" s="128">
        <v>0</v>
      </c>
      <c r="K433" s="128">
        <v>0</v>
      </c>
      <c r="L433" s="128">
        <v>0</v>
      </c>
      <c r="M433" s="128">
        <v>0</v>
      </c>
      <c r="N433" s="128">
        <v>0</v>
      </c>
      <c r="O433" s="109"/>
      <c r="P433" s="109"/>
      <c r="Q433" s="109"/>
      <c r="R433" s="109"/>
    </row>
    <row r="434" spans="1:18" x14ac:dyDescent="0.3">
      <c r="A434" s="77" t="s">
        <v>911</v>
      </c>
      <c r="B434" s="127" t="s">
        <v>912</v>
      </c>
      <c r="C434" s="128">
        <v>0</v>
      </c>
      <c r="D434" s="128">
        <v>0</v>
      </c>
      <c r="E434" s="128">
        <v>0</v>
      </c>
      <c r="F434" s="128">
        <v>0</v>
      </c>
      <c r="G434" s="128">
        <v>0</v>
      </c>
      <c r="H434" s="128">
        <v>0</v>
      </c>
      <c r="I434" s="128">
        <v>0</v>
      </c>
      <c r="J434" s="128">
        <v>0</v>
      </c>
      <c r="K434" s="128">
        <v>0</v>
      </c>
      <c r="L434" s="128">
        <v>0</v>
      </c>
      <c r="M434" s="128">
        <v>0</v>
      </c>
      <c r="N434" s="128">
        <v>0</v>
      </c>
      <c r="O434" s="109"/>
      <c r="P434" s="109"/>
      <c r="Q434" s="109"/>
      <c r="R434" s="109"/>
    </row>
    <row r="435" spans="1:18" x14ac:dyDescent="0.3">
      <c r="A435" s="77" t="s">
        <v>913</v>
      </c>
      <c r="B435" s="127" t="s">
        <v>914</v>
      </c>
      <c r="C435" s="128">
        <v>0</v>
      </c>
      <c r="D435" s="128">
        <v>0</v>
      </c>
      <c r="E435" s="128">
        <v>0</v>
      </c>
      <c r="F435" s="128">
        <v>0</v>
      </c>
      <c r="G435" s="128">
        <v>0</v>
      </c>
      <c r="H435" s="128">
        <v>0</v>
      </c>
      <c r="I435" s="128">
        <v>0</v>
      </c>
      <c r="J435" s="128">
        <v>0</v>
      </c>
      <c r="K435" s="128">
        <v>0</v>
      </c>
      <c r="L435" s="128">
        <v>0</v>
      </c>
      <c r="M435" s="128">
        <v>0</v>
      </c>
      <c r="N435" s="128">
        <v>0</v>
      </c>
      <c r="O435" s="109"/>
      <c r="P435" s="109"/>
      <c r="Q435" s="109"/>
      <c r="R435" s="109"/>
    </row>
    <row r="436" spans="1:18" x14ac:dyDescent="0.3">
      <c r="A436" s="77" t="s">
        <v>915</v>
      </c>
      <c r="B436" s="127" t="s">
        <v>916</v>
      </c>
      <c r="C436" s="128">
        <v>0</v>
      </c>
      <c r="D436" s="128">
        <v>0</v>
      </c>
      <c r="E436" s="128">
        <v>0</v>
      </c>
      <c r="F436" s="128">
        <v>0</v>
      </c>
      <c r="G436" s="128">
        <v>0</v>
      </c>
      <c r="H436" s="128">
        <v>0</v>
      </c>
      <c r="I436" s="128">
        <v>0</v>
      </c>
      <c r="J436" s="128">
        <v>0</v>
      </c>
      <c r="K436" s="128">
        <v>0</v>
      </c>
      <c r="L436" s="128">
        <v>0</v>
      </c>
      <c r="M436" s="128">
        <v>0</v>
      </c>
      <c r="N436" s="128">
        <v>0</v>
      </c>
      <c r="O436" s="109"/>
      <c r="P436" s="109"/>
      <c r="Q436" s="109"/>
      <c r="R436" s="109"/>
    </row>
    <row r="437" spans="1:18" x14ac:dyDescent="0.3">
      <c r="A437" s="77" t="s">
        <v>917</v>
      </c>
      <c r="B437" s="127" t="s">
        <v>918</v>
      </c>
      <c r="C437" s="128">
        <v>0</v>
      </c>
      <c r="D437" s="128">
        <v>0</v>
      </c>
      <c r="E437" s="128">
        <v>0</v>
      </c>
      <c r="F437" s="128">
        <v>0</v>
      </c>
      <c r="G437" s="128">
        <v>0</v>
      </c>
      <c r="H437" s="128">
        <v>0</v>
      </c>
      <c r="I437" s="128">
        <v>0</v>
      </c>
      <c r="J437" s="128">
        <v>0</v>
      </c>
      <c r="K437" s="128">
        <v>0</v>
      </c>
      <c r="L437" s="128">
        <v>0</v>
      </c>
      <c r="M437" s="128">
        <v>0</v>
      </c>
      <c r="N437" s="128">
        <v>0</v>
      </c>
      <c r="O437" s="109"/>
      <c r="P437" s="109"/>
      <c r="Q437" s="109"/>
      <c r="R437" s="109"/>
    </row>
    <row r="438" spans="1:18" x14ac:dyDescent="0.3">
      <c r="A438" s="77" t="s">
        <v>919</v>
      </c>
      <c r="B438" s="127" t="s">
        <v>920</v>
      </c>
      <c r="C438" s="128">
        <v>0</v>
      </c>
      <c r="D438" s="128">
        <v>0</v>
      </c>
      <c r="E438" s="128">
        <v>0</v>
      </c>
      <c r="F438" s="128">
        <v>0</v>
      </c>
      <c r="G438" s="128">
        <v>0</v>
      </c>
      <c r="H438" s="128">
        <v>0</v>
      </c>
      <c r="I438" s="128">
        <v>0</v>
      </c>
      <c r="J438" s="128">
        <v>0</v>
      </c>
      <c r="K438" s="128">
        <v>0</v>
      </c>
      <c r="L438" s="128">
        <v>0</v>
      </c>
      <c r="M438" s="128">
        <v>0</v>
      </c>
      <c r="N438" s="128">
        <v>0</v>
      </c>
      <c r="O438" s="109"/>
      <c r="P438" s="109"/>
      <c r="Q438" s="109"/>
      <c r="R438" s="109"/>
    </row>
    <row r="439" spans="1:18" x14ac:dyDescent="0.3">
      <c r="A439" s="77" t="s">
        <v>921</v>
      </c>
      <c r="B439" s="127" t="s">
        <v>922</v>
      </c>
      <c r="C439" s="128">
        <v>0</v>
      </c>
      <c r="D439" s="128">
        <v>0</v>
      </c>
      <c r="E439" s="128">
        <v>0</v>
      </c>
      <c r="F439" s="128">
        <v>0</v>
      </c>
      <c r="G439" s="128">
        <v>0</v>
      </c>
      <c r="H439" s="128">
        <v>0</v>
      </c>
      <c r="I439" s="128">
        <v>0</v>
      </c>
      <c r="J439" s="128">
        <v>0</v>
      </c>
      <c r="K439" s="128">
        <v>0</v>
      </c>
      <c r="L439" s="128">
        <v>0</v>
      </c>
      <c r="M439" s="128">
        <v>0</v>
      </c>
      <c r="N439" s="128">
        <v>0</v>
      </c>
      <c r="O439" s="109"/>
      <c r="P439" s="109"/>
      <c r="Q439" s="109"/>
      <c r="R439" s="109"/>
    </row>
    <row r="440" spans="1:18" x14ac:dyDescent="0.3">
      <c r="A440" s="77" t="s">
        <v>923</v>
      </c>
      <c r="B440" s="127" t="s">
        <v>924</v>
      </c>
      <c r="C440" s="128">
        <v>0</v>
      </c>
      <c r="D440" s="128">
        <v>0</v>
      </c>
      <c r="E440" s="128">
        <v>0</v>
      </c>
      <c r="F440" s="128">
        <v>0</v>
      </c>
      <c r="G440" s="128">
        <v>0</v>
      </c>
      <c r="H440" s="128">
        <v>0</v>
      </c>
      <c r="I440" s="128">
        <v>0</v>
      </c>
      <c r="J440" s="128">
        <v>0</v>
      </c>
      <c r="K440" s="128">
        <v>0</v>
      </c>
      <c r="L440" s="128">
        <v>0</v>
      </c>
      <c r="M440" s="128">
        <v>0</v>
      </c>
      <c r="N440" s="128">
        <v>0</v>
      </c>
      <c r="O440" s="109"/>
      <c r="P440" s="109"/>
      <c r="Q440" s="109"/>
      <c r="R440" s="109"/>
    </row>
    <row r="441" spans="1:18" x14ac:dyDescent="0.3">
      <c r="A441" s="77" t="s">
        <v>925</v>
      </c>
      <c r="B441" s="127" t="s">
        <v>926</v>
      </c>
      <c r="C441" s="128">
        <v>0</v>
      </c>
      <c r="D441" s="128">
        <v>0</v>
      </c>
      <c r="E441" s="128">
        <v>0</v>
      </c>
      <c r="F441" s="128">
        <v>0</v>
      </c>
      <c r="G441" s="128">
        <v>0</v>
      </c>
      <c r="H441" s="128">
        <v>0</v>
      </c>
      <c r="I441" s="128">
        <v>0</v>
      </c>
      <c r="J441" s="128">
        <v>0</v>
      </c>
      <c r="K441" s="128">
        <v>0</v>
      </c>
      <c r="L441" s="128">
        <v>0</v>
      </c>
      <c r="M441" s="128">
        <v>0</v>
      </c>
      <c r="N441" s="128">
        <v>0</v>
      </c>
      <c r="O441" s="109"/>
      <c r="P441" s="109"/>
      <c r="Q441" s="109"/>
      <c r="R441" s="109"/>
    </row>
    <row r="442" spans="1:18" x14ac:dyDescent="0.3">
      <c r="A442" s="77" t="s">
        <v>927</v>
      </c>
      <c r="B442" s="127" t="s">
        <v>928</v>
      </c>
      <c r="C442" s="128">
        <v>0</v>
      </c>
      <c r="D442" s="128">
        <v>0</v>
      </c>
      <c r="E442" s="128">
        <v>0</v>
      </c>
      <c r="F442" s="128">
        <v>0</v>
      </c>
      <c r="G442" s="128">
        <v>0</v>
      </c>
      <c r="H442" s="128">
        <v>0</v>
      </c>
      <c r="I442" s="128">
        <v>0</v>
      </c>
      <c r="J442" s="128">
        <v>0</v>
      </c>
      <c r="K442" s="128">
        <v>0</v>
      </c>
      <c r="L442" s="128">
        <v>0</v>
      </c>
      <c r="M442" s="128">
        <v>0</v>
      </c>
      <c r="N442" s="128">
        <v>0</v>
      </c>
      <c r="O442" s="109"/>
      <c r="P442" s="109"/>
      <c r="Q442" s="109"/>
      <c r="R442" s="109"/>
    </row>
    <row r="443" spans="1:18" x14ac:dyDescent="0.3">
      <c r="A443" s="77" t="s">
        <v>929</v>
      </c>
      <c r="B443" s="127" t="s">
        <v>930</v>
      </c>
      <c r="C443" s="128">
        <v>0</v>
      </c>
      <c r="D443" s="128">
        <v>0</v>
      </c>
      <c r="E443" s="128">
        <v>0</v>
      </c>
      <c r="F443" s="128">
        <v>0</v>
      </c>
      <c r="G443" s="128">
        <v>0</v>
      </c>
      <c r="H443" s="128">
        <v>0</v>
      </c>
      <c r="I443" s="128">
        <v>0</v>
      </c>
      <c r="J443" s="128">
        <v>0</v>
      </c>
      <c r="K443" s="128">
        <v>0</v>
      </c>
      <c r="L443" s="128">
        <v>0</v>
      </c>
      <c r="M443" s="128">
        <v>0</v>
      </c>
      <c r="N443" s="128">
        <v>0</v>
      </c>
      <c r="O443" s="109"/>
      <c r="P443" s="109"/>
      <c r="Q443" s="109"/>
      <c r="R443" s="109"/>
    </row>
    <row r="444" spans="1:18" x14ac:dyDescent="0.3">
      <c r="A444" s="77" t="s">
        <v>931</v>
      </c>
      <c r="B444" s="127" t="s">
        <v>932</v>
      </c>
      <c r="C444" s="128">
        <v>0</v>
      </c>
      <c r="D444" s="128">
        <v>0</v>
      </c>
      <c r="E444" s="128">
        <v>0</v>
      </c>
      <c r="F444" s="128">
        <v>0</v>
      </c>
      <c r="G444" s="128">
        <v>0</v>
      </c>
      <c r="H444" s="128">
        <v>0</v>
      </c>
      <c r="I444" s="128">
        <v>0</v>
      </c>
      <c r="J444" s="128">
        <v>0</v>
      </c>
      <c r="K444" s="128">
        <v>0</v>
      </c>
      <c r="L444" s="128">
        <v>0</v>
      </c>
      <c r="M444" s="128">
        <v>0</v>
      </c>
      <c r="N444" s="128">
        <v>0</v>
      </c>
      <c r="O444" s="109"/>
      <c r="P444" s="109"/>
      <c r="Q444" s="109"/>
      <c r="R444" s="109"/>
    </row>
    <row r="445" spans="1:18" x14ac:dyDescent="0.3">
      <c r="A445" s="77" t="s">
        <v>933</v>
      </c>
      <c r="B445" s="127" t="s">
        <v>934</v>
      </c>
      <c r="C445" s="128">
        <v>0</v>
      </c>
      <c r="D445" s="128">
        <v>0</v>
      </c>
      <c r="E445" s="128">
        <v>0</v>
      </c>
      <c r="F445" s="128">
        <v>0</v>
      </c>
      <c r="G445" s="128">
        <v>0</v>
      </c>
      <c r="H445" s="128">
        <v>0</v>
      </c>
      <c r="I445" s="128">
        <v>0</v>
      </c>
      <c r="J445" s="128">
        <v>0</v>
      </c>
      <c r="K445" s="128">
        <v>0</v>
      </c>
      <c r="L445" s="128">
        <v>0</v>
      </c>
      <c r="M445" s="128">
        <v>0</v>
      </c>
      <c r="N445" s="128">
        <v>0</v>
      </c>
      <c r="O445" s="109"/>
      <c r="P445" s="109"/>
      <c r="Q445" s="109"/>
      <c r="R445" s="109"/>
    </row>
    <row r="446" spans="1:18" x14ac:dyDescent="0.3">
      <c r="A446" s="77" t="s">
        <v>935</v>
      </c>
      <c r="B446" s="127" t="s">
        <v>936</v>
      </c>
      <c r="C446" s="128">
        <v>0</v>
      </c>
      <c r="D446" s="128">
        <v>0</v>
      </c>
      <c r="E446" s="128">
        <v>0</v>
      </c>
      <c r="F446" s="128">
        <v>0</v>
      </c>
      <c r="G446" s="128">
        <v>0</v>
      </c>
      <c r="H446" s="128">
        <v>0</v>
      </c>
      <c r="I446" s="128">
        <v>0</v>
      </c>
      <c r="J446" s="128">
        <v>0</v>
      </c>
      <c r="K446" s="128">
        <v>0</v>
      </c>
      <c r="L446" s="128">
        <v>0</v>
      </c>
      <c r="M446" s="128">
        <v>0</v>
      </c>
      <c r="N446" s="128">
        <v>0</v>
      </c>
      <c r="O446" s="109"/>
      <c r="P446" s="109"/>
      <c r="Q446" s="109"/>
      <c r="R446" s="109"/>
    </row>
    <row r="447" spans="1:18" x14ac:dyDescent="0.3">
      <c r="A447" s="77" t="s">
        <v>937</v>
      </c>
      <c r="B447" s="127" t="s">
        <v>938</v>
      </c>
      <c r="C447" s="128">
        <v>0</v>
      </c>
      <c r="D447" s="128">
        <v>0</v>
      </c>
      <c r="E447" s="128">
        <v>0</v>
      </c>
      <c r="F447" s="128">
        <v>0</v>
      </c>
      <c r="G447" s="128">
        <v>0</v>
      </c>
      <c r="H447" s="128">
        <v>0</v>
      </c>
      <c r="I447" s="128">
        <v>0</v>
      </c>
      <c r="J447" s="128">
        <v>0</v>
      </c>
      <c r="K447" s="128">
        <v>0</v>
      </c>
      <c r="L447" s="128">
        <v>0</v>
      </c>
      <c r="M447" s="128">
        <v>0</v>
      </c>
      <c r="N447" s="128">
        <v>0</v>
      </c>
      <c r="O447" s="109"/>
      <c r="P447" s="109"/>
      <c r="Q447" s="109"/>
      <c r="R447" s="109"/>
    </row>
    <row r="448" spans="1:18" x14ac:dyDescent="0.3">
      <c r="A448" s="77" t="s">
        <v>939</v>
      </c>
      <c r="B448" s="127" t="s">
        <v>940</v>
      </c>
      <c r="C448" s="128">
        <v>0</v>
      </c>
      <c r="D448" s="128">
        <v>0</v>
      </c>
      <c r="E448" s="128">
        <v>0</v>
      </c>
      <c r="F448" s="128">
        <v>0</v>
      </c>
      <c r="G448" s="128">
        <v>0</v>
      </c>
      <c r="H448" s="128">
        <v>0</v>
      </c>
      <c r="I448" s="128">
        <v>0</v>
      </c>
      <c r="J448" s="128">
        <v>0</v>
      </c>
      <c r="K448" s="128">
        <v>0</v>
      </c>
      <c r="L448" s="128">
        <v>0</v>
      </c>
      <c r="M448" s="128">
        <v>0</v>
      </c>
      <c r="N448" s="128">
        <v>0</v>
      </c>
      <c r="O448" s="109"/>
      <c r="P448" s="109"/>
      <c r="Q448" s="109"/>
      <c r="R448" s="109"/>
    </row>
    <row r="449" spans="1:18" x14ac:dyDescent="0.3">
      <c r="A449" s="77" t="s">
        <v>941</v>
      </c>
      <c r="B449" s="127" t="s">
        <v>942</v>
      </c>
      <c r="C449" s="128">
        <v>0</v>
      </c>
      <c r="D449" s="128">
        <v>0</v>
      </c>
      <c r="E449" s="128">
        <v>0</v>
      </c>
      <c r="F449" s="128">
        <v>0</v>
      </c>
      <c r="G449" s="128">
        <v>0</v>
      </c>
      <c r="H449" s="128">
        <v>0</v>
      </c>
      <c r="I449" s="128">
        <v>0</v>
      </c>
      <c r="J449" s="128">
        <v>0</v>
      </c>
      <c r="K449" s="128">
        <v>0</v>
      </c>
      <c r="L449" s="128">
        <v>0</v>
      </c>
      <c r="M449" s="128">
        <v>0</v>
      </c>
      <c r="N449" s="128">
        <v>0</v>
      </c>
      <c r="O449" s="109"/>
      <c r="P449" s="109"/>
      <c r="Q449" s="109"/>
      <c r="R449" s="109"/>
    </row>
    <row r="450" spans="1:18" x14ac:dyDescent="0.3">
      <c r="A450" s="77" t="s">
        <v>943</v>
      </c>
      <c r="B450" s="127" t="s">
        <v>944</v>
      </c>
      <c r="C450" s="128">
        <v>0</v>
      </c>
      <c r="D450" s="128">
        <v>0</v>
      </c>
      <c r="E450" s="128">
        <v>0</v>
      </c>
      <c r="F450" s="128">
        <v>0</v>
      </c>
      <c r="G450" s="128">
        <v>0</v>
      </c>
      <c r="H450" s="128">
        <v>0</v>
      </c>
      <c r="I450" s="128">
        <v>0</v>
      </c>
      <c r="J450" s="128">
        <v>0</v>
      </c>
      <c r="K450" s="128">
        <v>0</v>
      </c>
      <c r="L450" s="128">
        <v>0</v>
      </c>
      <c r="M450" s="128">
        <v>0</v>
      </c>
      <c r="N450" s="128">
        <v>0</v>
      </c>
      <c r="O450" s="109"/>
      <c r="P450" s="109"/>
      <c r="Q450" s="109"/>
      <c r="R450" s="109"/>
    </row>
    <row r="451" spans="1:18" x14ac:dyDescent="0.3">
      <c r="A451" s="77" t="s">
        <v>945</v>
      </c>
      <c r="B451" s="127" t="s">
        <v>946</v>
      </c>
      <c r="C451" s="128">
        <v>0</v>
      </c>
      <c r="D451" s="128">
        <v>0</v>
      </c>
      <c r="E451" s="128">
        <v>0</v>
      </c>
      <c r="F451" s="128">
        <v>0</v>
      </c>
      <c r="G451" s="128">
        <v>0</v>
      </c>
      <c r="H451" s="128">
        <v>0</v>
      </c>
      <c r="I451" s="128">
        <v>0</v>
      </c>
      <c r="J451" s="128">
        <v>0</v>
      </c>
      <c r="K451" s="128">
        <v>0</v>
      </c>
      <c r="L451" s="128">
        <v>0</v>
      </c>
      <c r="M451" s="128">
        <v>0</v>
      </c>
      <c r="N451" s="128">
        <v>0</v>
      </c>
      <c r="O451" s="109"/>
      <c r="P451" s="109"/>
      <c r="Q451" s="109"/>
      <c r="R451" s="109"/>
    </row>
    <row r="452" spans="1:18" x14ac:dyDescent="0.3">
      <c r="A452" s="77" t="s">
        <v>947</v>
      </c>
      <c r="B452" s="127" t="s">
        <v>948</v>
      </c>
      <c r="C452" s="128">
        <v>0</v>
      </c>
      <c r="D452" s="128">
        <v>0</v>
      </c>
      <c r="E452" s="128">
        <v>0</v>
      </c>
      <c r="F452" s="128">
        <v>0</v>
      </c>
      <c r="G452" s="128">
        <v>0</v>
      </c>
      <c r="H452" s="128">
        <v>0</v>
      </c>
      <c r="I452" s="128">
        <v>0</v>
      </c>
      <c r="J452" s="128">
        <v>0</v>
      </c>
      <c r="K452" s="128">
        <v>0</v>
      </c>
      <c r="L452" s="128">
        <v>0</v>
      </c>
      <c r="M452" s="128">
        <v>0</v>
      </c>
      <c r="N452" s="128">
        <v>0</v>
      </c>
      <c r="O452" s="109"/>
      <c r="P452" s="109"/>
      <c r="Q452" s="109"/>
      <c r="R452" s="109"/>
    </row>
    <row r="453" spans="1:18" x14ac:dyDescent="0.3">
      <c r="A453" s="77" t="s">
        <v>949</v>
      </c>
      <c r="B453" s="127" t="s">
        <v>950</v>
      </c>
      <c r="C453" s="128">
        <v>0</v>
      </c>
      <c r="D453" s="128">
        <v>0</v>
      </c>
      <c r="E453" s="128">
        <v>0</v>
      </c>
      <c r="F453" s="128">
        <v>0</v>
      </c>
      <c r="G453" s="128">
        <v>0</v>
      </c>
      <c r="H453" s="128">
        <v>0</v>
      </c>
      <c r="I453" s="128">
        <v>0</v>
      </c>
      <c r="J453" s="128">
        <v>0</v>
      </c>
      <c r="K453" s="128">
        <v>0</v>
      </c>
      <c r="L453" s="128">
        <v>0</v>
      </c>
      <c r="M453" s="128">
        <v>0</v>
      </c>
      <c r="N453" s="128">
        <v>0</v>
      </c>
      <c r="O453" s="109"/>
      <c r="P453" s="109"/>
      <c r="Q453" s="109"/>
      <c r="R453" s="109"/>
    </row>
    <row r="454" spans="1:18" x14ac:dyDescent="0.3">
      <c r="A454" s="77" t="s">
        <v>951</v>
      </c>
      <c r="B454" s="127" t="s">
        <v>952</v>
      </c>
      <c r="C454" s="128">
        <v>0</v>
      </c>
      <c r="D454" s="128">
        <v>0</v>
      </c>
      <c r="E454" s="128">
        <v>0</v>
      </c>
      <c r="F454" s="128">
        <v>0</v>
      </c>
      <c r="G454" s="128">
        <v>0</v>
      </c>
      <c r="H454" s="128">
        <v>0</v>
      </c>
      <c r="I454" s="128">
        <v>0</v>
      </c>
      <c r="J454" s="128">
        <v>0</v>
      </c>
      <c r="K454" s="128">
        <v>0</v>
      </c>
      <c r="L454" s="128">
        <v>0</v>
      </c>
      <c r="M454" s="128">
        <v>0</v>
      </c>
      <c r="N454" s="128">
        <v>0</v>
      </c>
      <c r="O454" s="109"/>
      <c r="P454" s="109"/>
      <c r="Q454" s="109"/>
      <c r="R454" s="109"/>
    </row>
    <row r="455" spans="1:18" x14ac:dyDescent="0.3">
      <c r="A455" s="77" t="s">
        <v>953</v>
      </c>
      <c r="B455" s="127" t="s">
        <v>954</v>
      </c>
      <c r="C455" s="128">
        <v>0</v>
      </c>
      <c r="D455" s="128">
        <v>0</v>
      </c>
      <c r="E455" s="128">
        <v>0</v>
      </c>
      <c r="F455" s="128">
        <v>0</v>
      </c>
      <c r="G455" s="128">
        <v>0</v>
      </c>
      <c r="H455" s="128">
        <v>0</v>
      </c>
      <c r="I455" s="128">
        <v>0</v>
      </c>
      <c r="J455" s="128">
        <v>0</v>
      </c>
      <c r="K455" s="128">
        <v>0</v>
      </c>
      <c r="L455" s="128">
        <v>0</v>
      </c>
      <c r="M455" s="128">
        <v>0</v>
      </c>
      <c r="N455" s="128">
        <v>0</v>
      </c>
      <c r="O455" s="109"/>
      <c r="P455" s="109"/>
      <c r="Q455" s="109"/>
      <c r="R455" s="109"/>
    </row>
    <row r="456" spans="1:18" x14ac:dyDescent="0.3">
      <c r="A456" s="77" t="s">
        <v>955</v>
      </c>
      <c r="B456" s="127" t="s">
        <v>956</v>
      </c>
      <c r="C456" s="128">
        <v>0</v>
      </c>
      <c r="D456" s="128">
        <v>0</v>
      </c>
      <c r="E456" s="128">
        <v>0</v>
      </c>
      <c r="F456" s="128">
        <v>0</v>
      </c>
      <c r="G456" s="128">
        <v>0</v>
      </c>
      <c r="H456" s="128">
        <v>0</v>
      </c>
      <c r="I456" s="128">
        <v>0</v>
      </c>
      <c r="J456" s="128">
        <v>0</v>
      </c>
      <c r="K456" s="128">
        <v>0</v>
      </c>
      <c r="L456" s="128">
        <v>0</v>
      </c>
      <c r="M456" s="128">
        <v>0</v>
      </c>
      <c r="N456" s="128">
        <v>0</v>
      </c>
      <c r="O456" s="109"/>
      <c r="P456" s="109"/>
      <c r="Q456" s="109"/>
      <c r="R456" s="109"/>
    </row>
    <row r="457" spans="1:18" x14ac:dyDescent="0.3">
      <c r="A457" s="77" t="s">
        <v>957</v>
      </c>
      <c r="B457" s="127" t="s">
        <v>958</v>
      </c>
      <c r="C457" s="128">
        <v>0</v>
      </c>
      <c r="D457" s="128">
        <v>0</v>
      </c>
      <c r="E457" s="128">
        <v>0</v>
      </c>
      <c r="F457" s="128">
        <v>0</v>
      </c>
      <c r="G457" s="128">
        <v>0</v>
      </c>
      <c r="H457" s="128">
        <v>0</v>
      </c>
      <c r="I457" s="128">
        <v>0</v>
      </c>
      <c r="J457" s="128">
        <v>0</v>
      </c>
      <c r="K457" s="128">
        <v>0</v>
      </c>
      <c r="L457" s="128">
        <v>0</v>
      </c>
      <c r="M457" s="128">
        <v>0</v>
      </c>
      <c r="N457" s="128">
        <v>0</v>
      </c>
      <c r="O457" s="109"/>
      <c r="P457" s="109"/>
      <c r="Q457" s="109"/>
      <c r="R457" s="109"/>
    </row>
    <row r="458" spans="1:18" x14ac:dyDescent="0.3">
      <c r="A458" s="77" t="s">
        <v>959</v>
      </c>
      <c r="B458" s="127" t="s">
        <v>960</v>
      </c>
      <c r="C458" s="128">
        <v>0</v>
      </c>
      <c r="D458" s="128">
        <v>0</v>
      </c>
      <c r="E458" s="128">
        <v>0</v>
      </c>
      <c r="F458" s="128">
        <v>0</v>
      </c>
      <c r="G458" s="128">
        <v>0</v>
      </c>
      <c r="H458" s="128">
        <v>0</v>
      </c>
      <c r="I458" s="128">
        <v>0</v>
      </c>
      <c r="J458" s="128">
        <v>0</v>
      </c>
      <c r="K458" s="128">
        <v>0</v>
      </c>
      <c r="L458" s="128">
        <v>0</v>
      </c>
      <c r="M458" s="128">
        <v>0</v>
      </c>
      <c r="N458" s="128">
        <v>0</v>
      </c>
      <c r="O458" s="109"/>
      <c r="P458" s="109"/>
      <c r="Q458" s="109"/>
      <c r="R458" s="109"/>
    </row>
    <row r="459" spans="1:18" x14ac:dyDescent="0.3">
      <c r="A459" s="77" t="s">
        <v>961</v>
      </c>
      <c r="B459" s="127" t="s">
        <v>962</v>
      </c>
      <c r="C459" s="128">
        <v>0</v>
      </c>
      <c r="D459" s="128">
        <v>0</v>
      </c>
      <c r="E459" s="128">
        <v>0</v>
      </c>
      <c r="F459" s="128">
        <v>0</v>
      </c>
      <c r="G459" s="128">
        <v>0</v>
      </c>
      <c r="H459" s="128">
        <v>0</v>
      </c>
      <c r="I459" s="128">
        <v>0</v>
      </c>
      <c r="J459" s="128">
        <v>0</v>
      </c>
      <c r="K459" s="128">
        <v>0</v>
      </c>
      <c r="L459" s="128">
        <v>0</v>
      </c>
      <c r="M459" s="128">
        <v>0</v>
      </c>
      <c r="N459" s="128">
        <v>0</v>
      </c>
      <c r="O459" s="109"/>
      <c r="P459" s="109"/>
      <c r="Q459" s="109"/>
      <c r="R459" s="109"/>
    </row>
    <row r="460" spans="1:18" x14ac:dyDescent="0.3">
      <c r="A460" s="77" t="s">
        <v>963</v>
      </c>
      <c r="B460" s="127" t="s">
        <v>964</v>
      </c>
      <c r="C460" s="128">
        <v>0</v>
      </c>
      <c r="D460" s="128">
        <v>0</v>
      </c>
      <c r="E460" s="128">
        <v>0</v>
      </c>
      <c r="F460" s="128">
        <v>0</v>
      </c>
      <c r="G460" s="128">
        <v>0</v>
      </c>
      <c r="H460" s="128">
        <v>0</v>
      </c>
      <c r="I460" s="128">
        <v>0</v>
      </c>
      <c r="J460" s="128">
        <v>0</v>
      </c>
      <c r="K460" s="128">
        <v>0</v>
      </c>
      <c r="L460" s="128">
        <v>0</v>
      </c>
      <c r="M460" s="128">
        <v>0</v>
      </c>
      <c r="N460" s="128">
        <v>0</v>
      </c>
      <c r="O460" s="109"/>
      <c r="P460" s="109"/>
      <c r="Q460" s="109"/>
      <c r="R460" s="109"/>
    </row>
    <row r="461" spans="1:18" x14ac:dyDescent="0.3">
      <c r="A461" s="77" t="s">
        <v>965</v>
      </c>
      <c r="B461" s="127" t="s">
        <v>966</v>
      </c>
      <c r="C461" s="128">
        <v>0</v>
      </c>
      <c r="D461" s="128">
        <v>0</v>
      </c>
      <c r="E461" s="128">
        <v>0</v>
      </c>
      <c r="F461" s="128">
        <v>0</v>
      </c>
      <c r="G461" s="128">
        <v>0</v>
      </c>
      <c r="H461" s="128">
        <v>0</v>
      </c>
      <c r="I461" s="128">
        <v>0</v>
      </c>
      <c r="J461" s="128">
        <v>0</v>
      </c>
      <c r="K461" s="128">
        <v>0</v>
      </c>
      <c r="L461" s="128">
        <v>0</v>
      </c>
      <c r="M461" s="128">
        <v>0</v>
      </c>
      <c r="N461" s="128">
        <v>0</v>
      </c>
      <c r="O461" s="109"/>
      <c r="P461" s="109"/>
      <c r="Q461" s="109"/>
      <c r="R461" s="109"/>
    </row>
    <row r="462" spans="1:18" x14ac:dyDescent="0.3">
      <c r="A462" s="77" t="s">
        <v>967</v>
      </c>
      <c r="B462" s="127" t="s">
        <v>968</v>
      </c>
      <c r="C462" s="128">
        <v>0</v>
      </c>
      <c r="D462" s="128">
        <v>0</v>
      </c>
      <c r="E462" s="128">
        <v>0</v>
      </c>
      <c r="F462" s="128">
        <v>0</v>
      </c>
      <c r="G462" s="128">
        <v>0</v>
      </c>
      <c r="H462" s="128">
        <v>0</v>
      </c>
      <c r="I462" s="128">
        <v>0</v>
      </c>
      <c r="J462" s="128">
        <v>0</v>
      </c>
      <c r="K462" s="128">
        <v>0</v>
      </c>
      <c r="L462" s="128">
        <v>0</v>
      </c>
      <c r="M462" s="128">
        <v>0</v>
      </c>
      <c r="N462" s="128">
        <v>0</v>
      </c>
      <c r="O462" s="109"/>
      <c r="P462" s="109"/>
      <c r="Q462" s="109"/>
      <c r="R462" s="109"/>
    </row>
    <row r="463" spans="1:18" x14ac:dyDescent="0.3">
      <c r="A463" s="77" t="s">
        <v>969</v>
      </c>
      <c r="B463" s="127" t="s">
        <v>970</v>
      </c>
      <c r="C463" s="128">
        <v>0</v>
      </c>
      <c r="D463" s="128">
        <v>0</v>
      </c>
      <c r="E463" s="128">
        <v>0</v>
      </c>
      <c r="F463" s="128">
        <v>0</v>
      </c>
      <c r="G463" s="128">
        <v>0</v>
      </c>
      <c r="H463" s="128">
        <v>0</v>
      </c>
      <c r="I463" s="128">
        <v>0</v>
      </c>
      <c r="J463" s="128">
        <v>0</v>
      </c>
      <c r="K463" s="128">
        <v>0</v>
      </c>
      <c r="L463" s="128">
        <v>0</v>
      </c>
      <c r="M463" s="128">
        <v>0</v>
      </c>
      <c r="N463" s="128">
        <v>0</v>
      </c>
      <c r="O463" s="109"/>
      <c r="P463" s="109"/>
      <c r="Q463" s="109"/>
      <c r="R463" s="109"/>
    </row>
    <row r="464" spans="1:18" x14ac:dyDescent="0.3">
      <c r="A464" s="77" t="s">
        <v>971</v>
      </c>
      <c r="B464" s="127" t="s">
        <v>972</v>
      </c>
      <c r="C464" s="128">
        <v>0</v>
      </c>
      <c r="D464" s="128">
        <v>0</v>
      </c>
      <c r="E464" s="128">
        <v>0</v>
      </c>
      <c r="F464" s="128">
        <v>0</v>
      </c>
      <c r="G464" s="128">
        <v>0</v>
      </c>
      <c r="H464" s="128">
        <v>0</v>
      </c>
      <c r="I464" s="128">
        <v>0</v>
      </c>
      <c r="J464" s="128">
        <v>0</v>
      </c>
      <c r="K464" s="128">
        <v>0</v>
      </c>
      <c r="L464" s="128">
        <v>0</v>
      </c>
      <c r="M464" s="128">
        <v>0</v>
      </c>
      <c r="N464" s="128">
        <v>0</v>
      </c>
      <c r="O464" s="109"/>
      <c r="P464" s="109"/>
      <c r="Q464" s="109"/>
      <c r="R464" s="109"/>
    </row>
    <row r="465" spans="1:18" x14ac:dyDescent="0.3">
      <c r="A465" s="77" t="s">
        <v>973</v>
      </c>
      <c r="B465" s="127" t="s">
        <v>974</v>
      </c>
      <c r="C465" s="128">
        <v>0</v>
      </c>
      <c r="D465" s="128">
        <v>0</v>
      </c>
      <c r="E465" s="128">
        <v>0</v>
      </c>
      <c r="F465" s="128">
        <v>0</v>
      </c>
      <c r="G465" s="128">
        <v>0</v>
      </c>
      <c r="H465" s="128">
        <v>0</v>
      </c>
      <c r="I465" s="128">
        <v>0</v>
      </c>
      <c r="J465" s="128">
        <v>0</v>
      </c>
      <c r="K465" s="128">
        <v>0</v>
      </c>
      <c r="L465" s="128">
        <v>0</v>
      </c>
      <c r="M465" s="128">
        <v>0</v>
      </c>
      <c r="N465" s="128">
        <v>0</v>
      </c>
      <c r="O465" s="109"/>
      <c r="P465" s="109"/>
      <c r="Q465" s="109"/>
      <c r="R465" s="109"/>
    </row>
    <row r="466" spans="1:18" x14ac:dyDescent="0.3">
      <c r="A466" s="77" t="s">
        <v>975</v>
      </c>
      <c r="B466" s="127" t="s">
        <v>976</v>
      </c>
      <c r="C466" s="128">
        <v>0</v>
      </c>
      <c r="D466" s="128">
        <v>0</v>
      </c>
      <c r="E466" s="128">
        <v>0</v>
      </c>
      <c r="F466" s="128">
        <v>0</v>
      </c>
      <c r="G466" s="128">
        <v>0</v>
      </c>
      <c r="H466" s="128">
        <v>0</v>
      </c>
      <c r="I466" s="128">
        <v>0</v>
      </c>
      <c r="J466" s="128">
        <v>0</v>
      </c>
      <c r="K466" s="128">
        <v>0</v>
      </c>
      <c r="L466" s="128">
        <v>0</v>
      </c>
      <c r="M466" s="128">
        <v>0</v>
      </c>
      <c r="N466" s="128">
        <v>0</v>
      </c>
      <c r="O466" s="109"/>
      <c r="P466" s="109"/>
      <c r="Q466" s="109"/>
      <c r="R466" s="109"/>
    </row>
    <row r="467" spans="1:18" x14ac:dyDescent="0.3">
      <c r="A467" s="77" t="s">
        <v>977</v>
      </c>
      <c r="B467" s="127" t="s">
        <v>978</v>
      </c>
      <c r="C467" s="128">
        <v>0</v>
      </c>
      <c r="D467" s="128">
        <v>0</v>
      </c>
      <c r="E467" s="128">
        <v>0</v>
      </c>
      <c r="F467" s="128">
        <v>0</v>
      </c>
      <c r="G467" s="128">
        <v>0</v>
      </c>
      <c r="H467" s="128">
        <v>0</v>
      </c>
      <c r="I467" s="128">
        <v>0</v>
      </c>
      <c r="J467" s="128">
        <v>0</v>
      </c>
      <c r="K467" s="128">
        <v>0</v>
      </c>
      <c r="L467" s="128">
        <v>0</v>
      </c>
      <c r="M467" s="128">
        <v>0</v>
      </c>
      <c r="N467" s="128">
        <v>0</v>
      </c>
      <c r="O467" s="109"/>
      <c r="P467" s="109"/>
      <c r="Q467" s="109"/>
      <c r="R467" s="109"/>
    </row>
    <row r="468" spans="1:18" x14ac:dyDescent="0.3">
      <c r="A468" s="77" t="s">
        <v>979</v>
      </c>
      <c r="B468" s="127" t="s">
        <v>980</v>
      </c>
      <c r="C468" s="128">
        <v>0</v>
      </c>
      <c r="D468" s="128">
        <v>0</v>
      </c>
      <c r="E468" s="128">
        <v>0</v>
      </c>
      <c r="F468" s="128">
        <v>0</v>
      </c>
      <c r="G468" s="128">
        <v>0</v>
      </c>
      <c r="H468" s="128">
        <v>0</v>
      </c>
      <c r="I468" s="128">
        <v>0</v>
      </c>
      <c r="J468" s="128">
        <v>0</v>
      </c>
      <c r="K468" s="128">
        <v>0</v>
      </c>
      <c r="L468" s="128">
        <v>0</v>
      </c>
      <c r="M468" s="128">
        <v>0</v>
      </c>
      <c r="N468" s="128">
        <v>0</v>
      </c>
      <c r="O468" s="109"/>
      <c r="P468" s="109"/>
      <c r="Q468" s="109"/>
      <c r="R468" s="109"/>
    </row>
    <row r="469" spans="1:18" x14ac:dyDescent="0.3">
      <c r="A469" s="77" t="s">
        <v>981</v>
      </c>
      <c r="B469" s="127" t="s">
        <v>982</v>
      </c>
      <c r="C469" s="128">
        <v>0</v>
      </c>
      <c r="D469" s="128">
        <v>0</v>
      </c>
      <c r="E469" s="128">
        <v>0</v>
      </c>
      <c r="F469" s="128">
        <v>0</v>
      </c>
      <c r="G469" s="128">
        <v>0</v>
      </c>
      <c r="H469" s="128">
        <v>0</v>
      </c>
      <c r="I469" s="128">
        <v>0</v>
      </c>
      <c r="J469" s="128">
        <v>0</v>
      </c>
      <c r="K469" s="128">
        <v>0</v>
      </c>
      <c r="L469" s="128">
        <v>0</v>
      </c>
      <c r="M469" s="128">
        <v>0</v>
      </c>
      <c r="N469" s="128">
        <v>0</v>
      </c>
      <c r="O469" s="109"/>
      <c r="P469" s="109"/>
      <c r="Q469" s="109"/>
      <c r="R469" s="109"/>
    </row>
    <row r="470" spans="1:18" x14ac:dyDescent="0.3">
      <c r="A470" s="77" t="s">
        <v>983</v>
      </c>
      <c r="B470" s="127" t="s">
        <v>984</v>
      </c>
      <c r="C470" s="128">
        <v>0</v>
      </c>
      <c r="D470" s="128">
        <v>0</v>
      </c>
      <c r="E470" s="128">
        <v>0</v>
      </c>
      <c r="F470" s="128">
        <v>0</v>
      </c>
      <c r="G470" s="128">
        <v>0</v>
      </c>
      <c r="H470" s="128">
        <v>0</v>
      </c>
      <c r="I470" s="128">
        <v>0</v>
      </c>
      <c r="J470" s="128">
        <v>0</v>
      </c>
      <c r="K470" s="128">
        <v>0</v>
      </c>
      <c r="L470" s="128">
        <v>0</v>
      </c>
      <c r="M470" s="128">
        <v>0</v>
      </c>
      <c r="N470" s="128">
        <v>0</v>
      </c>
      <c r="O470" s="109"/>
      <c r="P470" s="109"/>
      <c r="Q470" s="109"/>
      <c r="R470" s="109"/>
    </row>
    <row r="471" spans="1:18" x14ac:dyDescent="0.3">
      <c r="A471" s="77" t="s">
        <v>985</v>
      </c>
      <c r="B471" s="127" t="s">
        <v>986</v>
      </c>
      <c r="C471" s="128">
        <v>0</v>
      </c>
      <c r="D471" s="128">
        <v>0</v>
      </c>
      <c r="E471" s="128">
        <v>0</v>
      </c>
      <c r="F471" s="128">
        <v>0</v>
      </c>
      <c r="G471" s="128">
        <v>0</v>
      </c>
      <c r="H471" s="128">
        <v>0</v>
      </c>
      <c r="I471" s="128">
        <v>0</v>
      </c>
      <c r="J471" s="128">
        <v>0</v>
      </c>
      <c r="K471" s="128">
        <v>0</v>
      </c>
      <c r="L471" s="128">
        <v>0</v>
      </c>
      <c r="M471" s="128">
        <v>0</v>
      </c>
      <c r="N471" s="128">
        <v>0</v>
      </c>
      <c r="O471" s="109"/>
      <c r="P471" s="109"/>
      <c r="Q471" s="109"/>
      <c r="R471" s="109"/>
    </row>
    <row r="472" spans="1:18" x14ac:dyDescent="0.3">
      <c r="A472" s="77" t="s">
        <v>987</v>
      </c>
      <c r="B472" s="127" t="s">
        <v>988</v>
      </c>
      <c r="C472" s="128">
        <v>0</v>
      </c>
      <c r="D472" s="128">
        <v>0</v>
      </c>
      <c r="E472" s="128">
        <v>0</v>
      </c>
      <c r="F472" s="128">
        <v>0</v>
      </c>
      <c r="G472" s="128">
        <v>0</v>
      </c>
      <c r="H472" s="128">
        <v>0</v>
      </c>
      <c r="I472" s="128">
        <v>0</v>
      </c>
      <c r="J472" s="128">
        <v>0</v>
      </c>
      <c r="K472" s="128">
        <v>0</v>
      </c>
      <c r="L472" s="128">
        <v>0</v>
      </c>
      <c r="M472" s="128">
        <v>0</v>
      </c>
      <c r="N472" s="128">
        <v>0</v>
      </c>
      <c r="O472" s="109"/>
      <c r="P472" s="109"/>
      <c r="Q472" s="109"/>
      <c r="R472" s="109"/>
    </row>
    <row r="473" spans="1:18" x14ac:dyDescent="0.3">
      <c r="A473" s="77" t="s">
        <v>989</v>
      </c>
      <c r="B473" s="127" t="s">
        <v>990</v>
      </c>
      <c r="C473" s="128">
        <v>0</v>
      </c>
      <c r="D473" s="128">
        <v>0</v>
      </c>
      <c r="E473" s="128">
        <v>0</v>
      </c>
      <c r="F473" s="128">
        <v>0</v>
      </c>
      <c r="G473" s="128">
        <v>0</v>
      </c>
      <c r="H473" s="128">
        <v>0</v>
      </c>
      <c r="I473" s="128">
        <v>0</v>
      </c>
      <c r="J473" s="128">
        <v>0</v>
      </c>
      <c r="K473" s="128">
        <v>0</v>
      </c>
      <c r="L473" s="128">
        <v>0</v>
      </c>
      <c r="M473" s="128">
        <v>0</v>
      </c>
      <c r="N473" s="128">
        <v>0</v>
      </c>
      <c r="O473" s="109"/>
      <c r="P473" s="109"/>
      <c r="Q473" s="109"/>
      <c r="R473" s="109"/>
    </row>
    <row r="474" spans="1:18" x14ac:dyDescent="0.3">
      <c r="A474" s="77" t="s">
        <v>991</v>
      </c>
      <c r="B474" s="127" t="s">
        <v>992</v>
      </c>
      <c r="C474" s="128">
        <v>0</v>
      </c>
      <c r="D474" s="128">
        <v>0</v>
      </c>
      <c r="E474" s="128">
        <v>0</v>
      </c>
      <c r="F474" s="128">
        <v>0</v>
      </c>
      <c r="G474" s="128">
        <v>0</v>
      </c>
      <c r="H474" s="128">
        <v>0</v>
      </c>
      <c r="I474" s="128">
        <v>0</v>
      </c>
      <c r="J474" s="128">
        <v>0</v>
      </c>
      <c r="K474" s="128">
        <v>0</v>
      </c>
      <c r="L474" s="128">
        <v>0</v>
      </c>
      <c r="M474" s="128">
        <v>0</v>
      </c>
      <c r="N474" s="128">
        <v>0</v>
      </c>
      <c r="O474" s="109"/>
      <c r="P474" s="109"/>
      <c r="Q474" s="109"/>
      <c r="R474" s="109"/>
    </row>
    <row r="475" spans="1:18" x14ac:dyDescent="0.3">
      <c r="A475" s="77" t="s">
        <v>993</v>
      </c>
      <c r="B475" s="127" t="s">
        <v>994</v>
      </c>
      <c r="C475" s="128">
        <v>0</v>
      </c>
      <c r="D475" s="128">
        <v>0</v>
      </c>
      <c r="E475" s="128">
        <v>0</v>
      </c>
      <c r="F475" s="128">
        <v>0</v>
      </c>
      <c r="G475" s="128">
        <v>0</v>
      </c>
      <c r="H475" s="128">
        <v>0</v>
      </c>
      <c r="I475" s="128">
        <v>0</v>
      </c>
      <c r="J475" s="128">
        <v>0</v>
      </c>
      <c r="K475" s="128">
        <v>0</v>
      </c>
      <c r="L475" s="128">
        <v>0</v>
      </c>
      <c r="M475" s="128">
        <v>0</v>
      </c>
      <c r="N475" s="128">
        <v>0</v>
      </c>
      <c r="O475" s="109"/>
      <c r="P475" s="109"/>
      <c r="Q475" s="109"/>
      <c r="R475" s="109"/>
    </row>
    <row r="476" spans="1:18" x14ac:dyDescent="0.3">
      <c r="A476" s="77" t="s">
        <v>995</v>
      </c>
      <c r="B476" s="127" t="s">
        <v>996</v>
      </c>
      <c r="C476" s="128">
        <v>0</v>
      </c>
      <c r="D476" s="128">
        <v>0</v>
      </c>
      <c r="E476" s="128">
        <v>0</v>
      </c>
      <c r="F476" s="128">
        <v>0</v>
      </c>
      <c r="G476" s="128">
        <v>0</v>
      </c>
      <c r="H476" s="128">
        <v>0</v>
      </c>
      <c r="I476" s="128">
        <v>0</v>
      </c>
      <c r="J476" s="128">
        <v>0</v>
      </c>
      <c r="K476" s="128">
        <v>0</v>
      </c>
      <c r="L476" s="128">
        <v>0</v>
      </c>
      <c r="M476" s="128">
        <v>0</v>
      </c>
      <c r="N476" s="128">
        <v>0</v>
      </c>
      <c r="O476" s="109"/>
      <c r="P476" s="109"/>
      <c r="Q476" s="109"/>
      <c r="R476" s="109"/>
    </row>
    <row r="477" spans="1:18" x14ac:dyDescent="0.3">
      <c r="A477" s="77" t="s">
        <v>997</v>
      </c>
      <c r="B477" s="127" t="s">
        <v>998</v>
      </c>
      <c r="C477" s="128">
        <v>0</v>
      </c>
      <c r="D477" s="128">
        <v>0</v>
      </c>
      <c r="E477" s="128">
        <v>0</v>
      </c>
      <c r="F477" s="128">
        <v>0</v>
      </c>
      <c r="G477" s="128">
        <v>0</v>
      </c>
      <c r="H477" s="128">
        <v>0</v>
      </c>
      <c r="I477" s="128">
        <v>0</v>
      </c>
      <c r="J477" s="128">
        <v>0</v>
      </c>
      <c r="K477" s="128">
        <v>0</v>
      </c>
      <c r="L477" s="128">
        <v>0</v>
      </c>
      <c r="M477" s="128">
        <v>0</v>
      </c>
      <c r="N477" s="128">
        <v>0</v>
      </c>
      <c r="O477" s="109"/>
      <c r="P477" s="109"/>
      <c r="Q477" s="109"/>
      <c r="R477" s="109"/>
    </row>
    <row r="478" spans="1:18" x14ac:dyDescent="0.3">
      <c r="A478" s="77" t="s">
        <v>999</v>
      </c>
      <c r="B478" s="127" t="s">
        <v>1000</v>
      </c>
      <c r="C478" s="128">
        <v>0</v>
      </c>
      <c r="D478" s="128">
        <v>0</v>
      </c>
      <c r="E478" s="128">
        <v>0</v>
      </c>
      <c r="F478" s="128">
        <v>0</v>
      </c>
      <c r="G478" s="128">
        <v>0</v>
      </c>
      <c r="H478" s="128">
        <v>0</v>
      </c>
      <c r="I478" s="128">
        <v>0</v>
      </c>
      <c r="J478" s="128">
        <v>0</v>
      </c>
      <c r="K478" s="128">
        <v>0</v>
      </c>
      <c r="L478" s="128">
        <v>0</v>
      </c>
      <c r="M478" s="128">
        <v>0</v>
      </c>
      <c r="N478" s="128">
        <v>0</v>
      </c>
      <c r="O478" s="109"/>
      <c r="P478" s="109"/>
      <c r="Q478" s="109"/>
      <c r="R478" s="109"/>
    </row>
    <row r="479" spans="1:18" x14ac:dyDescent="0.3">
      <c r="A479" s="77" t="s">
        <v>1001</v>
      </c>
      <c r="B479" s="127" t="s">
        <v>1002</v>
      </c>
      <c r="C479" s="128">
        <v>0</v>
      </c>
      <c r="D479" s="128">
        <v>0</v>
      </c>
      <c r="E479" s="128">
        <v>0</v>
      </c>
      <c r="F479" s="128">
        <v>0</v>
      </c>
      <c r="G479" s="128">
        <v>0</v>
      </c>
      <c r="H479" s="128">
        <v>0</v>
      </c>
      <c r="I479" s="128">
        <v>0</v>
      </c>
      <c r="J479" s="128">
        <v>0</v>
      </c>
      <c r="K479" s="128">
        <v>0</v>
      </c>
      <c r="L479" s="128">
        <v>0</v>
      </c>
      <c r="M479" s="128">
        <v>0</v>
      </c>
      <c r="N479" s="128">
        <v>0</v>
      </c>
      <c r="O479" s="109"/>
      <c r="P479" s="109"/>
      <c r="Q479" s="109"/>
      <c r="R479" s="109"/>
    </row>
    <row r="480" spans="1:18" x14ac:dyDescent="0.3">
      <c r="A480" s="77" t="s">
        <v>1003</v>
      </c>
      <c r="B480" s="127" t="s">
        <v>1004</v>
      </c>
      <c r="C480" s="128">
        <v>0</v>
      </c>
      <c r="D480" s="128">
        <v>0</v>
      </c>
      <c r="E480" s="128">
        <v>0</v>
      </c>
      <c r="F480" s="128">
        <v>0</v>
      </c>
      <c r="G480" s="128">
        <v>0</v>
      </c>
      <c r="H480" s="128">
        <v>0</v>
      </c>
      <c r="I480" s="128">
        <v>0</v>
      </c>
      <c r="J480" s="128">
        <v>0</v>
      </c>
      <c r="K480" s="128">
        <v>0</v>
      </c>
      <c r="L480" s="128">
        <v>0</v>
      </c>
      <c r="M480" s="128">
        <v>0</v>
      </c>
      <c r="N480" s="128">
        <v>0</v>
      </c>
      <c r="O480" s="109"/>
      <c r="P480" s="109"/>
      <c r="Q480" s="109"/>
      <c r="R480" s="109"/>
    </row>
    <row r="481" spans="1:18" x14ac:dyDescent="0.3">
      <c r="A481" s="77" t="s">
        <v>1005</v>
      </c>
      <c r="B481" s="127" t="s">
        <v>1006</v>
      </c>
      <c r="C481" s="128">
        <v>0</v>
      </c>
      <c r="D481" s="128">
        <v>0</v>
      </c>
      <c r="E481" s="128">
        <v>0</v>
      </c>
      <c r="F481" s="128">
        <v>0</v>
      </c>
      <c r="G481" s="128">
        <v>0</v>
      </c>
      <c r="H481" s="128">
        <v>0</v>
      </c>
      <c r="I481" s="128">
        <v>0</v>
      </c>
      <c r="J481" s="128">
        <v>0</v>
      </c>
      <c r="K481" s="128">
        <v>0</v>
      </c>
      <c r="L481" s="128">
        <v>0</v>
      </c>
      <c r="M481" s="128">
        <v>0</v>
      </c>
      <c r="N481" s="128">
        <v>0</v>
      </c>
      <c r="O481" s="109"/>
      <c r="P481" s="109"/>
      <c r="Q481" s="109"/>
      <c r="R481" s="109"/>
    </row>
    <row r="482" spans="1:18" x14ac:dyDescent="0.3">
      <c r="A482" s="77" t="s">
        <v>1007</v>
      </c>
      <c r="B482" s="127" t="s">
        <v>1008</v>
      </c>
      <c r="C482" s="128">
        <v>0</v>
      </c>
      <c r="D482" s="128">
        <v>0</v>
      </c>
      <c r="E482" s="128">
        <v>0</v>
      </c>
      <c r="F482" s="128">
        <v>0</v>
      </c>
      <c r="G482" s="128">
        <v>0</v>
      </c>
      <c r="H482" s="128">
        <v>0</v>
      </c>
      <c r="I482" s="128">
        <v>0</v>
      </c>
      <c r="J482" s="128">
        <v>0</v>
      </c>
      <c r="K482" s="128">
        <v>0</v>
      </c>
      <c r="L482" s="128">
        <v>0</v>
      </c>
      <c r="M482" s="128">
        <v>0</v>
      </c>
      <c r="N482" s="128">
        <v>0</v>
      </c>
      <c r="O482" s="109"/>
      <c r="P482" s="109"/>
      <c r="Q482" s="109"/>
      <c r="R482" s="109"/>
    </row>
    <row r="483" spans="1:18" x14ac:dyDescent="0.3">
      <c r="A483" s="77" t="s">
        <v>1009</v>
      </c>
      <c r="B483" s="127" t="s">
        <v>1010</v>
      </c>
      <c r="C483" s="128">
        <v>0</v>
      </c>
      <c r="D483" s="128">
        <v>0</v>
      </c>
      <c r="E483" s="128">
        <v>0</v>
      </c>
      <c r="F483" s="128">
        <v>0</v>
      </c>
      <c r="G483" s="128">
        <v>0</v>
      </c>
      <c r="H483" s="128">
        <v>0</v>
      </c>
      <c r="I483" s="128">
        <v>0</v>
      </c>
      <c r="J483" s="128">
        <v>0</v>
      </c>
      <c r="K483" s="128">
        <v>0</v>
      </c>
      <c r="L483" s="128">
        <v>0</v>
      </c>
      <c r="M483" s="128">
        <v>0</v>
      </c>
      <c r="N483" s="128">
        <v>0</v>
      </c>
      <c r="O483" s="109"/>
      <c r="P483" s="109"/>
      <c r="Q483" s="109"/>
      <c r="R483" s="109"/>
    </row>
    <row r="484" spans="1:18" x14ac:dyDescent="0.3">
      <c r="A484" s="77" t="s">
        <v>1011</v>
      </c>
      <c r="B484" s="127" t="s">
        <v>1012</v>
      </c>
      <c r="C484" s="128">
        <v>0</v>
      </c>
      <c r="D484" s="128">
        <v>0</v>
      </c>
      <c r="E484" s="128">
        <v>0</v>
      </c>
      <c r="F484" s="128">
        <v>0</v>
      </c>
      <c r="G484" s="128">
        <v>0</v>
      </c>
      <c r="H484" s="128">
        <v>0</v>
      </c>
      <c r="I484" s="128">
        <v>0</v>
      </c>
      <c r="J484" s="128">
        <v>0</v>
      </c>
      <c r="K484" s="128">
        <v>0</v>
      </c>
      <c r="L484" s="128">
        <v>0</v>
      </c>
      <c r="M484" s="128">
        <v>0</v>
      </c>
      <c r="N484" s="128">
        <v>0</v>
      </c>
      <c r="O484" s="109"/>
      <c r="P484" s="109"/>
      <c r="Q484" s="109"/>
      <c r="R484" s="109"/>
    </row>
    <row r="485" spans="1:18" x14ac:dyDescent="0.3">
      <c r="A485" s="77" t="s">
        <v>1013</v>
      </c>
      <c r="B485" s="127" t="s">
        <v>1014</v>
      </c>
      <c r="C485" s="128">
        <v>0</v>
      </c>
      <c r="D485" s="128">
        <v>0</v>
      </c>
      <c r="E485" s="128">
        <v>0</v>
      </c>
      <c r="F485" s="128">
        <v>0</v>
      </c>
      <c r="G485" s="128">
        <v>0</v>
      </c>
      <c r="H485" s="128">
        <v>0</v>
      </c>
      <c r="I485" s="128">
        <v>0</v>
      </c>
      <c r="J485" s="128">
        <v>0</v>
      </c>
      <c r="K485" s="128">
        <v>0</v>
      </c>
      <c r="L485" s="128">
        <v>0</v>
      </c>
      <c r="M485" s="128">
        <v>0</v>
      </c>
      <c r="N485" s="128">
        <v>0</v>
      </c>
      <c r="O485" s="109"/>
      <c r="P485" s="109"/>
      <c r="Q485" s="109"/>
      <c r="R485" s="109"/>
    </row>
    <row r="486" spans="1:18" x14ac:dyDescent="0.3">
      <c r="A486" s="77" t="s">
        <v>1015</v>
      </c>
      <c r="B486" s="127" t="s">
        <v>1016</v>
      </c>
      <c r="C486" s="128">
        <v>0</v>
      </c>
      <c r="D486" s="128">
        <v>0</v>
      </c>
      <c r="E486" s="128">
        <v>0</v>
      </c>
      <c r="F486" s="128">
        <v>0</v>
      </c>
      <c r="G486" s="128">
        <v>0</v>
      </c>
      <c r="H486" s="128">
        <v>0</v>
      </c>
      <c r="I486" s="128">
        <v>0</v>
      </c>
      <c r="J486" s="128">
        <v>0</v>
      </c>
      <c r="K486" s="128">
        <v>0</v>
      </c>
      <c r="L486" s="128">
        <v>0</v>
      </c>
      <c r="M486" s="128">
        <v>0</v>
      </c>
      <c r="N486" s="128">
        <v>0</v>
      </c>
      <c r="O486" s="109"/>
      <c r="P486" s="109"/>
      <c r="Q486" s="109"/>
      <c r="R486" s="109"/>
    </row>
    <row r="487" spans="1:18" x14ac:dyDescent="0.3">
      <c r="A487" s="77" t="s">
        <v>1017</v>
      </c>
      <c r="B487" s="127" t="s">
        <v>1018</v>
      </c>
      <c r="C487" s="128">
        <v>0</v>
      </c>
      <c r="D487" s="128">
        <v>0</v>
      </c>
      <c r="E487" s="128">
        <v>0</v>
      </c>
      <c r="F487" s="128">
        <v>0</v>
      </c>
      <c r="G487" s="128">
        <v>0</v>
      </c>
      <c r="H487" s="128">
        <v>0</v>
      </c>
      <c r="I487" s="128">
        <v>0</v>
      </c>
      <c r="J487" s="128">
        <v>0</v>
      </c>
      <c r="K487" s="128">
        <v>0</v>
      </c>
      <c r="L487" s="128">
        <v>0</v>
      </c>
      <c r="M487" s="128">
        <v>0</v>
      </c>
      <c r="N487" s="128">
        <v>0</v>
      </c>
      <c r="O487" s="109"/>
      <c r="P487" s="109"/>
      <c r="Q487" s="109"/>
      <c r="R487" s="109"/>
    </row>
    <row r="488" spans="1:18" x14ac:dyDescent="0.3">
      <c r="A488" s="77" t="s">
        <v>1019</v>
      </c>
      <c r="B488" s="127" t="s">
        <v>1020</v>
      </c>
      <c r="C488" s="128">
        <v>0</v>
      </c>
      <c r="D488" s="128">
        <v>0</v>
      </c>
      <c r="E488" s="128">
        <v>0</v>
      </c>
      <c r="F488" s="128">
        <v>0</v>
      </c>
      <c r="G488" s="128">
        <v>0</v>
      </c>
      <c r="H488" s="128">
        <v>0</v>
      </c>
      <c r="I488" s="128">
        <v>0</v>
      </c>
      <c r="J488" s="128">
        <v>0</v>
      </c>
      <c r="K488" s="128">
        <v>0</v>
      </c>
      <c r="L488" s="128">
        <v>0</v>
      </c>
      <c r="M488" s="128">
        <v>0</v>
      </c>
      <c r="N488" s="128">
        <v>0</v>
      </c>
      <c r="O488" s="109"/>
      <c r="P488" s="109"/>
      <c r="Q488" s="109"/>
      <c r="R488" s="109"/>
    </row>
    <row r="489" spans="1:18" x14ac:dyDescent="0.3">
      <c r="A489" s="77" t="s">
        <v>1021</v>
      </c>
      <c r="B489" s="127" t="s">
        <v>1022</v>
      </c>
      <c r="C489" s="128">
        <v>0</v>
      </c>
      <c r="D489" s="128">
        <v>0</v>
      </c>
      <c r="E489" s="128">
        <v>0</v>
      </c>
      <c r="F489" s="128">
        <v>0</v>
      </c>
      <c r="G489" s="128">
        <v>0</v>
      </c>
      <c r="H489" s="128">
        <v>0</v>
      </c>
      <c r="I489" s="128">
        <v>0</v>
      </c>
      <c r="J489" s="128">
        <v>0</v>
      </c>
      <c r="K489" s="128">
        <v>0</v>
      </c>
      <c r="L489" s="128">
        <v>0</v>
      </c>
      <c r="M489" s="128">
        <v>0</v>
      </c>
      <c r="N489" s="128">
        <v>0</v>
      </c>
      <c r="O489" s="109"/>
      <c r="P489" s="109"/>
      <c r="Q489" s="109"/>
      <c r="R489" s="109"/>
    </row>
    <row r="490" spans="1:18" x14ac:dyDescent="0.3">
      <c r="A490" s="77" t="s">
        <v>1023</v>
      </c>
      <c r="B490" s="127" t="s">
        <v>1024</v>
      </c>
      <c r="C490" s="128">
        <v>0</v>
      </c>
      <c r="D490" s="128">
        <v>0</v>
      </c>
      <c r="E490" s="128">
        <v>0</v>
      </c>
      <c r="F490" s="128">
        <v>0</v>
      </c>
      <c r="G490" s="128">
        <v>0</v>
      </c>
      <c r="H490" s="128">
        <v>0</v>
      </c>
      <c r="I490" s="128">
        <v>0</v>
      </c>
      <c r="J490" s="128">
        <v>0</v>
      </c>
      <c r="K490" s="128">
        <v>0</v>
      </c>
      <c r="L490" s="128">
        <v>0</v>
      </c>
      <c r="M490" s="128">
        <v>0</v>
      </c>
      <c r="N490" s="128">
        <v>0</v>
      </c>
      <c r="O490" s="109"/>
      <c r="P490" s="109"/>
      <c r="Q490" s="109"/>
      <c r="R490" s="109"/>
    </row>
    <row r="491" spans="1:18" x14ac:dyDescent="0.3">
      <c r="A491" s="77" t="s">
        <v>1025</v>
      </c>
      <c r="B491" s="127" t="s">
        <v>1026</v>
      </c>
      <c r="C491" s="128">
        <v>0</v>
      </c>
      <c r="D491" s="128">
        <v>0</v>
      </c>
      <c r="E491" s="128">
        <v>0</v>
      </c>
      <c r="F491" s="128">
        <v>0</v>
      </c>
      <c r="G491" s="128">
        <v>0</v>
      </c>
      <c r="H491" s="128">
        <v>0</v>
      </c>
      <c r="I491" s="128">
        <v>0</v>
      </c>
      <c r="J491" s="128">
        <v>0</v>
      </c>
      <c r="K491" s="128">
        <v>0</v>
      </c>
      <c r="L491" s="128">
        <v>0</v>
      </c>
      <c r="M491" s="128">
        <v>0</v>
      </c>
      <c r="N491" s="128">
        <v>0</v>
      </c>
      <c r="O491" s="109"/>
      <c r="P491" s="109"/>
      <c r="Q491" s="109"/>
      <c r="R491" s="109"/>
    </row>
    <row r="492" spans="1:18" x14ac:dyDescent="0.3">
      <c r="A492" s="77" t="s">
        <v>1027</v>
      </c>
      <c r="B492" s="127" t="s">
        <v>1028</v>
      </c>
      <c r="C492" s="128">
        <v>0</v>
      </c>
      <c r="D492" s="128">
        <v>0</v>
      </c>
      <c r="E492" s="128">
        <v>0</v>
      </c>
      <c r="F492" s="128">
        <v>0</v>
      </c>
      <c r="G492" s="128">
        <v>0</v>
      </c>
      <c r="H492" s="128">
        <v>0</v>
      </c>
      <c r="I492" s="128">
        <v>0</v>
      </c>
      <c r="J492" s="128">
        <v>0</v>
      </c>
      <c r="K492" s="128">
        <v>0</v>
      </c>
      <c r="L492" s="128">
        <v>0</v>
      </c>
      <c r="M492" s="128">
        <v>0</v>
      </c>
      <c r="N492" s="128">
        <v>0</v>
      </c>
      <c r="O492" s="109"/>
      <c r="P492" s="109"/>
      <c r="Q492" s="109"/>
      <c r="R492" s="109"/>
    </row>
    <row r="493" spans="1:18" x14ac:dyDescent="0.3">
      <c r="A493" s="77" t="s">
        <v>1029</v>
      </c>
      <c r="B493" s="127" t="s">
        <v>1030</v>
      </c>
      <c r="C493" s="128">
        <v>0</v>
      </c>
      <c r="D493" s="128">
        <v>0</v>
      </c>
      <c r="E493" s="128">
        <v>0</v>
      </c>
      <c r="F493" s="128">
        <v>0</v>
      </c>
      <c r="G493" s="128">
        <v>0</v>
      </c>
      <c r="H493" s="128">
        <v>0</v>
      </c>
      <c r="I493" s="128">
        <v>0</v>
      </c>
      <c r="J493" s="128">
        <v>0</v>
      </c>
      <c r="K493" s="128">
        <v>0</v>
      </c>
      <c r="L493" s="128">
        <v>0</v>
      </c>
      <c r="M493" s="128">
        <v>0</v>
      </c>
      <c r="N493" s="128">
        <v>0</v>
      </c>
      <c r="O493" s="109"/>
      <c r="P493" s="109"/>
      <c r="Q493" s="109"/>
      <c r="R493" s="109"/>
    </row>
    <row r="494" spans="1:18" x14ac:dyDescent="0.3">
      <c r="A494" s="77" t="s">
        <v>1031</v>
      </c>
      <c r="B494" s="127" t="s">
        <v>1032</v>
      </c>
      <c r="C494" s="128">
        <v>0</v>
      </c>
      <c r="D494" s="128">
        <v>0</v>
      </c>
      <c r="E494" s="128">
        <v>0</v>
      </c>
      <c r="F494" s="128">
        <v>0</v>
      </c>
      <c r="G494" s="128">
        <v>0</v>
      </c>
      <c r="H494" s="128">
        <v>0</v>
      </c>
      <c r="I494" s="128">
        <v>0</v>
      </c>
      <c r="J494" s="128">
        <v>0</v>
      </c>
      <c r="K494" s="128">
        <v>0</v>
      </c>
      <c r="L494" s="128">
        <v>0</v>
      </c>
      <c r="M494" s="128">
        <v>0</v>
      </c>
      <c r="N494" s="128">
        <v>0</v>
      </c>
      <c r="O494" s="109"/>
      <c r="P494" s="109"/>
      <c r="Q494" s="109"/>
      <c r="R494" s="109"/>
    </row>
    <row r="495" spans="1:18" x14ac:dyDescent="0.3">
      <c r="A495" s="77" t="s">
        <v>1033</v>
      </c>
      <c r="B495" s="127" t="s">
        <v>1034</v>
      </c>
      <c r="C495" s="128">
        <v>0</v>
      </c>
      <c r="D495" s="128">
        <v>0</v>
      </c>
      <c r="E495" s="128">
        <v>0</v>
      </c>
      <c r="F495" s="128">
        <v>0</v>
      </c>
      <c r="G495" s="128">
        <v>0</v>
      </c>
      <c r="H495" s="128">
        <v>0</v>
      </c>
      <c r="I495" s="128">
        <v>0</v>
      </c>
      <c r="J495" s="128">
        <v>0</v>
      </c>
      <c r="K495" s="128">
        <v>0</v>
      </c>
      <c r="L495" s="128">
        <v>0</v>
      </c>
      <c r="M495" s="128">
        <v>0</v>
      </c>
      <c r="N495" s="128">
        <v>0</v>
      </c>
      <c r="O495" s="109"/>
      <c r="P495" s="109"/>
      <c r="Q495" s="109"/>
      <c r="R495" s="109"/>
    </row>
    <row r="496" spans="1:18" x14ac:dyDescent="0.3">
      <c r="A496" s="77" t="s">
        <v>1035</v>
      </c>
      <c r="B496" s="127" t="s">
        <v>1036</v>
      </c>
      <c r="C496" s="128">
        <v>0</v>
      </c>
      <c r="D496" s="128">
        <v>0</v>
      </c>
      <c r="E496" s="128">
        <v>0</v>
      </c>
      <c r="F496" s="128">
        <v>0</v>
      </c>
      <c r="G496" s="128">
        <v>0</v>
      </c>
      <c r="H496" s="128">
        <v>0</v>
      </c>
      <c r="I496" s="128">
        <v>0</v>
      </c>
      <c r="J496" s="128">
        <v>0</v>
      </c>
      <c r="K496" s="128">
        <v>0</v>
      </c>
      <c r="L496" s="128">
        <v>0</v>
      </c>
      <c r="M496" s="128">
        <v>0</v>
      </c>
      <c r="N496" s="128">
        <v>0</v>
      </c>
      <c r="O496" s="109"/>
      <c r="P496" s="109"/>
      <c r="Q496" s="109"/>
      <c r="R496" s="109"/>
    </row>
    <row r="497" spans="1:18" x14ac:dyDescent="0.3">
      <c r="A497" s="77" t="s">
        <v>1037</v>
      </c>
      <c r="B497" s="127" t="s">
        <v>1038</v>
      </c>
      <c r="C497" s="128">
        <v>0</v>
      </c>
      <c r="D497" s="128">
        <v>0</v>
      </c>
      <c r="E497" s="128">
        <v>0</v>
      </c>
      <c r="F497" s="128">
        <v>0</v>
      </c>
      <c r="G497" s="128">
        <v>0</v>
      </c>
      <c r="H497" s="128">
        <v>0</v>
      </c>
      <c r="I497" s="128">
        <v>0</v>
      </c>
      <c r="J497" s="128">
        <v>0</v>
      </c>
      <c r="K497" s="128">
        <v>0</v>
      </c>
      <c r="L497" s="128">
        <v>0</v>
      </c>
      <c r="M497" s="128">
        <v>0</v>
      </c>
      <c r="N497" s="128">
        <v>0</v>
      </c>
      <c r="O497" s="109"/>
      <c r="P497" s="109"/>
      <c r="Q497" s="109"/>
      <c r="R497" s="109"/>
    </row>
    <row r="498" spans="1:18" x14ac:dyDescent="0.3">
      <c r="A498" s="77" t="s">
        <v>1039</v>
      </c>
      <c r="B498" s="127" t="s">
        <v>1040</v>
      </c>
      <c r="C498" s="128">
        <v>0</v>
      </c>
      <c r="D498" s="128">
        <v>0</v>
      </c>
      <c r="E498" s="128">
        <v>0</v>
      </c>
      <c r="F498" s="128">
        <v>0</v>
      </c>
      <c r="G498" s="128">
        <v>0</v>
      </c>
      <c r="H498" s="128">
        <v>0</v>
      </c>
      <c r="I498" s="128">
        <v>0</v>
      </c>
      <c r="J498" s="128">
        <v>0</v>
      </c>
      <c r="K498" s="128">
        <v>0</v>
      </c>
      <c r="L498" s="128">
        <v>0</v>
      </c>
      <c r="M498" s="128">
        <v>0</v>
      </c>
      <c r="N498" s="128">
        <v>0</v>
      </c>
      <c r="O498" s="109"/>
      <c r="P498" s="109"/>
      <c r="Q498" s="109"/>
      <c r="R498" s="109"/>
    </row>
    <row r="499" spans="1:18" x14ac:dyDescent="0.3">
      <c r="A499" s="77" t="s">
        <v>1041</v>
      </c>
      <c r="B499" s="127" t="s">
        <v>1042</v>
      </c>
      <c r="C499" s="128">
        <v>0</v>
      </c>
      <c r="D499" s="128">
        <v>0</v>
      </c>
      <c r="E499" s="128">
        <v>0</v>
      </c>
      <c r="F499" s="128">
        <v>0</v>
      </c>
      <c r="G499" s="128">
        <v>0</v>
      </c>
      <c r="H499" s="128">
        <v>0</v>
      </c>
      <c r="I499" s="128">
        <v>0</v>
      </c>
      <c r="J499" s="128">
        <v>0</v>
      </c>
      <c r="K499" s="128">
        <v>0</v>
      </c>
      <c r="L499" s="128">
        <v>0</v>
      </c>
      <c r="M499" s="128">
        <v>0</v>
      </c>
      <c r="N499" s="128">
        <v>0</v>
      </c>
      <c r="O499" s="109"/>
      <c r="P499" s="109"/>
      <c r="Q499" s="109"/>
      <c r="R499" s="109"/>
    </row>
    <row r="500" spans="1:18" x14ac:dyDescent="0.3">
      <c r="A500" s="77" t="s">
        <v>1043</v>
      </c>
      <c r="B500" s="127" t="s">
        <v>1044</v>
      </c>
      <c r="C500" s="128">
        <v>0</v>
      </c>
      <c r="D500" s="128">
        <v>0</v>
      </c>
      <c r="E500" s="128">
        <v>0</v>
      </c>
      <c r="F500" s="128">
        <v>0</v>
      </c>
      <c r="G500" s="128">
        <v>0</v>
      </c>
      <c r="H500" s="128">
        <v>0</v>
      </c>
      <c r="I500" s="128">
        <v>0</v>
      </c>
      <c r="J500" s="128">
        <v>0</v>
      </c>
      <c r="K500" s="128">
        <v>0</v>
      </c>
      <c r="L500" s="128">
        <v>0</v>
      </c>
      <c r="M500" s="128">
        <v>0</v>
      </c>
      <c r="N500" s="128">
        <v>0</v>
      </c>
      <c r="O500" s="109"/>
      <c r="P500" s="109"/>
      <c r="Q500" s="109"/>
      <c r="R500" s="109"/>
    </row>
    <row r="501" spans="1:18" x14ac:dyDescent="0.3">
      <c r="A501" s="77" t="s">
        <v>1045</v>
      </c>
      <c r="B501" s="127" t="s">
        <v>1046</v>
      </c>
      <c r="C501" s="128">
        <v>0</v>
      </c>
      <c r="D501" s="128">
        <v>0</v>
      </c>
      <c r="E501" s="128">
        <v>0</v>
      </c>
      <c r="F501" s="128">
        <v>0</v>
      </c>
      <c r="G501" s="128">
        <v>0</v>
      </c>
      <c r="H501" s="128">
        <v>0</v>
      </c>
      <c r="I501" s="128">
        <v>0</v>
      </c>
      <c r="J501" s="128">
        <v>0</v>
      </c>
      <c r="K501" s="128">
        <v>0</v>
      </c>
      <c r="L501" s="128">
        <v>0</v>
      </c>
      <c r="M501" s="128">
        <v>0</v>
      </c>
      <c r="N501" s="128">
        <v>0</v>
      </c>
      <c r="O501" s="109"/>
      <c r="P501" s="109"/>
      <c r="Q501" s="109"/>
      <c r="R501" s="109"/>
    </row>
    <row r="502" spans="1:18" x14ac:dyDescent="0.3">
      <c r="A502" s="77" t="s">
        <v>1047</v>
      </c>
      <c r="B502" s="127" t="s">
        <v>1048</v>
      </c>
      <c r="C502" s="128">
        <v>0</v>
      </c>
      <c r="D502" s="128">
        <v>0</v>
      </c>
      <c r="E502" s="128">
        <v>0</v>
      </c>
      <c r="F502" s="128">
        <v>0</v>
      </c>
      <c r="G502" s="128">
        <v>0</v>
      </c>
      <c r="H502" s="128">
        <v>0</v>
      </c>
      <c r="I502" s="128">
        <v>0</v>
      </c>
      <c r="J502" s="128">
        <v>0</v>
      </c>
      <c r="K502" s="128">
        <v>0</v>
      </c>
      <c r="L502" s="128">
        <v>0</v>
      </c>
      <c r="M502" s="128">
        <v>0</v>
      </c>
      <c r="N502" s="128">
        <v>0</v>
      </c>
      <c r="O502" s="109"/>
      <c r="P502" s="109"/>
      <c r="Q502" s="109"/>
      <c r="R502" s="109"/>
    </row>
    <row r="503" spans="1:18" x14ac:dyDescent="0.3">
      <c r="A503" s="77" t="s">
        <v>1049</v>
      </c>
      <c r="B503" s="127" t="s">
        <v>1050</v>
      </c>
      <c r="C503" s="128">
        <v>0</v>
      </c>
      <c r="D503" s="128">
        <v>0</v>
      </c>
      <c r="E503" s="128">
        <v>0</v>
      </c>
      <c r="F503" s="128">
        <v>0</v>
      </c>
      <c r="G503" s="128">
        <v>0</v>
      </c>
      <c r="H503" s="128">
        <v>0</v>
      </c>
      <c r="I503" s="128">
        <v>0</v>
      </c>
      <c r="J503" s="128">
        <v>0</v>
      </c>
      <c r="K503" s="128">
        <v>0</v>
      </c>
      <c r="L503" s="128">
        <v>0</v>
      </c>
      <c r="M503" s="128">
        <v>0</v>
      </c>
      <c r="N503" s="128">
        <v>0</v>
      </c>
      <c r="O503" s="109"/>
      <c r="P503" s="109"/>
      <c r="Q503" s="109"/>
      <c r="R503" s="109"/>
    </row>
    <row r="504" spans="1:18" x14ac:dyDescent="0.3">
      <c r="A504" s="77" t="s">
        <v>1051</v>
      </c>
      <c r="B504" s="127" t="s">
        <v>1052</v>
      </c>
      <c r="C504" s="128">
        <v>1000000</v>
      </c>
      <c r="D504" s="128">
        <v>1000000</v>
      </c>
      <c r="E504" s="128">
        <v>1000000</v>
      </c>
      <c r="F504" s="128">
        <v>1000000</v>
      </c>
      <c r="G504" s="128">
        <v>1000000</v>
      </c>
      <c r="H504" s="128">
        <v>1000000</v>
      </c>
      <c r="I504" s="128">
        <v>1000000</v>
      </c>
      <c r="J504" s="128">
        <v>1000000</v>
      </c>
      <c r="K504" s="128">
        <v>1000000</v>
      </c>
      <c r="L504" s="128">
        <v>1000000</v>
      </c>
      <c r="M504" s="128">
        <v>1000000</v>
      </c>
      <c r="N504" s="128">
        <v>1000000</v>
      </c>
      <c r="O504" s="109"/>
      <c r="P504" s="109"/>
      <c r="Q504" s="109"/>
      <c r="R504" s="109"/>
    </row>
    <row r="505" spans="1:18" x14ac:dyDescent="0.3">
      <c r="A505" s="77" t="s">
        <v>1053</v>
      </c>
      <c r="B505" s="127" t="s">
        <v>1054</v>
      </c>
      <c r="C505" s="128">
        <v>0</v>
      </c>
      <c r="D505" s="128">
        <v>0</v>
      </c>
      <c r="E505" s="128">
        <v>0</v>
      </c>
      <c r="F505" s="128">
        <v>0</v>
      </c>
      <c r="G505" s="128">
        <v>0</v>
      </c>
      <c r="H505" s="128">
        <v>0</v>
      </c>
      <c r="I505" s="128">
        <v>0</v>
      </c>
      <c r="J505" s="128">
        <v>0</v>
      </c>
      <c r="K505" s="128">
        <v>0</v>
      </c>
      <c r="L505" s="128">
        <v>0</v>
      </c>
      <c r="M505" s="128">
        <v>0</v>
      </c>
      <c r="N505" s="128">
        <v>0</v>
      </c>
      <c r="O505" s="109"/>
      <c r="P505" s="109"/>
      <c r="Q505" s="109"/>
      <c r="R505" s="109"/>
    </row>
    <row r="506" spans="1:18" x14ac:dyDescent="0.3">
      <c r="A506" s="77" t="s">
        <v>1055</v>
      </c>
      <c r="B506" s="127" t="s">
        <v>1056</v>
      </c>
      <c r="C506" s="128">
        <v>0</v>
      </c>
      <c r="D506" s="128">
        <v>0</v>
      </c>
      <c r="E506" s="128">
        <v>0</v>
      </c>
      <c r="F506" s="128">
        <v>0</v>
      </c>
      <c r="G506" s="128">
        <v>0</v>
      </c>
      <c r="H506" s="128">
        <v>0</v>
      </c>
      <c r="I506" s="128">
        <v>0</v>
      </c>
      <c r="J506" s="128">
        <v>0</v>
      </c>
      <c r="K506" s="128">
        <v>0</v>
      </c>
      <c r="L506" s="128">
        <v>0</v>
      </c>
      <c r="M506" s="128">
        <v>0</v>
      </c>
      <c r="N506" s="128">
        <v>0</v>
      </c>
      <c r="O506" s="109"/>
      <c r="P506" s="109"/>
      <c r="Q506" s="109"/>
      <c r="R506" s="109"/>
    </row>
    <row r="507" spans="1:18" x14ac:dyDescent="0.3">
      <c r="A507" s="77" t="s">
        <v>1057</v>
      </c>
      <c r="B507" s="127" t="s">
        <v>1058</v>
      </c>
      <c r="C507" s="128">
        <v>0</v>
      </c>
      <c r="D507" s="128">
        <v>0</v>
      </c>
      <c r="E507" s="128">
        <v>0</v>
      </c>
      <c r="F507" s="128">
        <v>0</v>
      </c>
      <c r="G507" s="128">
        <v>0</v>
      </c>
      <c r="H507" s="128">
        <v>0</v>
      </c>
      <c r="I507" s="128">
        <v>0</v>
      </c>
      <c r="J507" s="128">
        <v>0</v>
      </c>
      <c r="K507" s="128">
        <v>0</v>
      </c>
      <c r="L507" s="128">
        <v>0</v>
      </c>
      <c r="M507" s="128">
        <v>0</v>
      </c>
      <c r="N507" s="128">
        <v>0</v>
      </c>
      <c r="O507" s="109"/>
      <c r="P507" s="109"/>
      <c r="Q507" s="109"/>
      <c r="R507" s="109"/>
    </row>
    <row r="508" spans="1:18" x14ac:dyDescent="0.3">
      <c r="A508" s="77" t="s">
        <v>1059</v>
      </c>
      <c r="B508" s="127" t="s">
        <v>1060</v>
      </c>
      <c r="C508" s="128">
        <v>0</v>
      </c>
      <c r="D508" s="128">
        <v>0</v>
      </c>
      <c r="E508" s="128">
        <v>0</v>
      </c>
      <c r="F508" s="128">
        <v>0</v>
      </c>
      <c r="G508" s="128">
        <v>0</v>
      </c>
      <c r="H508" s="128">
        <v>0</v>
      </c>
      <c r="I508" s="128">
        <v>0</v>
      </c>
      <c r="J508" s="128">
        <v>0</v>
      </c>
      <c r="K508" s="128">
        <v>0</v>
      </c>
      <c r="L508" s="128">
        <v>0</v>
      </c>
      <c r="M508" s="128">
        <v>0</v>
      </c>
      <c r="N508" s="128">
        <v>0</v>
      </c>
      <c r="O508" s="109"/>
      <c r="P508" s="109"/>
      <c r="Q508" s="109"/>
      <c r="R508" s="109"/>
    </row>
    <row r="509" spans="1:18" x14ac:dyDescent="0.3">
      <c r="A509" s="77" t="s">
        <v>1061</v>
      </c>
      <c r="B509" s="127" t="s">
        <v>1062</v>
      </c>
      <c r="C509" s="128">
        <v>0</v>
      </c>
      <c r="D509" s="128">
        <v>0</v>
      </c>
      <c r="E509" s="128">
        <v>0</v>
      </c>
      <c r="F509" s="128">
        <v>0</v>
      </c>
      <c r="G509" s="128">
        <v>0</v>
      </c>
      <c r="H509" s="128">
        <v>0</v>
      </c>
      <c r="I509" s="128">
        <v>0</v>
      </c>
      <c r="J509" s="128">
        <v>0</v>
      </c>
      <c r="K509" s="128">
        <v>0</v>
      </c>
      <c r="L509" s="128">
        <v>0</v>
      </c>
      <c r="M509" s="128">
        <v>0</v>
      </c>
      <c r="N509" s="128">
        <v>0</v>
      </c>
      <c r="O509" s="109"/>
      <c r="P509" s="109"/>
      <c r="Q509" s="109"/>
      <c r="R509" s="109"/>
    </row>
    <row r="510" spans="1:18" x14ac:dyDescent="0.3">
      <c r="A510" s="77" t="s">
        <v>1063</v>
      </c>
      <c r="B510" s="127" t="s">
        <v>1064</v>
      </c>
      <c r="C510" s="128">
        <v>0</v>
      </c>
      <c r="D510" s="128">
        <v>0</v>
      </c>
      <c r="E510" s="128">
        <v>0</v>
      </c>
      <c r="F510" s="128">
        <v>0</v>
      </c>
      <c r="G510" s="128">
        <v>0</v>
      </c>
      <c r="H510" s="128">
        <v>0</v>
      </c>
      <c r="I510" s="128">
        <v>0</v>
      </c>
      <c r="J510" s="128">
        <v>0</v>
      </c>
      <c r="K510" s="128">
        <v>0</v>
      </c>
      <c r="L510" s="128">
        <v>0</v>
      </c>
      <c r="M510" s="128">
        <v>0</v>
      </c>
      <c r="N510" s="128">
        <v>0</v>
      </c>
      <c r="O510" s="109"/>
      <c r="P510" s="109"/>
      <c r="Q510" s="109"/>
      <c r="R510" s="109"/>
    </row>
    <row r="511" spans="1:18" x14ac:dyDescent="0.3">
      <c r="A511" s="77" t="s">
        <v>1065</v>
      </c>
      <c r="B511" s="127" t="s">
        <v>1066</v>
      </c>
      <c r="C511" s="128">
        <v>0</v>
      </c>
      <c r="D511" s="128">
        <v>0</v>
      </c>
      <c r="E511" s="128">
        <v>0</v>
      </c>
      <c r="F511" s="128">
        <v>0</v>
      </c>
      <c r="G511" s="128">
        <v>0</v>
      </c>
      <c r="H511" s="128">
        <v>0</v>
      </c>
      <c r="I511" s="128">
        <v>0</v>
      </c>
      <c r="J511" s="128">
        <v>0</v>
      </c>
      <c r="K511" s="128">
        <v>0</v>
      </c>
      <c r="L511" s="128">
        <v>0</v>
      </c>
      <c r="M511" s="128">
        <v>0</v>
      </c>
      <c r="N511" s="128">
        <v>0</v>
      </c>
      <c r="O511" s="109"/>
      <c r="P511" s="109"/>
      <c r="Q511" s="109"/>
      <c r="R511" s="109"/>
    </row>
    <row r="512" spans="1:18" x14ac:dyDescent="0.3">
      <c r="A512" s="77" t="s">
        <v>1067</v>
      </c>
      <c r="B512" s="127" t="s">
        <v>1068</v>
      </c>
      <c r="C512" s="128">
        <v>0</v>
      </c>
      <c r="D512" s="128">
        <v>0</v>
      </c>
      <c r="E512" s="128">
        <v>0</v>
      </c>
      <c r="F512" s="128">
        <v>0</v>
      </c>
      <c r="G512" s="128">
        <v>0</v>
      </c>
      <c r="H512" s="128">
        <v>0</v>
      </c>
      <c r="I512" s="128">
        <v>0</v>
      </c>
      <c r="J512" s="128">
        <v>0</v>
      </c>
      <c r="K512" s="128">
        <v>0</v>
      </c>
      <c r="L512" s="128">
        <v>0</v>
      </c>
      <c r="M512" s="128">
        <v>0</v>
      </c>
      <c r="N512" s="128">
        <v>0</v>
      </c>
      <c r="O512" s="109"/>
      <c r="P512" s="109"/>
      <c r="Q512" s="109"/>
      <c r="R512" s="109"/>
    </row>
    <row r="513" spans="1:18" x14ac:dyDescent="0.3">
      <c r="A513" s="77" t="s">
        <v>1069</v>
      </c>
      <c r="B513" s="127" t="s">
        <v>1070</v>
      </c>
      <c r="C513" s="128">
        <v>0</v>
      </c>
      <c r="D513" s="128">
        <v>0</v>
      </c>
      <c r="E513" s="128">
        <v>0</v>
      </c>
      <c r="F513" s="128">
        <v>0</v>
      </c>
      <c r="G513" s="128">
        <v>0</v>
      </c>
      <c r="H513" s="128">
        <v>0</v>
      </c>
      <c r="I513" s="128">
        <v>0</v>
      </c>
      <c r="J513" s="128">
        <v>0</v>
      </c>
      <c r="K513" s="128">
        <v>0</v>
      </c>
      <c r="L513" s="128">
        <v>0</v>
      </c>
      <c r="M513" s="128">
        <v>0</v>
      </c>
      <c r="N513" s="128">
        <v>0</v>
      </c>
      <c r="O513" s="109"/>
      <c r="P513" s="109"/>
      <c r="Q513" s="109"/>
      <c r="R513" s="109"/>
    </row>
    <row r="514" spans="1:18" x14ac:dyDescent="0.3">
      <c r="A514" s="77" t="s">
        <v>1071</v>
      </c>
      <c r="B514" s="127" t="s">
        <v>1072</v>
      </c>
      <c r="C514" s="128">
        <v>0</v>
      </c>
      <c r="D514" s="128">
        <v>0</v>
      </c>
      <c r="E514" s="128">
        <v>0</v>
      </c>
      <c r="F514" s="128">
        <v>0</v>
      </c>
      <c r="G514" s="128">
        <v>0</v>
      </c>
      <c r="H514" s="128">
        <v>0</v>
      </c>
      <c r="I514" s="128">
        <v>0</v>
      </c>
      <c r="J514" s="128">
        <v>0</v>
      </c>
      <c r="K514" s="128">
        <v>0</v>
      </c>
      <c r="L514" s="128">
        <v>0</v>
      </c>
      <c r="M514" s="128">
        <v>0</v>
      </c>
      <c r="N514" s="128">
        <v>0</v>
      </c>
      <c r="O514" s="109"/>
      <c r="P514" s="109"/>
      <c r="Q514" s="109"/>
      <c r="R514" s="109"/>
    </row>
    <row r="515" spans="1:18" x14ac:dyDescent="0.3">
      <c r="A515" s="77" t="s">
        <v>1073</v>
      </c>
      <c r="B515" s="127" t="s">
        <v>1074</v>
      </c>
      <c r="C515" s="128">
        <v>0</v>
      </c>
      <c r="D515" s="128">
        <v>0</v>
      </c>
      <c r="E515" s="128">
        <v>0</v>
      </c>
      <c r="F515" s="128">
        <v>0</v>
      </c>
      <c r="G515" s="128">
        <v>0</v>
      </c>
      <c r="H515" s="128">
        <v>0</v>
      </c>
      <c r="I515" s="128">
        <v>0</v>
      </c>
      <c r="J515" s="128">
        <v>0</v>
      </c>
      <c r="K515" s="128">
        <v>0</v>
      </c>
      <c r="L515" s="128">
        <v>0</v>
      </c>
      <c r="M515" s="128">
        <v>0</v>
      </c>
      <c r="N515" s="128">
        <v>0</v>
      </c>
      <c r="O515" s="109"/>
      <c r="P515" s="109"/>
      <c r="Q515" s="109"/>
      <c r="R515" s="109"/>
    </row>
    <row r="516" spans="1:18" x14ac:dyDescent="0.3">
      <c r="A516" s="77" t="s">
        <v>1075</v>
      </c>
      <c r="B516" s="127" t="s">
        <v>1076</v>
      </c>
      <c r="C516" s="128">
        <v>0</v>
      </c>
      <c r="D516" s="128">
        <v>0</v>
      </c>
      <c r="E516" s="128">
        <v>0</v>
      </c>
      <c r="F516" s="128">
        <v>0</v>
      </c>
      <c r="G516" s="128">
        <v>0</v>
      </c>
      <c r="H516" s="128">
        <v>0</v>
      </c>
      <c r="I516" s="128">
        <v>0</v>
      </c>
      <c r="J516" s="128">
        <v>0</v>
      </c>
      <c r="K516" s="128">
        <v>0</v>
      </c>
      <c r="L516" s="128">
        <v>0</v>
      </c>
      <c r="M516" s="128">
        <v>0</v>
      </c>
      <c r="N516" s="128">
        <v>0</v>
      </c>
      <c r="O516" s="109"/>
      <c r="P516" s="109"/>
      <c r="Q516" s="109"/>
      <c r="R516" s="109"/>
    </row>
    <row r="517" spans="1:18" x14ac:dyDescent="0.3">
      <c r="A517" s="77" t="s">
        <v>1077</v>
      </c>
      <c r="B517" s="127" t="s">
        <v>1078</v>
      </c>
      <c r="C517" s="128">
        <v>0</v>
      </c>
      <c r="D517" s="128">
        <v>0</v>
      </c>
      <c r="E517" s="128">
        <v>0</v>
      </c>
      <c r="F517" s="128">
        <v>0</v>
      </c>
      <c r="G517" s="128">
        <v>0</v>
      </c>
      <c r="H517" s="128">
        <v>0</v>
      </c>
      <c r="I517" s="128">
        <v>0</v>
      </c>
      <c r="J517" s="128">
        <v>0</v>
      </c>
      <c r="K517" s="128">
        <v>0</v>
      </c>
      <c r="L517" s="128">
        <v>0</v>
      </c>
      <c r="M517" s="128">
        <v>0</v>
      </c>
      <c r="N517" s="128">
        <v>0</v>
      </c>
      <c r="O517" s="109"/>
      <c r="P517" s="109"/>
      <c r="Q517" s="109"/>
      <c r="R517" s="109"/>
    </row>
    <row r="518" spans="1:18" x14ac:dyDescent="0.3">
      <c r="A518" s="77" t="s">
        <v>1079</v>
      </c>
      <c r="B518" s="127" t="s">
        <v>1080</v>
      </c>
      <c r="C518" s="128">
        <v>0</v>
      </c>
      <c r="D518" s="128">
        <v>0</v>
      </c>
      <c r="E518" s="128">
        <v>0</v>
      </c>
      <c r="F518" s="128">
        <v>0</v>
      </c>
      <c r="G518" s="128">
        <v>0</v>
      </c>
      <c r="H518" s="128">
        <v>0</v>
      </c>
      <c r="I518" s="128">
        <v>0</v>
      </c>
      <c r="J518" s="128">
        <v>0</v>
      </c>
      <c r="K518" s="128">
        <v>0</v>
      </c>
      <c r="L518" s="128">
        <v>0</v>
      </c>
      <c r="M518" s="128">
        <v>0</v>
      </c>
      <c r="N518" s="128">
        <v>0</v>
      </c>
      <c r="O518" s="109"/>
      <c r="P518" s="109"/>
      <c r="Q518" s="109"/>
      <c r="R518" s="109"/>
    </row>
    <row r="519" spans="1:18" x14ac:dyDescent="0.3">
      <c r="A519" s="77" t="s">
        <v>1081</v>
      </c>
      <c r="B519" s="127" t="s">
        <v>1082</v>
      </c>
      <c r="C519" s="128">
        <v>0</v>
      </c>
      <c r="D519" s="128">
        <v>0</v>
      </c>
      <c r="E519" s="128">
        <v>0</v>
      </c>
      <c r="F519" s="128">
        <v>0</v>
      </c>
      <c r="G519" s="128">
        <v>0</v>
      </c>
      <c r="H519" s="128">
        <v>0</v>
      </c>
      <c r="I519" s="128">
        <v>0</v>
      </c>
      <c r="J519" s="128">
        <v>0</v>
      </c>
      <c r="K519" s="128">
        <v>0</v>
      </c>
      <c r="L519" s="128">
        <v>0</v>
      </c>
      <c r="M519" s="128">
        <v>0</v>
      </c>
      <c r="N519" s="128">
        <v>0</v>
      </c>
      <c r="O519" s="109"/>
      <c r="P519" s="109"/>
      <c r="Q519" s="109"/>
      <c r="R519" s="109"/>
    </row>
    <row r="520" spans="1:18" x14ac:dyDescent="0.3">
      <c r="A520" s="77" t="s">
        <v>1083</v>
      </c>
      <c r="B520" s="127" t="s">
        <v>1084</v>
      </c>
      <c r="C520" s="128">
        <v>0</v>
      </c>
      <c r="D520" s="128">
        <v>0</v>
      </c>
      <c r="E520" s="128">
        <v>0</v>
      </c>
      <c r="F520" s="128">
        <v>0</v>
      </c>
      <c r="G520" s="128">
        <v>0</v>
      </c>
      <c r="H520" s="128">
        <v>0</v>
      </c>
      <c r="I520" s="128">
        <v>0</v>
      </c>
      <c r="J520" s="128">
        <v>0</v>
      </c>
      <c r="K520" s="128">
        <v>0</v>
      </c>
      <c r="L520" s="128">
        <v>0</v>
      </c>
      <c r="M520" s="128">
        <v>0</v>
      </c>
      <c r="N520" s="128">
        <v>0</v>
      </c>
      <c r="O520" s="109"/>
      <c r="P520" s="109"/>
      <c r="Q520" s="109"/>
      <c r="R520" s="109"/>
    </row>
    <row r="521" spans="1:18" x14ac:dyDescent="0.3">
      <c r="A521" s="77" t="s">
        <v>1085</v>
      </c>
      <c r="B521" s="127" t="s">
        <v>1086</v>
      </c>
      <c r="C521" s="128">
        <v>0</v>
      </c>
      <c r="D521" s="128">
        <v>0</v>
      </c>
      <c r="E521" s="128">
        <v>0</v>
      </c>
      <c r="F521" s="128">
        <v>0</v>
      </c>
      <c r="G521" s="128">
        <v>0</v>
      </c>
      <c r="H521" s="128">
        <v>0</v>
      </c>
      <c r="I521" s="128">
        <v>0</v>
      </c>
      <c r="J521" s="128">
        <v>0</v>
      </c>
      <c r="K521" s="128">
        <v>0</v>
      </c>
      <c r="L521" s="128">
        <v>0</v>
      </c>
      <c r="M521" s="128">
        <v>0</v>
      </c>
      <c r="N521" s="128">
        <v>0</v>
      </c>
      <c r="O521" s="109"/>
      <c r="P521" s="109"/>
      <c r="Q521" s="109"/>
      <c r="R521" s="109"/>
    </row>
    <row r="522" spans="1:18" x14ac:dyDescent="0.3">
      <c r="A522" s="77" t="s">
        <v>1087</v>
      </c>
      <c r="B522" s="127" t="s">
        <v>1088</v>
      </c>
      <c r="C522" s="128">
        <v>0</v>
      </c>
      <c r="D522" s="128">
        <v>0</v>
      </c>
      <c r="E522" s="128">
        <v>0</v>
      </c>
      <c r="F522" s="128">
        <v>0</v>
      </c>
      <c r="G522" s="128">
        <v>0</v>
      </c>
      <c r="H522" s="128">
        <v>0</v>
      </c>
      <c r="I522" s="128">
        <v>0</v>
      </c>
      <c r="J522" s="128">
        <v>0</v>
      </c>
      <c r="K522" s="128">
        <v>0</v>
      </c>
      <c r="L522" s="128">
        <v>0</v>
      </c>
      <c r="M522" s="128">
        <v>0</v>
      </c>
      <c r="N522" s="128">
        <v>0</v>
      </c>
      <c r="O522" s="109"/>
      <c r="P522" s="109"/>
      <c r="Q522" s="109"/>
      <c r="R522" s="109"/>
    </row>
    <row r="523" spans="1:18" x14ac:dyDescent="0.3">
      <c r="A523" s="77" t="s">
        <v>1089</v>
      </c>
      <c r="B523" s="127" t="s">
        <v>1090</v>
      </c>
      <c r="C523" s="128">
        <v>0</v>
      </c>
      <c r="D523" s="128">
        <v>0</v>
      </c>
      <c r="E523" s="128">
        <v>0</v>
      </c>
      <c r="F523" s="128">
        <v>0</v>
      </c>
      <c r="G523" s="128">
        <v>0</v>
      </c>
      <c r="H523" s="128">
        <v>0</v>
      </c>
      <c r="I523" s="128">
        <v>0</v>
      </c>
      <c r="J523" s="128">
        <v>0</v>
      </c>
      <c r="K523" s="128">
        <v>0</v>
      </c>
      <c r="L523" s="128">
        <v>0</v>
      </c>
      <c r="M523" s="128">
        <v>0</v>
      </c>
      <c r="N523" s="128">
        <v>0</v>
      </c>
      <c r="O523" s="109"/>
      <c r="P523" s="109"/>
      <c r="Q523" s="109"/>
      <c r="R523" s="109"/>
    </row>
    <row r="524" spans="1:18" x14ac:dyDescent="0.3">
      <c r="A524" s="77" t="s">
        <v>1091</v>
      </c>
      <c r="B524" s="127" t="s">
        <v>1092</v>
      </c>
      <c r="C524" s="128">
        <v>0</v>
      </c>
      <c r="D524" s="128">
        <v>0</v>
      </c>
      <c r="E524" s="128">
        <v>0</v>
      </c>
      <c r="F524" s="128">
        <v>0</v>
      </c>
      <c r="G524" s="128">
        <v>0</v>
      </c>
      <c r="H524" s="128">
        <v>0</v>
      </c>
      <c r="I524" s="128">
        <v>0</v>
      </c>
      <c r="J524" s="128">
        <v>0</v>
      </c>
      <c r="K524" s="128">
        <v>0</v>
      </c>
      <c r="L524" s="128">
        <v>0</v>
      </c>
      <c r="M524" s="128">
        <v>0</v>
      </c>
      <c r="N524" s="128">
        <v>0</v>
      </c>
      <c r="O524" s="109"/>
      <c r="P524" s="109"/>
      <c r="Q524" s="109"/>
      <c r="R524" s="109"/>
    </row>
    <row r="525" spans="1:18" x14ac:dyDescent="0.3">
      <c r="A525" s="77" t="s">
        <v>1093</v>
      </c>
      <c r="B525" s="127" t="s">
        <v>1094</v>
      </c>
      <c r="C525" s="128">
        <v>0</v>
      </c>
      <c r="D525" s="128">
        <v>0</v>
      </c>
      <c r="E525" s="128">
        <v>0</v>
      </c>
      <c r="F525" s="128">
        <v>0</v>
      </c>
      <c r="G525" s="128">
        <v>0</v>
      </c>
      <c r="H525" s="128">
        <v>0</v>
      </c>
      <c r="I525" s="128">
        <v>0</v>
      </c>
      <c r="J525" s="128">
        <v>0</v>
      </c>
      <c r="K525" s="128">
        <v>0</v>
      </c>
      <c r="L525" s="128">
        <v>0</v>
      </c>
      <c r="M525" s="128">
        <v>0</v>
      </c>
      <c r="N525" s="128">
        <v>0</v>
      </c>
      <c r="O525" s="109"/>
      <c r="P525" s="109"/>
      <c r="Q525" s="109"/>
      <c r="R525" s="109"/>
    </row>
    <row r="526" spans="1:18" x14ac:dyDescent="0.3">
      <c r="A526" s="77" t="s">
        <v>1095</v>
      </c>
      <c r="B526" s="127" t="s">
        <v>1096</v>
      </c>
      <c r="C526" s="128">
        <v>0</v>
      </c>
      <c r="D526" s="128">
        <v>0</v>
      </c>
      <c r="E526" s="128">
        <v>0</v>
      </c>
      <c r="F526" s="128">
        <v>0</v>
      </c>
      <c r="G526" s="128">
        <v>0</v>
      </c>
      <c r="H526" s="128">
        <v>0</v>
      </c>
      <c r="I526" s="128">
        <v>0</v>
      </c>
      <c r="J526" s="128">
        <v>0</v>
      </c>
      <c r="K526" s="128">
        <v>0</v>
      </c>
      <c r="L526" s="128">
        <v>0</v>
      </c>
      <c r="M526" s="128">
        <v>0</v>
      </c>
      <c r="N526" s="128">
        <v>0</v>
      </c>
      <c r="O526" s="109"/>
      <c r="P526" s="109"/>
      <c r="Q526" s="109"/>
      <c r="R526" s="109"/>
    </row>
    <row r="527" spans="1:18" x14ac:dyDescent="0.3">
      <c r="A527" s="77" t="s">
        <v>1097</v>
      </c>
      <c r="B527" s="127" t="s">
        <v>1098</v>
      </c>
      <c r="C527" s="128">
        <v>0</v>
      </c>
      <c r="D527" s="128">
        <v>0</v>
      </c>
      <c r="E527" s="128">
        <v>0</v>
      </c>
      <c r="F527" s="128">
        <v>0</v>
      </c>
      <c r="G527" s="128">
        <v>0</v>
      </c>
      <c r="H527" s="128">
        <v>0</v>
      </c>
      <c r="I527" s="128">
        <v>0</v>
      </c>
      <c r="J527" s="128">
        <v>0</v>
      </c>
      <c r="K527" s="128">
        <v>0</v>
      </c>
      <c r="L527" s="128">
        <v>0</v>
      </c>
      <c r="M527" s="128">
        <v>0</v>
      </c>
      <c r="N527" s="128">
        <v>0</v>
      </c>
      <c r="O527" s="109"/>
      <c r="P527" s="109"/>
      <c r="Q527" s="109"/>
      <c r="R527" s="109"/>
    </row>
    <row r="528" spans="1:18" x14ac:dyDescent="0.3">
      <c r="A528" s="77" t="s">
        <v>1099</v>
      </c>
      <c r="B528" s="127" t="s">
        <v>1100</v>
      </c>
      <c r="C528" s="128">
        <v>0</v>
      </c>
      <c r="D528" s="128">
        <v>0</v>
      </c>
      <c r="E528" s="128">
        <v>0</v>
      </c>
      <c r="F528" s="128">
        <v>0</v>
      </c>
      <c r="G528" s="128">
        <v>0</v>
      </c>
      <c r="H528" s="128">
        <v>0</v>
      </c>
      <c r="I528" s="128">
        <v>0</v>
      </c>
      <c r="J528" s="128">
        <v>0</v>
      </c>
      <c r="K528" s="128">
        <v>0</v>
      </c>
      <c r="L528" s="128">
        <v>0</v>
      </c>
      <c r="M528" s="128">
        <v>0</v>
      </c>
      <c r="N528" s="128">
        <v>0</v>
      </c>
      <c r="O528" s="109"/>
      <c r="P528" s="109"/>
      <c r="Q528" s="109"/>
      <c r="R528" s="109"/>
    </row>
    <row r="529" spans="1:18" x14ac:dyDescent="0.3">
      <c r="A529" s="77" t="s">
        <v>1101</v>
      </c>
      <c r="B529" s="127" t="s">
        <v>1102</v>
      </c>
      <c r="C529" s="128">
        <v>0</v>
      </c>
      <c r="D529" s="128">
        <v>0</v>
      </c>
      <c r="E529" s="128">
        <v>0</v>
      </c>
      <c r="F529" s="128">
        <v>0</v>
      </c>
      <c r="G529" s="128">
        <v>0</v>
      </c>
      <c r="H529" s="128">
        <v>0</v>
      </c>
      <c r="I529" s="128">
        <v>0</v>
      </c>
      <c r="J529" s="128">
        <v>0</v>
      </c>
      <c r="K529" s="128">
        <v>0</v>
      </c>
      <c r="L529" s="128">
        <v>0</v>
      </c>
      <c r="M529" s="128">
        <v>0</v>
      </c>
      <c r="N529" s="128">
        <v>0</v>
      </c>
      <c r="O529" s="109"/>
      <c r="P529" s="109"/>
      <c r="Q529" s="109"/>
      <c r="R529" s="109"/>
    </row>
    <row r="530" spans="1:18" x14ac:dyDescent="0.3">
      <c r="A530" s="77" t="s">
        <v>1103</v>
      </c>
      <c r="B530" s="127" t="s">
        <v>1104</v>
      </c>
      <c r="C530" s="128">
        <v>0</v>
      </c>
      <c r="D530" s="128">
        <v>0</v>
      </c>
      <c r="E530" s="128">
        <v>0</v>
      </c>
      <c r="F530" s="128">
        <v>0</v>
      </c>
      <c r="G530" s="128">
        <v>0</v>
      </c>
      <c r="H530" s="128">
        <v>0</v>
      </c>
      <c r="I530" s="128">
        <v>0</v>
      </c>
      <c r="J530" s="128">
        <v>0</v>
      </c>
      <c r="K530" s="128">
        <v>0</v>
      </c>
      <c r="L530" s="128">
        <v>0</v>
      </c>
      <c r="M530" s="128">
        <v>0</v>
      </c>
      <c r="N530" s="128">
        <v>0</v>
      </c>
      <c r="O530" s="109"/>
      <c r="P530" s="109"/>
      <c r="Q530" s="109"/>
      <c r="R530" s="109"/>
    </row>
    <row r="531" spans="1:18" x14ac:dyDescent="0.3">
      <c r="A531" s="77" t="s">
        <v>1105</v>
      </c>
      <c r="B531" s="127" t="s">
        <v>1106</v>
      </c>
      <c r="C531" s="128">
        <v>0</v>
      </c>
      <c r="D531" s="128">
        <v>0</v>
      </c>
      <c r="E531" s="128">
        <v>0</v>
      </c>
      <c r="F531" s="128">
        <v>0</v>
      </c>
      <c r="G531" s="128">
        <v>0</v>
      </c>
      <c r="H531" s="128">
        <v>0</v>
      </c>
      <c r="I531" s="128">
        <v>0</v>
      </c>
      <c r="J531" s="128">
        <v>0</v>
      </c>
      <c r="K531" s="128">
        <v>0</v>
      </c>
      <c r="L531" s="128">
        <v>0</v>
      </c>
      <c r="M531" s="128">
        <v>0</v>
      </c>
      <c r="N531" s="128">
        <v>0</v>
      </c>
      <c r="O531" s="109"/>
      <c r="P531" s="109"/>
      <c r="Q531" s="109"/>
      <c r="R531" s="109"/>
    </row>
    <row r="532" spans="1:18" x14ac:dyDescent="0.3">
      <c r="A532" s="77" t="s">
        <v>1107</v>
      </c>
      <c r="B532" s="127" t="s">
        <v>1108</v>
      </c>
      <c r="C532" s="128">
        <v>0</v>
      </c>
      <c r="D532" s="128">
        <v>0</v>
      </c>
      <c r="E532" s="128">
        <v>0</v>
      </c>
      <c r="F532" s="128">
        <v>0</v>
      </c>
      <c r="G532" s="128">
        <v>0</v>
      </c>
      <c r="H532" s="128">
        <v>0</v>
      </c>
      <c r="I532" s="128">
        <v>0</v>
      </c>
      <c r="J532" s="128">
        <v>0</v>
      </c>
      <c r="K532" s="128">
        <v>0</v>
      </c>
      <c r="L532" s="128">
        <v>0</v>
      </c>
      <c r="M532" s="128">
        <v>0</v>
      </c>
      <c r="N532" s="128">
        <v>0</v>
      </c>
      <c r="O532" s="109"/>
      <c r="P532" s="109"/>
      <c r="Q532" s="109"/>
      <c r="R532" s="109"/>
    </row>
    <row r="533" spans="1:18" x14ac:dyDescent="0.3">
      <c r="A533" s="77" t="s">
        <v>1109</v>
      </c>
      <c r="B533" s="127" t="s">
        <v>1110</v>
      </c>
      <c r="C533" s="128">
        <v>0</v>
      </c>
      <c r="D533" s="128">
        <v>0</v>
      </c>
      <c r="E533" s="128">
        <v>0</v>
      </c>
      <c r="F533" s="128">
        <v>0</v>
      </c>
      <c r="G533" s="128">
        <v>0</v>
      </c>
      <c r="H533" s="128">
        <v>0</v>
      </c>
      <c r="I533" s="128">
        <v>0</v>
      </c>
      <c r="J533" s="128">
        <v>0</v>
      </c>
      <c r="K533" s="128">
        <v>0</v>
      </c>
      <c r="L533" s="128">
        <v>0</v>
      </c>
      <c r="M533" s="128">
        <v>0</v>
      </c>
      <c r="N533" s="128">
        <v>0</v>
      </c>
      <c r="O533" s="109"/>
      <c r="P533" s="109"/>
      <c r="Q533" s="109"/>
      <c r="R533" s="109"/>
    </row>
    <row r="534" spans="1:18" x14ac:dyDescent="0.3">
      <c r="A534" s="77" t="s">
        <v>1111</v>
      </c>
      <c r="B534" s="127" t="s">
        <v>1112</v>
      </c>
      <c r="C534" s="128">
        <v>0</v>
      </c>
      <c r="D534" s="128">
        <v>0</v>
      </c>
      <c r="E534" s="128">
        <v>0</v>
      </c>
      <c r="F534" s="128">
        <v>0</v>
      </c>
      <c r="G534" s="128">
        <v>0</v>
      </c>
      <c r="H534" s="128">
        <v>0</v>
      </c>
      <c r="I534" s="128">
        <v>0</v>
      </c>
      <c r="J534" s="128">
        <v>0</v>
      </c>
      <c r="K534" s="128">
        <v>0</v>
      </c>
      <c r="L534" s="128">
        <v>0</v>
      </c>
      <c r="M534" s="128">
        <v>0</v>
      </c>
      <c r="N534" s="128">
        <v>0</v>
      </c>
      <c r="O534" s="109"/>
      <c r="P534" s="109"/>
      <c r="Q534" s="109"/>
      <c r="R534" s="109"/>
    </row>
    <row r="535" spans="1:18" x14ac:dyDescent="0.3">
      <c r="A535" s="77" t="s">
        <v>1113</v>
      </c>
      <c r="B535" s="127" t="s">
        <v>1114</v>
      </c>
      <c r="C535" s="128">
        <v>0</v>
      </c>
      <c r="D535" s="128">
        <v>0</v>
      </c>
      <c r="E535" s="128">
        <v>0</v>
      </c>
      <c r="F535" s="128">
        <v>0</v>
      </c>
      <c r="G535" s="128">
        <v>0</v>
      </c>
      <c r="H535" s="128">
        <v>0</v>
      </c>
      <c r="I535" s="128">
        <v>0</v>
      </c>
      <c r="J535" s="128">
        <v>0</v>
      </c>
      <c r="K535" s="128">
        <v>0</v>
      </c>
      <c r="L535" s="128">
        <v>0</v>
      </c>
      <c r="M535" s="128">
        <v>0</v>
      </c>
      <c r="N535" s="128">
        <v>0</v>
      </c>
      <c r="O535" s="109"/>
      <c r="P535" s="109"/>
      <c r="Q535" s="109"/>
      <c r="R535" s="109"/>
    </row>
    <row r="536" spans="1:18" x14ac:dyDescent="0.3">
      <c r="A536" s="77" t="s">
        <v>1115</v>
      </c>
      <c r="B536" s="127" t="s">
        <v>1116</v>
      </c>
      <c r="C536" s="128">
        <v>0</v>
      </c>
      <c r="D536" s="128">
        <v>0</v>
      </c>
      <c r="E536" s="128">
        <v>0</v>
      </c>
      <c r="F536" s="128">
        <v>0</v>
      </c>
      <c r="G536" s="128">
        <v>0</v>
      </c>
      <c r="H536" s="128">
        <v>0</v>
      </c>
      <c r="I536" s="128">
        <v>0</v>
      </c>
      <c r="J536" s="128">
        <v>0</v>
      </c>
      <c r="K536" s="128">
        <v>0</v>
      </c>
      <c r="L536" s="128">
        <v>0</v>
      </c>
      <c r="M536" s="128">
        <v>0</v>
      </c>
      <c r="N536" s="128">
        <v>0</v>
      </c>
      <c r="O536" s="109"/>
      <c r="P536" s="109"/>
      <c r="Q536" s="109"/>
      <c r="R536" s="109"/>
    </row>
    <row r="537" spans="1:18" x14ac:dyDescent="0.3">
      <c r="A537" s="77" t="s">
        <v>1117</v>
      </c>
      <c r="B537" s="127" t="s">
        <v>1118</v>
      </c>
      <c r="C537" s="128">
        <v>0</v>
      </c>
      <c r="D537" s="128">
        <v>0</v>
      </c>
      <c r="E537" s="128">
        <v>0</v>
      </c>
      <c r="F537" s="128">
        <v>0</v>
      </c>
      <c r="G537" s="128">
        <v>0</v>
      </c>
      <c r="H537" s="128">
        <v>0</v>
      </c>
      <c r="I537" s="128">
        <v>0</v>
      </c>
      <c r="J537" s="128">
        <v>0</v>
      </c>
      <c r="K537" s="128">
        <v>0</v>
      </c>
      <c r="L537" s="128">
        <v>0</v>
      </c>
      <c r="M537" s="128">
        <v>0</v>
      </c>
      <c r="N537" s="128">
        <v>0</v>
      </c>
      <c r="O537" s="109"/>
      <c r="P537" s="109"/>
      <c r="Q537" s="109"/>
      <c r="R537" s="109"/>
    </row>
    <row r="538" spans="1:18" x14ac:dyDescent="0.3">
      <c r="A538" s="77" t="s">
        <v>1119</v>
      </c>
      <c r="B538" s="127" t="s">
        <v>1120</v>
      </c>
      <c r="C538" s="128">
        <v>0</v>
      </c>
      <c r="D538" s="128">
        <v>0</v>
      </c>
      <c r="E538" s="128">
        <v>0</v>
      </c>
      <c r="F538" s="128">
        <v>0</v>
      </c>
      <c r="G538" s="128">
        <v>0</v>
      </c>
      <c r="H538" s="128">
        <v>0</v>
      </c>
      <c r="I538" s="128">
        <v>0</v>
      </c>
      <c r="J538" s="128">
        <v>0</v>
      </c>
      <c r="K538" s="128">
        <v>0</v>
      </c>
      <c r="L538" s="128">
        <v>0</v>
      </c>
      <c r="M538" s="128">
        <v>0</v>
      </c>
      <c r="N538" s="128">
        <v>0</v>
      </c>
      <c r="O538" s="109"/>
      <c r="P538" s="109"/>
      <c r="Q538" s="109"/>
      <c r="R538" s="109"/>
    </row>
    <row r="539" spans="1:18" x14ac:dyDescent="0.3">
      <c r="A539" s="77" t="s">
        <v>1121</v>
      </c>
      <c r="B539" s="127" t="s">
        <v>1122</v>
      </c>
      <c r="C539" s="128">
        <v>0</v>
      </c>
      <c r="D539" s="128">
        <v>0</v>
      </c>
      <c r="E539" s="128">
        <v>0</v>
      </c>
      <c r="F539" s="128">
        <v>0</v>
      </c>
      <c r="G539" s="128">
        <v>0</v>
      </c>
      <c r="H539" s="128">
        <v>0</v>
      </c>
      <c r="I539" s="128">
        <v>0</v>
      </c>
      <c r="J539" s="128">
        <v>0</v>
      </c>
      <c r="K539" s="128">
        <v>0</v>
      </c>
      <c r="L539" s="128">
        <v>0</v>
      </c>
      <c r="M539" s="128">
        <v>0</v>
      </c>
      <c r="N539" s="128">
        <v>0</v>
      </c>
      <c r="O539" s="109"/>
      <c r="P539" s="109"/>
      <c r="Q539" s="109"/>
      <c r="R539" s="109"/>
    </row>
    <row r="540" spans="1:18" x14ac:dyDescent="0.3">
      <c r="A540" s="77" t="s">
        <v>1123</v>
      </c>
      <c r="B540" s="127" t="s">
        <v>1124</v>
      </c>
      <c r="C540" s="128">
        <v>0</v>
      </c>
      <c r="D540" s="128">
        <v>0</v>
      </c>
      <c r="E540" s="128">
        <v>0</v>
      </c>
      <c r="F540" s="128">
        <v>0</v>
      </c>
      <c r="G540" s="128">
        <v>0</v>
      </c>
      <c r="H540" s="128">
        <v>0</v>
      </c>
      <c r="I540" s="128">
        <v>0</v>
      </c>
      <c r="J540" s="128">
        <v>0</v>
      </c>
      <c r="K540" s="128">
        <v>0</v>
      </c>
      <c r="L540" s="128">
        <v>0</v>
      </c>
      <c r="M540" s="128">
        <v>0</v>
      </c>
      <c r="N540" s="128">
        <v>0</v>
      </c>
      <c r="O540" s="109"/>
      <c r="P540" s="109"/>
      <c r="Q540" s="109"/>
      <c r="R540" s="109"/>
    </row>
    <row r="541" spans="1:18" x14ac:dyDescent="0.3">
      <c r="A541" s="77" t="s">
        <v>1125</v>
      </c>
      <c r="B541" s="127" t="s">
        <v>1126</v>
      </c>
      <c r="C541" s="128">
        <v>0</v>
      </c>
      <c r="D541" s="128">
        <v>0</v>
      </c>
      <c r="E541" s="128">
        <v>0</v>
      </c>
      <c r="F541" s="128">
        <v>0</v>
      </c>
      <c r="G541" s="128">
        <v>0</v>
      </c>
      <c r="H541" s="128">
        <v>0</v>
      </c>
      <c r="I541" s="128">
        <v>0</v>
      </c>
      <c r="J541" s="128">
        <v>0</v>
      </c>
      <c r="K541" s="128">
        <v>0</v>
      </c>
      <c r="L541" s="128">
        <v>0</v>
      </c>
      <c r="M541" s="128">
        <v>0</v>
      </c>
      <c r="N541" s="128">
        <v>0</v>
      </c>
      <c r="O541" s="109"/>
      <c r="P541" s="109"/>
      <c r="Q541" s="109"/>
      <c r="R541" s="109"/>
    </row>
    <row r="542" spans="1:18" x14ac:dyDescent="0.3">
      <c r="A542" s="77" t="s">
        <v>1127</v>
      </c>
      <c r="B542" s="127" t="s">
        <v>1128</v>
      </c>
      <c r="C542" s="128">
        <v>0</v>
      </c>
      <c r="D542" s="128">
        <v>0</v>
      </c>
      <c r="E542" s="128">
        <v>0</v>
      </c>
      <c r="F542" s="128">
        <v>0</v>
      </c>
      <c r="G542" s="128">
        <v>0</v>
      </c>
      <c r="H542" s="128">
        <v>0</v>
      </c>
      <c r="I542" s="128">
        <v>0</v>
      </c>
      <c r="J542" s="128">
        <v>0</v>
      </c>
      <c r="K542" s="128">
        <v>0</v>
      </c>
      <c r="L542" s="128">
        <v>0</v>
      </c>
      <c r="M542" s="128">
        <v>0</v>
      </c>
      <c r="N542" s="128">
        <v>0</v>
      </c>
      <c r="O542" s="109"/>
      <c r="P542" s="109"/>
      <c r="Q542" s="109"/>
      <c r="R542" s="109"/>
    </row>
    <row r="543" spans="1:18" x14ac:dyDescent="0.3">
      <c r="A543" s="77" t="s">
        <v>1129</v>
      </c>
      <c r="B543" s="127" t="s">
        <v>1130</v>
      </c>
      <c r="C543" s="128">
        <v>0</v>
      </c>
      <c r="D543" s="128">
        <v>0</v>
      </c>
      <c r="E543" s="128">
        <v>0</v>
      </c>
      <c r="F543" s="128">
        <v>0</v>
      </c>
      <c r="G543" s="128">
        <v>0</v>
      </c>
      <c r="H543" s="128">
        <v>0</v>
      </c>
      <c r="I543" s="128">
        <v>0</v>
      </c>
      <c r="J543" s="128">
        <v>0</v>
      </c>
      <c r="K543" s="128">
        <v>0</v>
      </c>
      <c r="L543" s="128">
        <v>0</v>
      </c>
      <c r="M543" s="128">
        <v>0</v>
      </c>
      <c r="N543" s="128">
        <v>0</v>
      </c>
      <c r="O543" s="109"/>
      <c r="P543" s="109"/>
      <c r="Q543" s="109"/>
      <c r="R543" s="109"/>
    </row>
    <row r="544" spans="1:18" x14ac:dyDescent="0.3">
      <c r="A544" s="77" t="s">
        <v>1131</v>
      </c>
      <c r="B544" s="127" t="s">
        <v>1132</v>
      </c>
      <c r="C544" s="128">
        <v>0</v>
      </c>
      <c r="D544" s="128">
        <v>0</v>
      </c>
      <c r="E544" s="128">
        <v>0</v>
      </c>
      <c r="F544" s="128">
        <v>0</v>
      </c>
      <c r="G544" s="128">
        <v>0</v>
      </c>
      <c r="H544" s="128">
        <v>0</v>
      </c>
      <c r="I544" s="128">
        <v>0</v>
      </c>
      <c r="J544" s="128">
        <v>0</v>
      </c>
      <c r="K544" s="128">
        <v>0</v>
      </c>
      <c r="L544" s="128">
        <v>0</v>
      </c>
      <c r="M544" s="128">
        <v>0</v>
      </c>
      <c r="N544" s="128">
        <v>0</v>
      </c>
      <c r="O544" s="109"/>
      <c r="P544" s="109"/>
      <c r="Q544" s="109"/>
      <c r="R544" s="109"/>
    </row>
    <row r="545" spans="1:18" x14ac:dyDescent="0.3">
      <c r="A545" s="77" t="s">
        <v>1133</v>
      </c>
      <c r="B545" s="127" t="s">
        <v>1134</v>
      </c>
      <c r="C545" s="128">
        <v>0</v>
      </c>
      <c r="D545" s="128">
        <v>0</v>
      </c>
      <c r="E545" s="128">
        <v>0</v>
      </c>
      <c r="F545" s="128">
        <v>0</v>
      </c>
      <c r="G545" s="128">
        <v>0</v>
      </c>
      <c r="H545" s="128">
        <v>0</v>
      </c>
      <c r="I545" s="128">
        <v>0</v>
      </c>
      <c r="J545" s="128">
        <v>0</v>
      </c>
      <c r="K545" s="128">
        <v>0</v>
      </c>
      <c r="L545" s="128">
        <v>0</v>
      </c>
      <c r="M545" s="128">
        <v>0</v>
      </c>
      <c r="N545" s="128">
        <v>0</v>
      </c>
      <c r="O545" s="109"/>
      <c r="P545" s="109"/>
      <c r="Q545" s="109"/>
      <c r="R545" s="109"/>
    </row>
    <row r="546" spans="1:18" x14ac:dyDescent="0.3">
      <c r="A546" s="77" t="s">
        <v>1135</v>
      </c>
      <c r="B546" s="127" t="s">
        <v>1136</v>
      </c>
      <c r="C546" s="128">
        <v>0</v>
      </c>
      <c r="D546" s="128">
        <v>0</v>
      </c>
      <c r="E546" s="128">
        <v>0</v>
      </c>
      <c r="F546" s="128">
        <v>0</v>
      </c>
      <c r="G546" s="128">
        <v>0</v>
      </c>
      <c r="H546" s="128">
        <v>0</v>
      </c>
      <c r="I546" s="128">
        <v>0</v>
      </c>
      <c r="J546" s="128">
        <v>0</v>
      </c>
      <c r="K546" s="128">
        <v>0</v>
      </c>
      <c r="L546" s="128">
        <v>0</v>
      </c>
      <c r="M546" s="128">
        <v>0</v>
      </c>
      <c r="N546" s="128">
        <v>0</v>
      </c>
      <c r="O546" s="109"/>
      <c r="P546" s="109"/>
      <c r="Q546" s="109"/>
      <c r="R546" s="109"/>
    </row>
    <row r="547" spans="1:18" x14ac:dyDescent="0.3">
      <c r="A547" s="77" t="s">
        <v>1137</v>
      </c>
      <c r="B547" s="127" t="s">
        <v>1138</v>
      </c>
      <c r="C547" s="128">
        <v>0</v>
      </c>
      <c r="D547" s="128">
        <v>0</v>
      </c>
      <c r="E547" s="128">
        <v>0</v>
      </c>
      <c r="F547" s="128">
        <v>0</v>
      </c>
      <c r="G547" s="128">
        <v>0</v>
      </c>
      <c r="H547" s="128">
        <v>0</v>
      </c>
      <c r="I547" s="128">
        <v>0</v>
      </c>
      <c r="J547" s="128">
        <v>0</v>
      </c>
      <c r="K547" s="128">
        <v>0</v>
      </c>
      <c r="L547" s="128">
        <v>0</v>
      </c>
      <c r="M547" s="128">
        <v>0</v>
      </c>
      <c r="N547" s="128">
        <v>0</v>
      </c>
      <c r="O547" s="109"/>
      <c r="P547" s="109"/>
      <c r="Q547" s="109"/>
      <c r="R547" s="109"/>
    </row>
    <row r="548" spans="1:18" x14ac:dyDescent="0.3">
      <c r="A548" s="77" t="s">
        <v>1139</v>
      </c>
      <c r="B548" s="127" t="s">
        <v>1140</v>
      </c>
      <c r="C548" s="128">
        <v>0</v>
      </c>
      <c r="D548" s="128">
        <v>0</v>
      </c>
      <c r="E548" s="128">
        <v>0</v>
      </c>
      <c r="F548" s="128">
        <v>0</v>
      </c>
      <c r="G548" s="128">
        <v>0</v>
      </c>
      <c r="H548" s="128">
        <v>0</v>
      </c>
      <c r="I548" s="128">
        <v>0</v>
      </c>
      <c r="J548" s="128">
        <v>0</v>
      </c>
      <c r="K548" s="128">
        <v>0</v>
      </c>
      <c r="L548" s="128">
        <v>0</v>
      </c>
      <c r="M548" s="128">
        <v>0</v>
      </c>
      <c r="N548" s="128">
        <v>0</v>
      </c>
      <c r="O548" s="109"/>
      <c r="P548" s="109"/>
      <c r="Q548" s="109"/>
      <c r="R548" s="109"/>
    </row>
    <row r="549" spans="1:18" x14ac:dyDescent="0.3">
      <c r="A549" s="77" t="s">
        <v>1141</v>
      </c>
      <c r="B549" s="127" t="s">
        <v>1142</v>
      </c>
      <c r="C549" s="128">
        <v>0</v>
      </c>
      <c r="D549" s="128">
        <v>0</v>
      </c>
      <c r="E549" s="128">
        <v>0</v>
      </c>
      <c r="F549" s="128">
        <v>0</v>
      </c>
      <c r="G549" s="128">
        <v>0</v>
      </c>
      <c r="H549" s="128">
        <v>0</v>
      </c>
      <c r="I549" s="128">
        <v>0</v>
      </c>
      <c r="J549" s="128">
        <v>0</v>
      </c>
      <c r="K549" s="128">
        <v>0</v>
      </c>
      <c r="L549" s="128">
        <v>0</v>
      </c>
      <c r="M549" s="128">
        <v>0</v>
      </c>
      <c r="N549" s="128">
        <v>0</v>
      </c>
      <c r="O549" s="109"/>
      <c r="P549" s="109"/>
      <c r="Q549" s="109"/>
      <c r="R549" s="109"/>
    </row>
    <row r="550" spans="1:18" x14ac:dyDescent="0.3">
      <c r="A550" s="77" t="s">
        <v>1143</v>
      </c>
      <c r="B550" s="127" t="s">
        <v>1144</v>
      </c>
      <c r="C550" s="128">
        <v>0</v>
      </c>
      <c r="D550" s="128">
        <v>0</v>
      </c>
      <c r="E550" s="128">
        <v>0</v>
      </c>
      <c r="F550" s="128">
        <v>0</v>
      </c>
      <c r="G550" s="128">
        <v>0</v>
      </c>
      <c r="H550" s="128">
        <v>0</v>
      </c>
      <c r="I550" s="128">
        <v>0</v>
      </c>
      <c r="J550" s="128">
        <v>0</v>
      </c>
      <c r="K550" s="128">
        <v>0</v>
      </c>
      <c r="L550" s="128">
        <v>0</v>
      </c>
      <c r="M550" s="128">
        <v>0</v>
      </c>
      <c r="N550" s="128">
        <v>0</v>
      </c>
      <c r="O550" s="109"/>
      <c r="P550" s="109"/>
      <c r="Q550" s="109"/>
      <c r="R550" s="109"/>
    </row>
    <row r="551" spans="1:18" x14ac:dyDescent="0.3">
      <c r="A551" s="77" t="s">
        <v>1145</v>
      </c>
      <c r="B551" s="127" t="s">
        <v>1146</v>
      </c>
      <c r="C551" s="128">
        <v>0</v>
      </c>
      <c r="D551" s="128">
        <v>0</v>
      </c>
      <c r="E551" s="128">
        <v>0</v>
      </c>
      <c r="F551" s="128">
        <v>0</v>
      </c>
      <c r="G551" s="128">
        <v>0</v>
      </c>
      <c r="H551" s="128">
        <v>0</v>
      </c>
      <c r="I551" s="128">
        <v>0</v>
      </c>
      <c r="J551" s="128">
        <v>0</v>
      </c>
      <c r="K551" s="128">
        <v>0</v>
      </c>
      <c r="L551" s="128">
        <v>0</v>
      </c>
      <c r="M551" s="128">
        <v>0</v>
      </c>
      <c r="N551" s="128">
        <v>0</v>
      </c>
      <c r="O551" s="109"/>
      <c r="P551" s="109"/>
      <c r="Q551" s="109"/>
      <c r="R551" s="109"/>
    </row>
    <row r="552" spans="1:18" x14ac:dyDescent="0.3">
      <c r="A552" s="77" t="s">
        <v>1147</v>
      </c>
      <c r="B552" s="127" t="s">
        <v>1148</v>
      </c>
      <c r="C552" s="128">
        <v>0</v>
      </c>
      <c r="D552" s="128">
        <v>0</v>
      </c>
      <c r="E552" s="128">
        <v>0</v>
      </c>
      <c r="F552" s="128">
        <v>0</v>
      </c>
      <c r="G552" s="128">
        <v>0</v>
      </c>
      <c r="H552" s="128">
        <v>0</v>
      </c>
      <c r="I552" s="128">
        <v>0</v>
      </c>
      <c r="J552" s="128">
        <v>0</v>
      </c>
      <c r="K552" s="128">
        <v>0</v>
      </c>
      <c r="L552" s="128">
        <v>0</v>
      </c>
      <c r="M552" s="128">
        <v>0</v>
      </c>
      <c r="N552" s="128">
        <v>0</v>
      </c>
      <c r="O552" s="109"/>
      <c r="P552" s="109"/>
      <c r="Q552" s="109"/>
      <c r="R552" s="109"/>
    </row>
    <row r="553" spans="1:18" x14ac:dyDescent="0.3">
      <c r="A553" s="77" t="s">
        <v>1149</v>
      </c>
      <c r="B553" s="127" t="s">
        <v>1150</v>
      </c>
      <c r="C553" s="128">
        <v>0</v>
      </c>
      <c r="D553" s="128">
        <v>0</v>
      </c>
      <c r="E553" s="128">
        <v>0</v>
      </c>
      <c r="F553" s="128">
        <v>0</v>
      </c>
      <c r="G553" s="128">
        <v>0</v>
      </c>
      <c r="H553" s="128">
        <v>0</v>
      </c>
      <c r="I553" s="128">
        <v>0</v>
      </c>
      <c r="J553" s="128">
        <v>0</v>
      </c>
      <c r="K553" s="128">
        <v>0</v>
      </c>
      <c r="L553" s="128">
        <v>0</v>
      </c>
      <c r="M553" s="128">
        <v>0</v>
      </c>
      <c r="N553" s="128">
        <v>0</v>
      </c>
      <c r="O553" s="109"/>
      <c r="P553" s="109"/>
      <c r="Q553" s="109"/>
      <c r="R553" s="109"/>
    </row>
    <row r="554" spans="1:18" x14ac:dyDescent="0.3">
      <c r="A554" s="77" t="s">
        <v>1151</v>
      </c>
      <c r="B554" s="127" t="s">
        <v>1152</v>
      </c>
      <c r="C554" s="128">
        <v>0</v>
      </c>
      <c r="D554" s="128">
        <v>0</v>
      </c>
      <c r="E554" s="128">
        <v>0</v>
      </c>
      <c r="F554" s="128">
        <v>0</v>
      </c>
      <c r="G554" s="128">
        <v>0</v>
      </c>
      <c r="H554" s="128">
        <v>0</v>
      </c>
      <c r="I554" s="128">
        <v>0</v>
      </c>
      <c r="J554" s="128">
        <v>0</v>
      </c>
      <c r="K554" s="128">
        <v>0</v>
      </c>
      <c r="L554" s="128">
        <v>0</v>
      </c>
      <c r="M554" s="128">
        <v>0</v>
      </c>
      <c r="N554" s="128">
        <v>0</v>
      </c>
      <c r="O554" s="109"/>
      <c r="P554" s="109"/>
      <c r="Q554" s="109"/>
      <c r="R554" s="109"/>
    </row>
    <row r="555" spans="1:18" x14ac:dyDescent="0.3">
      <c r="A555" s="77" t="s">
        <v>1153</v>
      </c>
      <c r="B555" s="127" t="s">
        <v>1154</v>
      </c>
      <c r="C555" s="128">
        <v>0</v>
      </c>
      <c r="D555" s="128">
        <v>0</v>
      </c>
      <c r="E555" s="128">
        <v>0</v>
      </c>
      <c r="F555" s="128">
        <v>0</v>
      </c>
      <c r="G555" s="128">
        <v>0</v>
      </c>
      <c r="H555" s="128">
        <v>0</v>
      </c>
      <c r="I555" s="128">
        <v>0</v>
      </c>
      <c r="J555" s="128">
        <v>0</v>
      </c>
      <c r="K555" s="128">
        <v>0</v>
      </c>
      <c r="L555" s="128">
        <v>0</v>
      </c>
      <c r="M555" s="128">
        <v>0</v>
      </c>
      <c r="N555" s="128">
        <v>0</v>
      </c>
      <c r="O555" s="109"/>
      <c r="P555" s="109"/>
      <c r="Q555" s="109"/>
      <c r="R555" s="109"/>
    </row>
    <row r="556" spans="1:18" x14ac:dyDescent="0.3">
      <c r="A556" s="77" t="s">
        <v>1155</v>
      </c>
      <c r="B556" s="127" t="s">
        <v>1156</v>
      </c>
      <c r="C556" s="128">
        <v>0</v>
      </c>
      <c r="D556" s="128">
        <v>0</v>
      </c>
      <c r="E556" s="128">
        <v>0</v>
      </c>
      <c r="F556" s="128">
        <v>0</v>
      </c>
      <c r="G556" s="128">
        <v>0</v>
      </c>
      <c r="H556" s="128">
        <v>0</v>
      </c>
      <c r="I556" s="128">
        <v>0</v>
      </c>
      <c r="J556" s="128">
        <v>0</v>
      </c>
      <c r="K556" s="128">
        <v>0</v>
      </c>
      <c r="L556" s="128">
        <v>0</v>
      </c>
      <c r="M556" s="128">
        <v>0</v>
      </c>
      <c r="N556" s="128">
        <v>0</v>
      </c>
      <c r="O556" s="109"/>
      <c r="P556" s="109"/>
      <c r="Q556" s="109"/>
      <c r="R556" s="109"/>
    </row>
    <row r="557" spans="1:18" x14ac:dyDescent="0.3">
      <c r="A557" s="77" t="s">
        <v>1157</v>
      </c>
      <c r="B557" s="127" t="s">
        <v>1158</v>
      </c>
      <c r="C557" s="128">
        <v>0</v>
      </c>
      <c r="D557" s="128">
        <v>0</v>
      </c>
      <c r="E557" s="128">
        <v>0</v>
      </c>
      <c r="F557" s="128">
        <v>0</v>
      </c>
      <c r="G557" s="128">
        <v>0</v>
      </c>
      <c r="H557" s="128">
        <v>0</v>
      </c>
      <c r="I557" s="128">
        <v>0</v>
      </c>
      <c r="J557" s="128">
        <v>0</v>
      </c>
      <c r="K557" s="128">
        <v>0</v>
      </c>
      <c r="L557" s="128">
        <v>0</v>
      </c>
      <c r="M557" s="128">
        <v>0</v>
      </c>
      <c r="N557" s="128">
        <v>0</v>
      </c>
      <c r="O557" s="109"/>
      <c r="P557" s="109"/>
      <c r="Q557" s="109"/>
      <c r="R557" s="109"/>
    </row>
    <row r="558" spans="1:18" x14ac:dyDescent="0.3">
      <c r="A558" s="77" t="s">
        <v>1159</v>
      </c>
      <c r="B558" s="127" t="s">
        <v>1160</v>
      </c>
      <c r="C558" s="128">
        <v>0</v>
      </c>
      <c r="D558" s="128">
        <v>0</v>
      </c>
      <c r="E558" s="128">
        <v>0</v>
      </c>
      <c r="F558" s="128">
        <v>0</v>
      </c>
      <c r="G558" s="128">
        <v>0</v>
      </c>
      <c r="H558" s="128">
        <v>0</v>
      </c>
      <c r="I558" s="128">
        <v>0</v>
      </c>
      <c r="J558" s="128">
        <v>0</v>
      </c>
      <c r="K558" s="128">
        <v>0</v>
      </c>
      <c r="L558" s="128">
        <v>0</v>
      </c>
      <c r="M558" s="128">
        <v>0</v>
      </c>
      <c r="N558" s="128">
        <v>0</v>
      </c>
      <c r="O558" s="109"/>
      <c r="P558" s="109"/>
      <c r="Q558" s="109"/>
      <c r="R558" s="109"/>
    </row>
    <row r="559" spans="1:18" x14ac:dyDescent="0.3">
      <c r="A559" s="77" t="s">
        <v>1161</v>
      </c>
      <c r="B559" s="127" t="s">
        <v>1162</v>
      </c>
      <c r="C559" s="128">
        <v>0</v>
      </c>
      <c r="D559" s="128">
        <v>0</v>
      </c>
      <c r="E559" s="128">
        <v>0</v>
      </c>
      <c r="F559" s="128">
        <v>0</v>
      </c>
      <c r="G559" s="128">
        <v>0</v>
      </c>
      <c r="H559" s="128">
        <v>0</v>
      </c>
      <c r="I559" s="128">
        <v>0</v>
      </c>
      <c r="J559" s="128">
        <v>0</v>
      </c>
      <c r="K559" s="128">
        <v>0</v>
      </c>
      <c r="L559" s="128">
        <v>0</v>
      </c>
      <c r="M559" s="128">
        <v>0</v>
      </c>
      <c r="N559" s="128">
        <v>0</v>
      </c>
      <c r="O559" s="109"/>
      <c r="P559" s="109"/>
      <c r="Q559" s="109"/>
      <c r="R559" s="109"/>
    </row>
    <row r="560" spans="1:18" x14ac:dyDescent="0.3">
      <c r="A560" s="77" t="s">
        <v>1163</v>
      </c>
      <c r="B560" s="127" t="s">
        <v>1164</v>
      </c>
      <c r="C560" s="128">
        <v>0</v>
      </c>
      <c r="D560" s="128">
        <v>0</v>
      </c>
      <c r="E560" s="128">
        <v>0</v>
      </c>
      <c r="F560" s="128">
        <v>0</v>
      </c>
      <c r="G560" s="128">
        <v>0</v>
      </c>
      <c r="H560" s="128">
        <v>0</v>
      </c>
      <c r="I560" s="128">
        <v>0</v>
      </c>
      <c r="J560" s="128">
        <v>0</v>
      </c>
      <c r="K560" s="128">
        <v>0</v>
      </c>
      <c r="L560" s="128">
        <v>0</v>
      </c>
      <c r="M560" s="128">
        <v>0</v>
      </c>
      <c r="N560" s="128">
        <v>0</v>
      </c>
      <c r="O560" s="109"/>
      <c r="P560" s="109"/>
      <c r="Q560" s="109"/>
      <c r="R560" s="109"/>
    </row>
    <row r="561" spans="1:18" x14ac:dyDescent="0.3">
      <c r="A561" s="77" t="s">
        <v>1165</v>
      </c>
      <c r="B561" s="127" t="s">
        <v>1166</v>
      </c>
      <c r="C561" s="128">
        <v>0</v>
      </c>
      <c r="D561" s="128">
        <v>0</v>
      </c>
      <c r="E561" s="128">
        <v>0</v>
      </c>
      <c r="F561" s="128">
        <v>0</v>
      </c>
      <c r="G561" s="128">
        <v>0</v>
      </c>
      <c r="H561" s="128">
        <v>0</v>
      </c>
      <c r="I561" s="128">
        <v>0</v>
      </c>
      <c r="J561" s="128">
        <v>0</v>
      </c>
      <c r="K561" s="128">
        <v>0</v>
      </c>
      <c r="L561" s="128">
        <v>0</v>
      </c>
      <c r="M561" s="128">
        <v>0</v>
      </c>
      <c r="N561" s="128">
        <v>0</v>
      </c>
      <c r="O561" s="109"/>
      <c r="P561" s="109"/>
      <c r="Q561" s="109"/>
      <c r="R561" s="109"/>
    </row>
    <row r="562" spans="1:18" x14ac:dyDescent="0.3">
      <c r="A562" s="77" t="s">
        <v>1167</v>
      </c>
      <c r="B562" s="127" t="s">
        <v>1168</v>
      </c>
      <c r="C562" s="128">
        <v>0</v>
      </c>
      <c r="D562" s="128">
        <v>0</v>
      </c>
      <c r="E562" s="128">
        <v>0</v>
      </c>
      <c r="F562" s="128">
        <v>0</v>
      </c>
      <c r="G562" s="128">
        <v>0</v>
      </c>
      <c r="H562" s="128">
        <v>0</v>
      </c>
      <c r="I562" s="128">
        <v>0</v>
      </c>
      <c r="J562" s="128">
        <v>0</v>
      </c>
      <c r="K562" s="128">
        <v>0</v>
      </c>
      <c r="L562" s="128">
        <v>0</v>
      </c>
      <c r="M562" s="128">
        <v>0</v>
      </c>
      <c r="N562" s="128">
        <v>0</v>
      </c>
      <c r="O562" s="109"/>
      <c r="P562" s="109"/>
      <c r="Q562" s="109"/>
      <c r="R562" s="109"/>
    </row>
    <row r="563" spans="1:18" x14ac:dyDescent="0.3">
      <c r="A563" s="77" t="s">
        <v>1169</v>
      </c>
      <c r="B563" s="127" t="s">
        <v>1170</v>
      </c>
      <c r="C563" s="128">
        <v>0</v>
      </c>
      <c r="D563" s="128">
        <v>0</v>
      </c>
      <c r="E563" s="128">
        <v>0</v>
      </c>
      <c r="F563" s="128">
        <v>0</v>
      </c>
      <c r="G563" s="128">
        <v>0</v>
      </c>
      <c r="H563" s="128">
        <v>0</v>
      </c>
      <c r="I563" s="128">
        <v>0</v>
      </c>
      <c r="J563" s="128">
        <v>0</v>
      </c>
      <c r="K563" s="128">
        <v>0</v>
      </c>
      <c r="L563" s="128">
        <v>0</v>
      </c>
      <c r="M563" s="128">
        <v>0</v>
      </c>
      <c r="N563" s="128">
        <v>0</v>
      </c>
      <c r="O563" s="109"/>
      <c r="P563" s="109"/>
      <c r="Q563" s="109"/>
      <c r="R563" s="109"/>
    </row>
    <row r="564" spans="1:18" x14ac:dyDescent="0.3">
      <c r="A564" s="77" t="s">
        <v>1171</v>
      </c>
      <c r="B564" s="127" t="s">
        <v>1172</v>
      </c>
      <c r="C564" s="128">
        <v>0</v>
      </c>
      <c r="D564" s="128">
        <v>0</v>
      </c>
      <c r="E564" s="128">
        <v>0</v>
      </c>
      <c r="F564" s="128">
        <v>0</v>
      </c>
      <c r="G564" s="128">
        <v>0</v>
      </c>
      <c r="H564" s="128">
        <v>0</v>
      </c>
      <c r="I564" s="128">
        <v>0</v>
      </c>
      <c r="J564" s="128">
        <v>0</v>
      </c>
      <c r="K564" s="128">
        <v>0</v>
      </c>
      <c r="L564" s="128">
        <v>0</v>
      </c>
      <c r="M564" s="128">
        <v>0</v>
      </c>
      <c r="N564" s="128">
        <v>0</v>
      </c>
      <c r="O564" s="109"/>
      <c r="P564" s="109"/>
      <c r="Q564" s="109"/>
      <c r="R564" s="109"/>
    </row>
    <row r="565" spans="1:18" x14ac:dyDescent="0.3">
      <c r="A565" s="77" t="s">
        <v>1173</v>
      </c>
      <c r="B565" s="127" t="s">
        <v>1174</v>
      </c>
      <c r="C565" s="128">
        <v>0</v>
      </c>
      <c r="D565" s="128">
        <v>0</v>
      </c>
      <c r="E565" s="128">
        <v>0</v>
      </c>
      <c r="F565" s="128">
        <v>0</v>
      </c>
      <c r="G565" s="128">
        <v>0</v>
      </c>
      <c r="H565" s="128">
        <v>0</v>
      </c>
      <c r="I565" s="128">
        <v>0</v>
      </c>
      <c r="J565" s="128">
        <v>0</v>
      </c>
      <c r="K565" s="128">
        <v>0</v>
      </c>
      <c r="L565" s="128">
        <v>0</v>
      </c>
      <c r="M565" s="128">
        <v>0</v>
      </c>
      <c r="N565" s="128">
        <v>0</v>
      </c>
      <c r="O565" s="109"/>
      <c r="P565" s="109"/>
      <c r="Q565" s="109"/>
      <c r="R565" s="109"/>
    </row>
    <row r="566" spans="1:18" x14ac:dyDescent="0.3">
      <c r="A566" s="77" t="s">
        <v>1175</v>
      </c>
      <c r="B566" s="127" t="s">
        <v>1176</v>
      </c>
      <c r="C566" s="128">
        <v>0</v>
      </c>
      <c r="D566" s="128">
        <v>0</v>
      </c>
      <c r="E566" s="128">
        <v>0</v>
      </c>
      <c r="F566" s="128">
        <v>0</v>
      </c>
      <c r="G566" s="128">
        <v>0</v>
      </c>
      <c r="H566" s="128">
        <v>0</v>
      </c>
      <c r="I566" s="128">
        <v>0</v>
      </c>
      <c r="J566" s="128">
        <v>0</v>
      </c>
      <c r="K566" s="128">
        <v>0</v>
      </c>
      <c r="L566" s="128">
        <v>0</v>
      </c>
      <c r="M566" s="128">
        <v>0</v>
      </c>
      <c r="N566" s="128">
        <v>0</v>
      </c>
      <c r="O566" s="109"/>
      <c r="P566" s="109"/>
      <c r="Q566" s="109"/>
      <c r="R566" s="109"/>
    </row>
    <row r="567" spans="1:18" x14ac:dyDescent="0.3">
      <c r="A567" s="77" t="s">
        <v>1177</v>
      </c>
      <c r="B567" s="127" t="s">
        <v>1178</v>
      </c>
      <c r="C567" s="128">
        <v>0</v>
      </c>
      <c r="D567" s="128">
        <v>0</v>
      </c>
      <c r="E567" s="128">
        <v>0</v>
      </c>
      <c r="F567" s="128">
        <v>0</v>
      </c>
      <c r="G567" s="128">
        <v>0</v>
      </c>
      <c r="H567" s="128">
        <v>0</v>
      </c>
      <c r="I567" s="128">
        <v>0</v>
      </c>
      <c r="J567" s="128">
        <v>0</v>
      </c>
      <c r="K567" s="128">
        <v>0</v>
      </c>
      <c r="L567" s="128">
        <v>0</v>
      </c>
      <c r="M567" s="128">
        <v>0</v>
      </c>
      <c r="N567" s="128">
        <v>0</v>
      </c>
      <c r="O567" s="109"/>
      <c r="P567" s="109"/>
      <c r="Q567" s="109"/>
      <c r="R567" s="109"/>
    </row>
    <row r="568" spans="1:18" x14ac:dyDescent="0.3">
      <c r="A568" s="77" t="s">
        <v>1179</v>
      </c>
      <c r="B568" s="127" t="s">
        <v>1180</v>
      </c>
      <c r="C568" s="128">
        <v>0</v>
      </c>
      <c r="D568" s="128">
        <v>0</v>
      </c>
      <c r="E568" s="128">
        <v>0</v>
      </c>
      <c r="F568" s="128">
        <v>0</v>
      </c>
      <c r="G568" s="128">
        <v>0</v>
      </c>
      <c r="H568" s="128">
        <v>0</v>
      </c>
      <c r="I568" s="128">
        <v>0</v>
      </c>
      <c r="J568" s="128">
        <v>0</v>
      </c>
      <c r="K568" s="128">
        <v>0</v>
      </c>
      <c r="L568" s="128">
        <v>0</v>
      </c>
      <c r="M568" s="128">
        <v>0</v>
      </c>
      <c r="N568" s="128">
        <v>0</v>
      </c>
      <c r="O568" s="109"/>
      <c r="P568" s="109"/>
      <c r="Q568" s="109"/>
      <c r="R568" s="109"/>
    </row>
    <row r="569" spans="1:18" x14ac:dyDescent="0.3">
      <c r="A569" s="77" t="s">
        <v>1181</v>
      </c>
      <c r="B569" s="127" t="s">
        <v>1182</v>
      </c>
      <c r="C569" s="128">
        <v>0</v>
      </c>
      <c r="D569" s="128">
        <v>0</v>
      </c>
      <c r="E569" s="128">
        <v>0</v>
      </c>
      <c r="F569" s="128">
        <v>0</v>
      </c>
      <c r="G569" s="128">
        <v>0</v>
      </c>
      <c r="H569" s="128">
        <v>0</v>
      </c>
      <c r="I569" s="128">
        <v>0</v>
      </c>
      <c r="J569" s="128">
        <v>0</v>
      </c>
      <c r="K569" s="128">
        <v>0</v>
      </c>
      <c r="L569" s="128">
        <v>0</v>
      </c>
      <c r="M569" s="128">
        <v>0</v>
      </c>
      <c r="N569" s="128">
        <v>0</v>
      </c>
      <c r="O569" s="109"/>
      <c r="P569" s="109"/>
      <c r="Q569" s="109"/>
      <c r="R569" s="109"/>
    </row>
    <row r="570" spans="1:18" x14ac:dyDescent="0.3">
      <c r="A570" s="77" t="s">
        <v>1183</v>
      </c>
      <c r="B570" s="127" t="s">
        <v>1184</v>
      </c>
      <c r="C570" s="128">
        <v>0</v>
      </c>
      <c r="D570" s="128">
        <v>0</v>
      </c>
      <c r="E570" s="128">
        <v>0</v>
      </c>
      <c r="F570" s="128">
        <v>0</v>
      </c>
      <c r="G570" s="128">
        <v>0</v>
      </c>
      <c r="H570" s="128">
        <v>0</v>
      </c>
      <c r="I570" s="128">
        <v>0</v>
      </c>
      <c r="J570" s="128">
        <v>0</v>
      </c>
      <c r="K570" s="128">
        <v>0</v>
      </c>
      <c r="L570" s="128">
        <v>0</v>
      </c>
      <c r="M570" s="128">
        <v>0</v>
      </c>
      <c r="N570" s="128">
        <v>0</v>
      </c>
      <c r="O570" s="109"/>
      <c r="P570" s="109"/>
      <c r="Q570" s="109"/>
      <c r="R570" s="109"/>
    </row>
    <row r="571" spans="1:18" x14ac:dyDescent="0.3">
      <c r="A571" s="77" t="s">
        <v>1185</v>
      </c>
      <c r="B571" s="127" t="s">
        <v>1186</v>
      </c>
      <c r="C571" s="128">
        <v>0</v>
      </c>
      <c r="D571" s="128">
        <v>0</v>
      </c>
      <c r="E571" s="128">
        <v>0</v>
      </c>
      <c r="F571" s="128">
        <v>0</v>
      </c>
      <c r="G571" s="128">
        <v>0</v>
      </c>
      <c r="H571" s="128">
        <v>0</v>
      </c>
      <c r="I571" s="128">
        <v>0</v>
      </c>
      <c r="J571" s="128">
        <v>0</v>
      </c>
      <c r="K571" s="128">
        <v>0</v>
      </c>
      <c r="L571" s="128">
        <v>0</v>
      </c>
      <c r="M571" s="128">
        <v>0</v>
      </c>
      <c r="N571" s="128">
        <v>0</v>
      </c>
      <c r="O571" s="109"/>
      <c r="P571" s="109"/>
      <c r="Q571" s="109"/>
      <c r="R571" s="109"/>
    </row>
    <row r="572" spans="1:18" x14ac:dyDescent="0.3">
      <c r="A572" s="77" t="s">
        <v>1187</v>
      </c>
      <c r="B572" s="127" t="s">
        <v>1188</v>
      </c>
      <c r="C572" s="128">
        <v>0</v>
      </c>
      <c r="D572" s="128">
        <v>0</v>
      </c>
      <c r="E572" s="128">
        <v>0</v>
      </c>
      <c r="F572" s="128">
        <v>0</v>
      </c>
      <c r="G572" s="128">
        <v>0</v>
      </c>
      <c r="H572" s="128">
        <v>0</v>
      </c>
      <c r="I572" s="128">
        <v>0</v>
      </c>
      <c r="J572" s="128">
        <v>0</v>
      </c>
      <c r="K572" s="128">
        <v>0</v>
      </c>
      <c r="L572" s="128">
        <v>0</v>
      </c>
      <c r="M572" s="128">
        <v>0</v>
      </c>
      <c r="N572" s="128">
        <v>0</v>
      </c>
      <c r="O572" s="109"/>
      <c r="P572" s="109"/>
      <c r="Q572" s="109"/>
      <c r="R572" s="109"/>
    </row>
    <row r="573" spans="1:18" x14ac:dyDescent="0.3">
      <c r="A573" s="77" t="s">
        <v>1189</v>
      </c>
      <c r="B573" s="127" t="s">
        <v>1190</v>
      </c>
      <c r="C573" s="128">
        <v>0</v>
      </c>
      <c r="D573" s="128">
        <v>0</v>
      </c>
      <c r="E573" s="128">
        <v>0</v>
      </c>
      <c r="F573" s="128">
        <v>0</v>
      </c>
      <c r="G573" s="128">
        <v>0</v>
      </c>
      <c r="H573" s="128">
        <v>0</v>
      </c>
      <c r="I573" s="128">
        <v>0</v>
      </c>
      <c r="J573" s="128">
        <v>0</v>
      </c>
      <c r="K573" s="128">
        <v>0</v>
      </c>
      <c r="L573" s="128">
        <v>0</v>
      </c>
      <c r="M573" s="128">
        <v>0</v>
      </c>
      <c r="N573" s="128">
        <v>0</v>
      </c>
      <c r="O573" s="109"/>
      <c r="P573" s="109"/>
      <c r="Q573" s="109"/>
      <c r="R573" s="109"/>
    </row>
    <row r="574" spans="1:18" x14ac:dyDescent="0.3">
      <c r="A574" s="77" t="s">
        <v>1191</v>
      </c>
      <c r="B574" s="127" t="s">
        <v>1192</v>
      </c>
      <c r="C574" s="128">
        <v>0</v>
      </c>
      <c r="D574" s="128">
        <v>0</v>
      </c>
      <c r="E574" s="128">
        <v>0</v>
      </c>
      <c r="F574" s="128">
        <v>0</v>
      </c>
      <c r="G574" s="128">
        <v>0</v>
      </c>
      <c r="H574" s="128">
        <v>0</v>
      </c>
      <c r="I574" s="128">
        <v>0</v>
      </c>
      <c r="J574" s="128">
        <v>0</v>
      </c>
      <c r="K574" s="128">
        <v>0</v>
      </c>
      <c r="L574" s="128">
        <v>0</v>
      </c>
      <c r="M574" s="128">
        <v>0</v>
      </c>
      <c r="N574" s="128">
        <v>0</v>
      </c>
      <c r="O574" s="109"/>
      <c r="P574" s="109"/>
      <c r="Q574" s="109"/>
      <c r="R574" s="109"/>
    </row>
    <row r="575" spans="1:18" x14ac:dyDescent="0.3">
      <c r="A575" s="77" t="s">
        <v>1193</v>
      </c>
      <c r="B575" s="127" t="s">
        <v>1194</v>
      </c>
      <c r="C575" s="128">
        <v>0</v>
      </c>
      <c r="D575" s="128">
        <v>0</v>
      </c>
      <c r="E575" s="128">
        <v>0</v>
      </c>
      <c r="F575" s="128">
        <v>0</v>
      </c>
      <c r="G575" s="128">
        <v>0</v>
      </c>
      <c r="H575" s="128">
        <v>0</v>
      </c>
      <c r="I575" s="128">
        <v>0</v>
      </c>
      <c r="J575" s="128">
        <v>0</v>
      </c>
      <c r="K575" s="128">
        <v>0</v>
      </c>
      <c r="L575" s="128">
        <v>0</v>
      </c>
      <c r="M575" s="128">
        <v>0</v>
      </c>
      <c r="N575" s="128">
        <v>0</v>
      </c>
      <c r="O575" s="109"/>
      <c r="P575" s="109"/>
      <c r="Q575" s="109"/>
      <c r="R575" s="109"/>
    </row>
    <row r="576" spans="1:18" x14ac:dyDescent="0.3">
      <c r="A576" s="77" t="s">
        <v>1195</v>
      </c>
      <c r="B576" s="127" t="s">
        <v>1196</v>
      </c>
      <c r="C576" s="128">
        <v>0</v>
      </c>
      <c r="D576" s="128">
        <v>0</v>
      </c>
      <c r="E576" s="128">
        <v>0</v>
      </c>
      <c r="F576" s="128">
        <v>0</v>
      </c>
      <c r="G576" s="128">
        <v>0</v>
      </c>
      <c r="H576" s="128">
        <v>0</v>
      </c>
      <c r="I576" s="128">
        <v>0</v>
      </c>
      <c r="J576" s="128">
        <v>0</v>
      </c>
      <c r="K576" s="128">
        <v>0</v>
      </c>
      <c r="L576" s="128">
        <v>0</v>
      </c>
      <c r="M576" s="128">
        <v>0</v>
      </c>
      <c r="N576" s="128">
        <v>0</v>
      </c>
      <c r="O576" s="109"/>
      <c r="P576" s="109"/>
      <c r="Q576" s="109"/>
      <c r="R576" s="109"/>
    </row>
    <row r="577" spans="1:18" x14ac:dyDescent="0.3">
      <c r="A577" s="77" t="s">
        <v>1197</v>
      </c>
      <c r="B577" s="127" t="s">
        <v>1198</v>
      </c>
      <c r="C577" s="128">
        <v>0</v>
      </c>
      <c r="D577" s="128">
        <v>0</v>
      </c>
      <c r="E577" s="128">
        <v>0</v>
      </c>
      <c r="F577" s="128">
        <v>0</v>
      </c>
      <c r="G577" s="128">
        <v>0</v>
      </c>
      <c r="H577" s="128">
        <v>0</v>
      </c>
      <c r="I577" s="128">
        <v>0</v>
      </c>
      <c r="J577" s="128">
        <v>0</v>
      </c>
      <c r="K577" s="128">
        <v>0</v>
      </c>
      <c r="L577" s="128">
        <v>0</v>
      </c>
      <c r="M577" s="128">
        <v>0</v>
      </c>
      <c r="N577" s="128">
        <v>0</v>
      </c>
      <c r="O577" s="109"/>
      <c r="P577" s="109"/>
      <c r="Q577" s="109"/>
      <c r="R577" s="109"/>
    </row>
    <row r="578" spans="1:18" x14ac:dyDescent="0.3">
      <c r="A578" s="77" t="s">
        <v>1199</v>
      </c>
      <c r="B578" s="127" t="s">
        <v>1200</v>
      </c>
      <c r="C578" s="128">
        <v>0</v>
      </c>
      <c r="D578" s="128">
        <v>0</v>
      </c>
      <c r="E578" s="128">
        <v>0</v>
      </c>
      <c r="F578" s="128">
        <v>0</v>
      </c>
      <c r="G578" s="128">
        <v>0</v>
      </c>
      <c r="H578" s="128">
        <v>0</v>
      </c>
      <c r="I578" s="128">
        <v>0</v>
      </c>
      <c r="J578" s="128">
        <v>0</v>
      </c>
      <c r="K578" s="128">
        <v>0</v>
      </c>
      <c r="L578" s="128">
        <v>0</v>
      </c>
      <c r="M578" s="128">
        <v>0</v>
      </c>
      <c r="N578" s="128">
        <v>0</v>
      </c>
      <c r="O578" s="109"/>
      <c r="P578" s="109"/>
      <c r="Q578" s="109"/>
      <c r="R578" s="109"/>
    </row>
    <row r="579" spans="1:18" x14ac:dyDescent="0.3">
      <c r="A579" s="77" t="s">
        <v>1201</v>
      </c>
      <c r="B579" s="127" t="s">
        <v>1202</v>
      </c>
      <c r="C579" s="128">
        <v>0</v>
      </c>
      <c r="D579" s="128">
        <v>0</v>
      </c>
      <c r="E579" s="128">
        <v>0</v>
      </c>
      <c r="F579" s="128">
        <v>0</v>
      </c>
      <c r="G579" s="128">
        <v>0</v>
      </c>
      <c r="H579" s="128">
        <v>0</v>
      </c>
      <c r="I579" s="128">
        <v>0</v>
      </c>
      <c r="J579" s="128">
        <v>0</v>
      </c>
      <c r="K579" s="128">
        <v>0</v>
      </c>
      <c r="L579" s="128">
        <v>0</v>
      </c>
      <c r="M579" s="128">
        <v>0</v>
      </c>
      <c r="N579" s="128">
        <v>0</v>
      </c>
      <c r="O579" s="109"/>
      <c r="P579" s="109"/>
      <c r="Q579" s="109"/>
      <c r="R579" s="109"/>
    </row>
    <row r="580" spans="1:18" x14ac:dyDescent="0.3">
      <c r="A580" s="77" t="s">
        <v>1203</v>
      </c>
      <c r="B580" s="127" t="s">
        <v>1204</v>
      </c>
      <c r="C580" s="128">
        <v>0</v>
      </c>
      <c r="D580" s="128">
        <v>0</v>
      </c>
      <c r="E580" s="128">
        <v>0</v>
      </c>
      <c r="F580" s="128">
        <v>0</v>
      </c>
      <c r="G580" s="128">
        <v>0</v>
      </c>
      <c r="H580" s="128">
        <v>0</v>
      </c>
      <c r="I580" s="128">
        <v>0</v>
      </c>
      <c r="J580" s="128">
        <v>0</v>
      </c>
      <c r="K580" s="128">
        <v>0</v>
      </c>
      <c r="L580" s="128">
        <v>0</v>
      </c>
      <c r="M580" s="128">
        <v>0</v>
      </c>
      <c r="N580" s="128">
        <v>0</v>
      </c>
      <c r="O580" s="109"/>
      <c r="P580" s="109"/>
      <c r="Q580" s="109"/>
      <c r="R580" s="109"/>
    </row>
    <row r="581" spans="1:18" x14ac:dyDescent="0.3">
      <c r="A581" s="77" t="s">
        <v>1205</v>
      </c>
      <c r="B581" s="127" t="s">
        <v>1206</v>
      </c>
      <c r="C581" s="128">
        <v>0</v>
      </c>
      <c r="D581" s="128">
        <v>0</v>
      </c>
      <c r="E581" s="128">
        <v>0</v>
      </c>
      <c r="F581" s="128">
        <v>0</v>
      </c>
      <c r="G581" s="128">
        <v>0</v>
      </c>
      <c r="H581" s="128">
        <v>0</v>
      </c>
      <c r="I581" s="128">
        <v>0</v>
      </c>
      <c r="J581" s="128">
        <v>0</v>
      </c>
      <c r="K581" s="128">
        <v>0</v>
      </c>
      <c r="L581" s="128">
        <v>0</v>
      </c>
      <c r="M581" s="128">
        <v>0</v>
      </c>
      <c r="N581" s="128">
        <v>0</v>
      </c>
      <c r="O581" s="109"/>
      <c r="P581" s="109"/>
      <c r="Q581" s="109"/>
      <c r="R581" s="109"/>
    </row>
    <row r="582" spans="1:18" x14ac:dyDescent="0.3">
      <c r="A582" s="77" t="s">
        <v>1207</v>
      </c>
      <c r="B582" s="127" t="s">
        <v>1208</v>
      </c>
      <c r="C582" s="128">
        <v>0</v>
      </c>
      <c r="D582" s="128">
        <v>0</v>
      </c>
      <c r="E582" s="128">
        <v>0</v>
      </c>
      <c r="F582" s="128">
        <v>0</v>
      </c>
      <c r="G582" s="128">
        <v>0</v>
      </c>
      <c r="H582" s="128">
        <v>0</v>
      </c>
      <c r="I582" s="128">
        <v>0</v>
      </c>
      <c r="J582" s="128">
        <v>0</v>
      </c>
      <c r="K582" s="128">
        <v>0</v>
      </c>
      <c r="L582" s="128">
        <v>0</v>
      </c>
      <c r="M582" s="128">
        <v>0</v>
      </c>
      <c r="N582" s="128">
        <v>0</v>
      </c>
      <c r="O582" s="109"/>
      <c r="P582" s="109"/>
      <c r="Q582" s="109"/>
      <c r="R582" s="109"/>
    </row>
    <row r="583" spans="1:18" x14ac:dyDescent="0.3">
      <c r="A583" s="77" t="s">
        <v>1209</v>
      </c>
      <c r="B583" s="127" t="s">
        <v>1210</v>
      </c>
      <c r="C583" s="128">
        <v>0</v>
      </c>
      <c r="D583" s="128">
        <v>0</v>
      </c>
      <c r="E583" s="128">
        <v>0</v>
      </c>
      <c r="F583" s="128">
        <v>0</v>
      </c>
      <c r="G583" s="128">
        <v>0</v>
      </c>
      <c r="H583" s="128">
        <v>0</v>
      </c>
      <c r="I583" s="128">
        <v>0</v>
      </c>
      <c r="J583" s="128">
        <v>0</v>
      </c>
      <c r="K583" s="128">
        <v>0</v>
      </c>
      <c r="L583" s="128">
        <v>0</v>
      </c>
      <c r="M583" s="128">
        <v>0</v>
      </c>
      <c r="N583" s="128">
        <v>0</v>
      </c>
      <c r="O583" s="109"/>
      <c r="P583" s="109"/>
      <c r="Q583" s="109"/>
      <c r="R583" s="109"/>
    </row>
    <row r="584" spans="1:18" x14ac:dyDescent="0.3">
      <c r="A584" s="77" t="s">
        <v>1211</v>
      </c>
      <c r="B584" s="127" t="s">
        <v>1212</v>
      </c>
      <c r="C584" s="128">
        <v>52665.39</v>
      </c>
      <c r="D584" s="128">
        <v>52665.39</v>
      </c>
      <c r="E584" s="128">
        <v>52665.39</v>
      </c>
      <c r="F584" s="128">
        <v>52665.39</v>
      </c>
      <c r="G584" s="128">
        <v>52665.39</v>
      </c>
      <c r="H584" s="128">
        <v>52665.39</v>
      </c>
      <c r="I584" s="128">
        <v>52665.39</v>
      </c>
      <c r="J584" s="128">
        <v>52665.39</v>
      </c>
      <c r="K584" s="128">
        <v>52665.39</v>
      </c>
      <c r="L584" s="128">
        <v>52665.39</v>
      </c>
      <c r="M584" s="128">
        <v>52665.39</v>
      </c>
      <c r="N584" s="128">
        <v>52665.39</v>
      </c>
      <c r="O584" s="109"/>
      <c r="P584" s="109"/>
      <c r="Q584" s="109"/>
      <c r="R584" s="109"/>
    </row>
    <row r="585" spans="1:18" x14ac:dyDescent="0.3">
      <c r="A585" s="77" t="s">
        <v>1213</v>
      </c>
      <c r="B585" s="127" t="s">
        <v>1214</v>
      </c>
      <c r="C585" s="128">
        <v>0</v>
      </c>
      <c r="D585" s="128">
        <v>0</v>
      </c>
      <c r="E585" s="128">
        <v>0</v>
      </c>
      <c r="F585" s="128">
        <v>0</v>
      </c>
      <c r="G585" s="128">
        <v>0</v>
      </c>
      <c r="H585" s="128">
        <v>0</v>
      </c>
      <c r="I585" s="128">
        <v>0</v>
      </c>
      <c r="J585" s="128">
        <v>0</v>
      </c>
      <c r="K585" s="128">
        <v>0</v>
      </c>
      <c r="L585" s="128">
        <v>0</v>
      </c>
      <c r="M585" s="128">
        <v>0</v>
      </c>
      <c r="N585" s="128">
        <v>0</v>
      </c>
      <c r="O585" s="109"/>
      <c r="P585" s="109"/>
      <c r="Q585" s="109"/>
      <c r="R585" s="109"/>
    </row>
    <row r="586" spans="1:18" x14ac:dyDescent="0.3">
      <c r="A586" s="77" t="s">
        <v>1215</v>
      </c>
      <c r="B586" s="127" t="s">
        <v>579</v>
      </c>
      <c r="C586" s="128">
        <v>0</v>
      </c>
      <c r="D586" s="128">
        <v>0</v>
      </c>
      <c r="E586" s="128">
        <v>0</v>
      </c>
      <c r="F586" s="128">
        <v>0</v>
      </c>
      <c r="G586" s="128">
        <v>0</v>
      </c>
      <c r="H586" s="128">
        <v>0</v>
      </c>
      <c r="I586" s="128">
        <v>0</v>
      </c>
      <c r="J586" s="128">
        <v>0</v>
      </c>
      <c r="K586" s="128">
        <v>0</v>
      </c>
      <c r="L586" s="128">
        <v>0</v>
      </c>
      <c r="M586" s="128">
        <v>0</v>
      </c>
      <c r="N586" s="128">
        <v>0</v>
      </c>
      <c r="O586" s="109"/>
      <c r="P586" s="109"/>
      <c r="Q586" s="109"/>
      <c r="R586" s="109"/>
    </row>
    <row r="587" spans="1:18" x14ac:dyDescent="0.3">
      <c r="A587" s="77" t="s">
        <v>1216</v>
      </c>
      <c r="B587" s="127" t="s">
        <v>1217</v>
      </c>
      <c r="C587" s="128">
        <v>0</v>
      </c>
      <c r="D587" s="128">
        <v>0</v>
      </c>
      <c r="E587" s="128">
        <v>0</v>
      </c>
      <c r="F587" s="128">
        <v>0</v>
      </c>
      <c r="G587" s="128">
        <v>0</v>
      </c>
      <c r="H587" s="128">
        <v>0</v>
      </c>
      <c r="I587" s="128">
        <v>0</v>
      </c>
      <c r="J587" s="128">
        <v>0</v>
      </c>
      <c r="K587" s="128">
        <v>0</v>
      </c>
      <c r="L587" s="128">
        <v>0</v>
      </c>
      <c r="M587" s="128">
        <v>0</v>
      </c>
      <c r="N587" s="128">
        <v>0</v>
      </c>
      <c r="O587" s="109"/>
      <c r="P587" s="109"/>
      <c r="Q587" s="109"/>
      <c r="R587" s="109"/>
    </row>
    <row r="588" spans="1:18" x14ac:dyDescent="0.3">
      <c r="A588" s="77" t="s">
        <v>1218</v>
      </c>
      <c r="B588" s="127" t="s">
        <v>1219</v>
      </c>
      <c r="C588" s="128">
        <v>0</v>
      </c>
      <c r="D588" s="128">
        <v>0</v>
      </c>
      <c r="E588" s="128">
        <v>0</v>
      </c>
      <c r="F588" s="128">
        <v>0</v>
      </c>
      <c r="G588" s="128">
        <v>0</v>
      </c>
      <c r="H588" s="128">
        <v>0</v>
      </c>
      <c r="I588" s="128">
        <v>0</v>
      </c>
      <c r="J588" s="128">
        <v>0</v>
      </c>
      <c r="K588" s="128">
        <v>0</v>
      </c>
      <c r="L588" s="128">
        <v>0</v>
      </c>
      <c r="M588" s="128">
        <v>0</v>
      </c>
      <c r="N588" s="128">
        <v>0</v>
      </c>
      <c r="O588" s="109"/>
      <c r="P588" s="109"/>
      <c r="Q588" s="109"/>
      <c r="R588" s="109"/>
    </row>
    <row r="589" spans="1:18" x14ac:dyDescent="0.3">
      <c r="A589" s="77" t="s">
        <v>1220</v>
      </c>
      <c r="B589" s="127" t="s">
        <v>1221</v>
      </c>
      <c r="C589" s="128">
        <v>0</v>
      </c>
      <c r="D589" s="128">
        <v>0</v>
      </c>
      <c r="E589" s="128">
        <v>0</v>
      </c>
      <c r="F589" s="128">
        <v>0</v>
      </c>
      <c r="G589" s="128">
        <v>0</v>
      </c>
      <c r="H589" s="128">
        <v>0</v>
      </c>
      <c r="I589" s="128">
        <v>0</v>
      </c>
      <c r="J589" s="128">
        <v>0</v>
      </c>
      <c r="K589" s="128">
        <v>0</v>
      </c>
      <c r="L589" s="128">
        <v>0</v>
      </c>
      <c r="M589" s="128">
        <v>0</v>
      </c>
      <c r="N589" s="128">
        <v>0</v>
      </c>
      <c r="O589" s="109"/>
      <c r="P589" s="109"/>
      <c r="Q589" s="109"/>
      <c r="R589" s="109"/>
    </row>
    <row r="590" spans="1:18" x14ac:dyDescent="0.3">
      <c r="A590" s="77" t="s">
        <v>1222</v>
      </c>
      <c r="B590" s="127" t="s">
        <v>579</v>
      </c>
      <c r="C590" s="128">
        <v>0</v>
      </c>
      <c r="D590" s="128">
        <v>0</v>
      </c>
      <c r="E590" s="128">
        <v>0</v>
      </c>
      <c r="F590" s="128">
        <v>0</v>
      </c>
      <c r="G590" s="128">
        <v>0</v>
      </c>
      <c r="H590" s="128">
        <v>0</v>
      </c>
      <c r="I590" s="128">
        <v>0</v>
      </c>
      <c r="J590" s="128">
        <v>0</v>
      </c>
      <c r="K590" s="128">
        <v>0</v>
      </c>
      <c r="L590" s="128">
        <v>0</v>
      </c>
      <c r="M590" s="128">
        <v>0</v>
      </c>
      <c r="N590" s="128">
        <v>0</v>
      </c>
      <c r="O590" s="109"/>
      <c r="P590" s="109"/>
      <c r="Q590" s="109"/>
      <c r="R590" s="109"/>
    </row>
    <row r="591" spans="1:18" x14ac:dyDescent="0.3">
      <c r="A591" s="77" t="s">
        <v>1223</v>
      </c>
      <c r="B591" s="127" t="s">
        <v>1224</v>
      </c>
      <c r="C591" s="128">
        <v>0</v>
      </c>
      <c r="D591" s="128">
        <v>0</v>
      </c>
      <c r="E591" s="128">
        <v>0</v>
      </c>
      <c r="F591" s="128">
        <v>0</v>
      </c>
      <c r="G591" s="128">
        <v>0</v>
      </c>
      <c r="H591" s="128">
        <v>0</v>
      </c>
      <c r="I591" s="128">
        <v>0</v>
      </c>
      <c r="J591" s="128">
        <v>0</v>
      </c>
      <c r="K591" s="128">
        <v>0</v>
      </c>
      <c r="L591" s="128">
        <v>0</v>
      </c>
      <c r="M591" s="128">
        <v>0</v>
      </c>
      <c r="N591" s="128">
        <v>0</v>
      </c>
      <c r="O591" s="109"/>
      <c r="P591" s="109"/>
      <c r="Q591" s="109"/>
      <c r="R591" s="109"/>
    </row>
    <row r="592" spans="1:18" x14ac:dyDescent="0.3">
      <c r="A592" s="77" t="s">
        <v>1225</v>
      </c>
      <c r="B592" s="127" t="s">
        <v>1226</v>
      </c>
      <c r="C592" s="128">
        <v>0</v>
      </c>
      <c r="D592" s="128">
        <v>0</v>
      </c>
      <c r="E592" s="128">
        <v>0</v>
      </c>
      <c r="F592" s="128">
        <v>0</v>
      </c>
      <c r="G592" s="128">
        <v>0</v>
      </c>
      <c r="H592" s="128">
        <v>0</v>
      </c>
      <c r="I592" s="128">
        <v>0</v>
      </c>
      <c r="J592" s="128">
        <v>0</v>
      </c>
      <c r="K592" s="128">
        <v>0</v>
      </c>
      <c r="L592" s="128">
        <v>0</v>
      </c>
      <c r="M592" s="128">
        <v>0</v>
      </c>
      <c r="N592" s="128">
        <v>0</v>
      </c>
      <c r="O592" s="109"/>
      <c r="P592" s="109"/>
      <c r="Q592" s="109"/>
      <c r="R592" s="109"/>
    </row>
    <row r="593" spans="1:18" x14ac:dyDescent="0.3">
      <c r="A593" s="77" t="s">
        <v>1227</v>
      </c>
      <c r="B593" s="127" t="s">
        <v>579</v>
      </c>
      <c r="C593" s="128">
        <v>0</v>
      </c>
      <c r="D593" s="128">
        <v>0</v>
      </c>
      <c r="E593" s="128">
        <v>0</v>
      </c>
      <c r="F593" s="128">
        <v>0</v>
      </c>
      <c r="G593" s="128">
        <v>0</v>
      </c>
      <c r="H593" s="128">
        <v>0</v>
      </c>
      <c r="I593" s="128">
        <v>0</v>
      </c>
      <c r="J593" s="128">
        <v>0</v>
      </c>
      <c r="K593" s="128">
        <v>0</v>
      </c>
      <c r="L593" s="128">
        <v>0</v>
      </c>
      <c r="M593" s="128">
        <v>0</v>
      </c>
      <c r="N593" s="128">
        <v>0</v>
      </c>
      <c r="O593" s="109"/>
      <c r="P593" s="109"/>
      <c r="Q593" s="109"/>
      <c r="R593" s="109"/>
    </row>
    <row r="594" spans="1:18" x14ac:dyDescent="0.3">
      <c r="A594" s="77" t="s">
        <v>1228</v>
      </c>
      <c r="B594" s="127" t="s">
        <v>1229</v>
      </c>
      <c r="C594" s="128">
        <v>173534246.999834</v>
      </c>
      <c r="D594" s="128">
        <v>165572297.21224299</v>
      </c>
      <c r="E594" s="128">
        <v>140540681.88248</v>
      </c>
      <c r="F594" s="128">
        <v>155516579.90402499</v>
      </c>
      <c r="G594" s="128">
        <v>164406398.73599201</v>
      </c>
      <c r="H594" s="128">
        <v>189294353.61418501</v>
      </c>
      <c r="I594" s="128">
        <v>211020252.39529699</v>
      </c>
      <c r="J594" s="128">
        <v>197373323.61847401</v>
      </c>
      <c r="K594" s="128">
        <v>222831767.60531101</v>
      </c>
      <c r="L594" s="128">
        <v>200789038.373308</v>
      </c>
      <c r="M594" s="128">
        <v>182023088.89238501</v>
      </c>
      <c r="N594" s="128">
        <v>174641238.38903299</v>
      </c>
      <c r="O594" s="109"/>
      <c r="P594" s="109"/>
      <c r="Q594" s="109"/>
      <c r="R594" s="109"/>
    </row>
    <row r="595" spans="1:18" x14ac:dyDescent="0.3">
      <c r="A595" s="77" t="s">
        <v>1230</v>
      </c>
      <c r="B595" s="127" t="s">
        <v>1231</v>
      </c>
      <c r="C595" s="128">
        <v>-525000</v>
      </c>
      <c r="D595" s="128">
        <v>-525000</v>
      </c>
      <c r="E595" s="128">
        <v>-525000</v>
      </c>
      <c r="F595" s="128">
        <v>-525000</v>
      </c>
      <c r="G595" s="128">
        <v>-525000</v>
      </c>
      <c r="H595" s="128">
        <v>-525000</v>
      </c>
      <c r="I595" s="128">
        <v>-525000</v>
      </c>
      <c r="J595" s="128">
        <v>-525000</v>
      </c>
      <c r="K595" s="128">
        <v>-525000</v>
      </c>
      <c r="L595" s="128">
        <v>-525000</v>
      </c>
      <c r="M595" s="128">
        <v>-525000</v>
      </c>
      <c r="N595" s="128">
        <v>-525000</v>
      </c>
      <c r="O595" s="109"/>
      <c r="P595" s="109"/>
      <c r="Q595" s="109"/>
      <c r="R595" s="109"/>
    </row>
    <row r="596" spans="1:18" x14ac:dyDescent="0.3">
      <c r="A596" s="77" t="s">
        <v>1232</v>
      </c>
      <c r="B596" s="127" t="s">
        <v>1233</v>
      </c>
      <c r="C596" s="128">
        <v>0</v>
      </c>
      <c r="D596" s="128">
        <v>0</v>
      </c>
      <c r="E596" s="128">
        <v>0</v>
      </c>
      <c r="F596" s="128">
        <v>0</v>
      </c>
      <c r="G596" s="128">
        <v>0</v>
      </c>
      <c r="H596" s="128">
        <v>0</v>
      </c>
      <c r="I596" s="128">
        <v>0</v>
      </c>
      <c r="J596" s="128">
        <v>0</v>
      </c>
      <c r="K596" s="128">
        <v>0</v>
      </c>
      <c r="L596" s="128">
        <v>0</v>
      </c>
      <c r="M596" s="128">
        <v>0</v>
      </c>
      <c r="N596" s="128">
        <v>0</v>
      </c>
      <c r="O596" s="109"/>
      <c r="P596" s="109"/>
      <c r="Q596" s="109"/>
      <c r="R596" s="109"/>
    </row>
    <row r="597" spans="1:18" x14ac:dyDescent="0.3">
      <c r="A597" s="77" t="s">
        <v>1234</v>
      </c>
      <c r="B597" s="127" t="s">
        <v>1235</v>
      </c>
      <c r="C597" s="128">
        <v>0</v>
      </c>
      <c r="D597" s="128">
        <v>0</v>
      </c>
      <c r="E597" s="128">
        <v>0</v>
      </c>
      <c r="F597" s="128">
        <v>0</v>
      </c>
      <c r="G597" s="128">
        <v>0</v>
      </c>
      <c r="H597" s="128">
        <v>0</v>
      </c>
      <c r="I597" s="128">
        <v>0</v>
      </c>
      <c r="J597" s="128">
        <v>0</v>
      </c>
      <c r="K597" s="128">
        <v>0</v>
      </c>
      <c r="L597" s="128">
        <v>0</v>
      </c>
      <c r="M597" s="128">
        <v>0</v>
      </c>
      <c r="N597" s="128">
        <v>0</v>
      </c>
      <c r="O597" s="109"/>
      <c r="P597" s="109"/>
      <c r="Q597" s="109"/>
      <c r="R597" s="109"/>
    </row>
    <row r="598" spans="1:18" x14ac:dyDescent="0.3">
      <c r="A598" s="77" t="s">
        <v>1236</v>
      </c>
      <c r="B598" s="127" t="s">
        <v>1237</v>
      </c>
      <c r="C598" s="128">
        <v>0</v>
      </c>
      <c r="D598" s="128">
        <v>0</v>
      </c>
      <c r="E598" s="128">
        <v>0</v>
      </c>
      <c r="F598" s="128">
        <v>0</v>
      </c>
      <c r="G598" s="128">
        <v>0</v>
      </c>
      <c r="H598" s="128">
        <v>0</v>
      </c>
      <c r="I598" s="128">
        <v>0</v>
      </c>
      <c r="J598" s="128">
        <v>0</v>
      </c>
      <c r="K598" s="128">
        <v>0</v>
      </c>
      <c r="L598" s="128">
        <v>0</v>
      </c>
      <c r="M598" s="128">
        <v>0</v>
      </c>
      <c r="N598" s="128">
        <v>0</v>
      </c>
      <c r="O598" s="109"/>
      <c r="P598" s="109"/>
      <c r="Q598" s="109"/>
      <c r="R598" s="109"/>
    </row>
    <row r="599" spans="1:18" x14ac:dyDescent="0.3">
      <c r="A599" s="77" t="s">
        <v>1238</v>
      </c>
      <c r="B599" s="127" t="s">
        <v>579</v>
      </c>
      <c r="C599" s="128">
        <v>0</v>
      </c>
      <c r="D599" s="128">
        <v>0</v>
      </c>
      <c r="E599" s="128">
        <v>0</v>
      </c>
      <c r="F599" s="128">
        <v>0</v>
      </c>
      <c r="G599" s="128">
        <v>0</v>
      </c>
      <c r="H599" s="128">
        <v>0</v>
      </c>
      <c r="I599" s="128">
        <v>0</v>
      </c>
      <c r="J599" s="128">
        <v>0</v>
      </c>
      <c r="K599" s="128">
        <v>0</v>
      </c>
      <c r="L599" s="128">
        <v>0</v>
      </c>
      <c r="M599" s="128">
        <v>0</v>
      </c>
      <c r="N599" s="128">
        <v>0</v>
      </c>
      <c r="O599" s="109"/>
      <c r="P599" s="109"/>
      <c r="Q599" s="109"/>
      <c r="R599" s="109"/>
    </row>
    <row r="600" spans="1:18" x14ac:dyDescent="0.3">
      <c r="A600" s="77" t="s">
        <v>1239</v>
      </c>
      <c r="B600" s="127" t="s">
        <v>1240</v>
      </c>
      <c r="C600" s="128">
        <v>0</v>
      </c>
      <c r="D600" s="128">
        <v>0</v>
      </c>
      <c r="E600" s="128">
        <v>0</v>
      </c>
      <c r="F600" s="128">
        <v>0</v>
      </c>
      <c r="G600" s="128">
        <v>0</v>
      </c>
      <c r="H600" s="128">
        <v>0</v>
      </c>
      <c r="I600" s="128">
        <v>0</v>
      </c>
      <c r="J600" s="128">
        <v>0</v>
      </c>
      <c r="K600" s="128">
        <v>0</v>
      </c>
      <c r="L600" s="128">
        <v>0</v>
      </c>
      <c r="M600" s="128">
        <v>0</v>
      </c>
      <c r="N600" s="128">
        <v>0</v>
      </c>
      <c r="O600" s="109"/>
      <c r="P600" s="109"/>
      <c r="Q600" s="109"/>
      <c r="R600" s="109"/>
    </row>
    <row r="601" spans="1:18" x14ac:dyDescent="0.3">
      <c r="A601" s="77" t="s">
        <v>1241</v>
      </c>
      <c r="B601" s="127" t="s">
        <v>1242</v>
      </c>
      <c r="C601" s="128">
        <v>0</v>
      </c>
      <c r="D601" s="128">
        <v>0</v>
      </c>
      <c r="E601" s="128">
        <v>0</v>
      </c>
      <c r="F601" s="128">
        <v>0</v>
      </c>
      <c r="G601" s="128">
        <v>0</v>
      </c>
      <c r="H601" s="128">
        <v>0</v>
      </c>
      <c r="I601" s="128">
        <v>0</v>
      </c>
      <c r="J601" s="128">
        <v>0</v>
      </c>
      <c r="K601" s="128">
        <v>0</v>
      </c>
      <c r="L601" s="128">
        <v>0</v>
      </c>
      <c r="M601" s="128">
        <v>0</v>
      </c>
      <c r="N601" s="128">
        <v>0</v>
      </c>
      <c r="O601" s="109"/>
      <c r="P601" s="109"/>
      <c r="Q601" s="109"/>
      <c r="R601" s="109"/>
    </row>
    <row r="602" spans="1:18" x14ac:dyDescent="0.3">
      <c r="A602" s="77" t="s">
        <v>1243</v>
      </c>
      <c r="B602" s="127" t="s">
        <v>1244</v>
      </c>
      <c r="C602" s="128">
        <v>0</v>
      </c>
      <c r="D602" s="128">
        <v>0</v>
      </c>
      <c r="E602" s="128">
        <v>0</v>
      </c>
      <c r="F602" s="128">
        <v>0</v>
      </c>
      <c r="G602" s="128">
        <v>0</v>
      </c>
      <c r="H602" s="128">
        <v>0</v>
      </c>
      <c r="I602" s="128">
        <v>0</v>
      </c>
      <c r="J602" s="128">
        <v>0</v>
      </c>
      <c r="K602" s="128">
        <v>0</v>
      </c>
      <c r="L602" s="128">
        <v>0</v>
      </c>
      <c r="M602" s="128">
        <v>0</v>
      </c>
      <c r="N602" s="128">
        <v>0</v>
      </c>
      <c r="O602" s="109"/>
      <c r="P602" s="109"/>
      <c r="Q602" s="109"/>
      <c r="R602" s="109"/>
    </row>
    <row r="603" spans="1:18" x14ac:dyDescent="0.3">
      <c r="A603" s="77" t="s">
        <v>1245</v>
      </c>
      <c r="B603" s="127" t="s">
        <v>1246</v>
      </c>
      <c r="C603" s="128">
        <v>0</v>
      </c>
      <c r="D603" s="128">
        <v>0</v>
      </c>
      <c r="E603" s="128">
        <v>0</v>
      </c>
      <c r="F603" s="128">
        <v>0</v>
      </c>
      <c r="G603" s="128">
        <v>0</v>
      </c>
      <c r="H603" s="128">
        <v>0</v>
      </c>
      <c r="I603" s="128">
        <v>0</v>
      </c>
      <c r="J603" s="128">
        <v>0</v>
      </c>
      <c r="K603" s="128">
        <v>0</v>
      </c>
      <c r="L603" s="128">
        <v>0</v>
      </c>
      <c r="M603" s="128">
        <v>0</v>
      </c>
      <c r="N603" s="128">
        <v>0</v>
      </c>
      <c r="O603" s="109"/>
      <c r="P603" s="109"/>
      <c r="Q603" s="109"/>
      <c r="R603" s="109"/>
    </row>
    <row r="604" spans="1:18" x14ac:dyDescent="0.3">
      <c r="A604" s="77" t="s">
        <v>1247</v>
      </c>
      <c r="B604" s="127" t="s">
        <v>1248</v>
      </c>
      <c r="C604" s="128">
        <v>0</v>
      </c>
      <c r="D604" s="128">
        <v>0</v>
      </c>
      <c r="E604" s="128">
        <v>0</v>
      </c>
      <c r="F604" s="128">
        <v>0</v>
      </c>
      <c r="G604" s="128">
        <v>0</v>
      </c>
      <c r="H604" s="128">
        <v>0</v>
      </c>
      <c r="I604" s="128">
        <v>0</v>
      </c>
      <c r="J604" s="128">
        <v>0</v>
      </c>
      <c r="K604" s="128">
        <v>0</v>
      </c>
      <c r="L604" s="128">
        <v>0</v>
      </c>
      <c r="M604" s="128">
        <v>0</v>
      </c>
      <c r="N604" s="128">
        <v>0</v>
      </c>
      <c r="O604" s="109"/>
      <c r="P604" s="109"/>
      <c r="Q604" s="109"/>
      <c r="R604" s="109"/>
    </row>
    <row r="605" spans="1:18" x14ac:dyDescent="0.3">
      <c r="A605" s="77" t="s">
        <v>1249</v>
      </c>
      <c r="B605" s="127" t="s">
        <v>1250</v>
      </c>
      <c r="C605" s="128">
        <v>0</v>
      </c>
      <c r="D605" s="128">
        <v>0</v>
      </c>
      <c r="E605" s="128">
        <v>0</v>
      </c>
      <c r="F605" s="128">
        <v>0</v>
      </c>
      <c r="G605" s="128">
        <v>0</v>
      </c>
      <c r="H605" s="128">
        <v>0</v>
      </c>
      <c r="I605" s="128">
        <v>0</v>
      </c>
      <c r="J605" s="128">
        <v>0</v>
      </c>
      <c r="K605" s="128">
        <v>0</v>
      </c>
      <c r="L605" s="128">
        <v>0</v>
      </c>
      <c r="M605" s="128">
        <v>0</v>
      </c>
      <c r="N605" s="128">
        <v>0</v>
      </c>
      <c r="O605" s="109"/>
      <c r="P605" s="109"/>
      <c r="Q605" s="109"/>
      <c r="R605" s="109"/>
    </row>
    <row r="606" spans="1:18" x14ac:dyDescent="0.3">
      <c r="A606" s="77" t="s">
        <v>1251</v>
      </c>
      <c r="B606" s="127" t="s">
        <v>1252</v>
      </c>
      <c r="C606" s="128">
        <v>0</v>
      </c>
      <c r="D606" s="128">
        <v>0</v>
      </c>
      <c r="E606" s="128">
        <v>0</v>
      </c>
      <c r="F606" s="128">
        <v>0</v>
      </c>
      <c r="G606" s="128">
        <v>0</v>
      </c>
      <c r="H606" s="128">
        <v>0</v>
      </c>
      <c r="I606" s="128">
        <v>0</v>
      </c>
      <c r="J606" s="128">
        <v>0</v>
      </c>
      <c r="K606" s="128">
        <v>0</v>
      </c>
      <c r="L606" s="128">
        <v>0</v>
      </c>
      <c r="M606" s="128">
        <v>0</v>
      </c>
      <c r="N606" s="128">
        <v>0</v>
      </c>
      <c r="O606" s="109"/>
      <c r="P606" s="109"/>
      <c r="Q606" s="109"/>
      <c r="R606" s="109"/>
    </row>
    <row r="607" spans="1:18" x14ac:dyDescent="0.3">
      <c r="A607" s="77" t="s">
        <v>1253</v>
      </c>
      <c r="B607" s="127" t="s">
        <v>1254</v>
      </c>
      <c r="C607" s="128">
        <v>0</v>
      </c>
      <c r="D607" s="128">
        <v>0</v>
      </c>
      <c r="E607" s="128">
        <v>0</v>
      </c>
      <c r="F607" s="128">
        <v>0</v>
      </c>
      <c r="G607" s="128">
        <v>0</v>
      </c>
      <c r="H607" s="128">
        <v>0</v>
      </c>
      <c r="I607" s="128">
        <v>0</v>
      </c>
      <c r="J607" s="128">
        <v>0</v>
      </c>
      <c r="K607" s="128">
        <v>0</v>
      </c>
      <c r="L607" s="128">
        <v>0</v>
      </c>
      <c r="M607" s="128">
        <v>0</v>
      </c>
      <c r="N607" s="128">
        <v>0</v>
      </c>
      <c r="O607" s="109"/>
      <c r="P607" s="109"/>
      <c r="Q607" s="109"/>
      <c r="R607" s="109"/>
    </row>
    <row r="608" spans="1:18" x14ac:dyDescent="0.3">
      <c r="A608" s="77" t="s">
        <v>1255</v>
      </c>
      <c r="B608" s="127" t="s">
        <v>1256</v>
      </c>
      <c r="C608" s="128">
        <v>3300000</v>
      </c>
      <c r="D608" s="128">
        <v>3300000</v>
      </c>
      <c r="E608" s="128">
        <v>3300000</v>
      </c>
      <c r="F608" s="128">
        <v>3300000</v>
      </c>
      <c r="G608" s="128">
        <v>3300000</v>
      </c>
      <c r="H608" s="128">
        <v>3300000</v>
      </c>
      <c r="I608" s="128">
        <v>3300000</v>
      </c>
      <c r="J608" s="128">
        <v>3300000</v>
      </c>
      <c r="K608" s="128">
        <v>3300000</v>
      </c>
      <c r="L608" s="128">
        <v>3300000</v>
      </c>
      <c r="M608" s="128">
        <v>3300000</v>
      </c>
      <c r="N608" s="128">
        <v>3300000</v>
      </c>
      <c r="O608" s="109"/>
      <c r="P608" s="109"/>
      <c r="Q608" s="109"/>
      <c r="R608" s="109"/>
    </row>
    <row r="609" spans="1:18" x14ac:dyDescent="0.3">
      <c r="A609" s="77" t="s">
        <v>1257</v>
      </c>
      <c r="B609" s="127" t="s">
        <v>1258</v>
      </c>
      <c r="C609" s="128">
        <v>4121305.95</v>
      </c>
      <c r="D609" s="128">
        <v>4134496.75</v>
      </c>
      <c r="E609" s="128">
        <v>4102617.35</v>
      </c>
      <c r="F609" s="128">
        <v>4049947.95</v>
      </c>
      <c r="G609" s="128">
        <v>4074767.55</v>
      </c>
      <c r="H609" s="128">
        <v>4008363.75</v>
      </c>
      <c r="I609" s="128">
        <v>4022322.95</v>
      </c>
      <c r="J609" s="128">
        <v>4026976.35</v>
      </c>
      <c r="K609" s="128">
        <v>4067350.95</v>
      </c>
      <c r="L609" s="128">
        <v>4069924.15</v>
      </c>
      <c r="M609" s="128">
        <v>4110339.95</v>
      </c>
      <c r="N609" s="128">
        <v>4080411.95</v>
      </c>
      <c r="O609" s="109"/>
      <c r="P609" s="109"/>
      <c r="Q609" s="109"/>
      <c r="R609" s="109"/>
    </row>
    <row r="610" spans="1:18" x14ac:dyDescent="0.3">
      <c r="A610" s="77" t="s">
        <v>1259</v>
      </c>
      <c r="B610" s="127" t="s">
        <v>1260</v>
      </c>
      <c r="C610" s="128">
        <v>0</v>
      </c>
      <c r="D610" s="128">
        <v>0</v>
      </c>
      <c r="E610" s="128">
        <v>0</v>
      </c>
      <c r="F610" s="128">
        <v>0</v>
      </c>
      <c r="G610" s="128">
        <v>0</v>
      </c>
      <c r="H610" s="128">
        <v>0</v>
      </c>
      <c r="I610" s="128">
        <v>0</v>
      </c>
      <c r="J610" s="128">
        <v>0</v>
      </c>
      <c r="K610" s="128">
        <v>0</v>
      </c>
      <c r="L610" s="128">
        <v>0</v>
      </c>
      <c r="M610" s="128">
        <v>0</v>
      </c>
      <c r="N610" s="128">
        <v>0</v>
      </c>
      <c r="O610" s="109"/>
      <c r="P610" s="109"/>
      <c r="Q610" s="109"/>
      <c r="R610" s="109"/>
    </row>
    <row r="611" spans="1:18" x14ac:dyDescent="0.3">
      <c r="A611" s="77" t="s">
        <v>1261</v>
      </c>
      <c r="B611" s="127" t="s">
        <v>1262</v>
      </c>
      <c r="C611" s="128">
        <v>0</v>
      </c>
      <c r="D611" s="128">
        <v>0</v>
      </c>
      <c r="E611" s="128">
        <v>0</v>
      </c>
      <c r="F611" s="128">
        <v>0</v>
      </c>
      <c r="G611" s="128">
        <v>0</v>
      </c>
      <c r="H611" s="128">
        <v>0</v>
      </c>
      <c r="I611" s="128">
        <v>0</v>
      </c>
      <c r="J611" s="128">
        <v>0</v>
      </c>
      <c r="K611" s="128">
        <v>0</v>
      </c>
      <c r="L611" s="128">
        <v>0</v>
      </c>
      <c r="M611" s="128">
        <v>0</v>
      </c>
      <c r="N611" s="128">
        <v>0</v>
      </c>
      <c r="O611" s="109"/>
      <c r="P611" s="109"/>
      <c r="Q611" s="109"/>
      <c r="R611" s="109"/>
    </row>
    <row r="612" spans="1:18" x14ac:dyDescent="0.3">
      <c r="A612" s="77" t="s">
        <v>1263</v>
      </c>
      <c r="B612" s="127" t="s">
        <v>1264</v>
      </c>
      <c r="C612" s="128">
        <v>0</v>
      </c>
      <c r="D612" s="128">
        <v>0</v>
      </c>
      <c r="E612" s="128">
        <v>0</v>
      </c>
      <c r="F612" s="128">
        <v>0</v>
      </c>
      <c r="G612" s="128">
        <v>0</v>
      </c>
      <c r="H612" s="128">
        <v>0</v>
      </c>
      <c r="I612" s="128">
        <v>0</v>
      </c>
      <c r="J612" s="128">
        <v>0</v>
      </c>
      <c r="K612" s="128">
        <v>0</v>
      </c>
      <c r="L612" s="128">
        <v>0</v>
      </c>
      <c r="M612" s="128">
        <v>0</v>
      </c>
      <c r="N612" s="128">
        <v>0</v>
      </c>
      <c r="O612" s="109"/>
      <c r="P612" s="109"/>
      <c r="Q612" s="109"/>
      <c r="R612" s="109"/>
    </row>
    <row r="613" spans="1:18" x14ac:dyDescent="0.3">
      <c r="A613" s="77" t="s">
        <v>1265</v>
      </c>
      <c r="B613" s="127" t="s">
        <v>1266</v>
      </c>
      <c r="C613" s="128">
        <v>0</v>
      </c>
      <c r="D613" s="128">
        <v>0</v>
      </c>
      <c r="E613" s="128">
        <v>0</v>
      </c>
      <c r="F613" s="128">
        <v>0</v>
      </c>
      <c r="G613" s="128">
        <v>0</v>
      </c>
      <c r="H613" s="128">
        <v>0</v>
      </c>
      <c r="I613" s="128">
        <v>0</v>
      </c>
      <c r="J613" s="128">
        <v>0</v>
      </c>
      <c r="K613" s="128">
        <v>0</v>
      </c>
      <c r="L613" s="128">
        <v>0</v>
      </c>
      <c r="M613" s="128">
        <v>0</v>
      </c>
      <c r="N613" s="128">
        <v>0</v>
      </c>
      <c r="O613" s="109"/>
      <c r="P613" s="109"/>
      <c r="Q613" s="109"/>
      <c r="R613" s="109"/>
    </row>
    <row r="614" spans="1:18" x14ac:dyDescent="0.3">
      <c r="A614" s="77" t="s">
        <v>1267</v>
      </c>
      <c r="B614" s="127" t="s">
        <v>1268</v>
      </c>
      <c r="C614" s="128">
        <v>0</v>
      </c>
      <c r="D614" s="128">
        <v>0</v>
      </c>
      <c r="E614" s="128">
        <v>0</v>
      </c>
      <c r="F614" s="128">
        <v>0</v>
      </c>
      <c r="G614" s="128">
        <v>0</v>
      </c>
      <c r="H614" s="128">
        <v>0</v>
      </c>
      <c r="I614" s="128">
        <v>0</v>
      </c>
      <c r="J614" s="128">
        <v>0</v>
      </c>
      <c r="K614" s="128">
        <v>0</v>
      </c>
      <c r="L614" s="128">
        <v>0</v>
      </c>
      <c r="M614" s="128">
        <v>0</v>
      </c>
      <c r="N614" s="128">
        <v>0</v>
      </c>
      <c r="O614" s="109"/>
      <c r="P614" s="109"/>
      <c r="Q614" s="109"/>
      <c r="R614" s="109"/>
    </row>
    <row r="615" spans="1:18" x14ac:dyDescent="0.3">
      <c r="A615" s="77" t="s">
        <v>1269</v>
      </c>
      <c r="B615" s="127" t="s">
        <v>1270</v>
      </c>
      <c r="C615" s="128">
        <v>0</v>
      </c>
      <c r="D615" s="128">
        <v>0</v>
      </c>
      <c r="E615" s="128">
        <v>0</v>
      </c>
      <c r="F615" s="128">
        <v>0</v>
      </c>
      <c r="G615" s="128">
        <v>0</v>
      </c>
      <c r="H615" s="128">
        <v>0</v>
      </c>
      <c r="I615" s="128">
        <v>0</v>
      </c>
      <c r="J615" s="128">
        <v>0</v>
      </c>
      <c r="K615" s="128">
        <v>0</v>
      </c>
      <c r="L615" s="128">
        <v>0</v>
      </c>
      <c r="M615" s="128">
        <v>0</v>
      </c>
      <c r="N615" s="128">
        <v>0</v>
      </c>
      <c r="O615" s="109"/>
      <c r="P615" s="109"/>
      <c r="Q615" s="109"/>
      <c r="R615" s="109"/>
    </row>
    <row r="616" spans="1:18" x14ac:dyDescent="0.3">
      <c r="A616" s="77" t="s">
        <v>1271</v>
      </c>
      <c r="B616" s="127" t="s">
        <v>1272</v>
      </c>
      <c r="C616" s="128">
        <v>0</v>
      </c>
      <c r="D616" s="128">
        <v>0</v>
      </c>
      <c r="E616" s="128">
        <v>0</v>
      </c>
      <c r="F616" s="128">
        <v>0</v>
      </c>
      <c r="G616" s="128">
        <v>0</v>
      </c>
      <c r="H616" s="128">
        <v>0</v>
      </c>
      <c r="I616" s="128">
        <v>0</v>
      </c>
      <c r="J616" s="128">
        <v>0</v>
      </c>
      <c r="K616" s="128">
        <v>0</v>
      </c>
      <c r="L616" s="128">
        <v>0</v>
      </c>
      <c r="M616" s="128">
        <v>0</v>
      </c>
      <c r="N616" s="128">
        <v>0</v>
      </c>
      <c r="O616" s="109"/>
      <c r="P616" s="109"/>
      <c r="Q616" s="109"/>
      <c r="R616" s="109"/>
    </row>
    <row r="617" spans="1:18" x14ac:dyDescent="0.3">
      <c r="A617" s="77" t="s">
        <v>1273</v>
      </c>
      <c r="B617" s="127" t="s">
        <v>1274</v>
      </c>
      <c r="C617" s="128">
        <v>0</v>
      </c>
      <c r="D617" s="128">
        <v>0</v>
      </c>
      <c r="E617" s="128">
        <v>0</v>
      </c>
      <c r="F617" s="128">
        <v>0</v>
      </c>
      <c r="G617" s="128">
        <v>0</v>
      </c>
      <c r="H617" s="128">
        <v>0</v>
      </c>
      <c r="I617" s="128">
        <v>0</v>
      </c>
      <c r="J617" s="128">
        <v>0</v>
      </c>
      <c r="K617" s="128">
        <v>0</v>
      </c>
      <c r="L617" s="128">
        <v>0</v>
      </c>
      <c r="M617" s="128">
        <v>0</v>
      </c>
      <c r="N617" s="128">
        <v>0</v>
      </c>
      <c r="O617" s="109"/>
      <c r="P617" s="109"/>
      <c r="Q617" s="109"/>
      <c r="R617" s="109"/>
    </row>
    <row r="618" spans="1:18" x14ac:dyDescent="0.3">
      <c r="A618" s="77" t="s">
        <v>1275</v>
      </c>
      <c r="B618" s="127" t="s">
        <v>1276</v>
      </c>
      <c r="C618" s="128">
        <v>0</v>
      </c>
      <c r="D618" s="128">
        <v>0</v>
      </c>
      <c r="E618" s="128">
        <v>0</v>
      </c>
      <c r="F618" s="128">
        <v>0</v>
      </c>
      <c r="G618" s="128">
        <v>0</v>
      </c>
      <c r="H618" s="128">
        <v>0</v>
      </c>
      <c r="I618" s="128">
        <v>0</v>
      </c>
      <c r="J618" s="128">
        <v>0</v>
      </c>
      <c r="K618" s="128">
        <v>0</v>
      </c>
      <c r="L618" s="128">
        <v>0</v>
      </c>
      <c r="M618" s="128">
        <v>0</v>
      </c>
      <c r="N618" s="128">
        <v>0</v>
      </c>
      <c r="O618" s="109"/>
      <c r="P618" s="109"/>
      <c r="Q618" s="109"/>
      <c r="R618" s="109"/>
    </row>
    <row r="619" spans="1:18" x14ac:dyDescent="0.3">
      <c r="A619" s="77" t="s">
        <v>1277</v>
      </c>
      <c r="B619" s="127" t="s">
        <v>1278</v>
      </c>
      <c r="C619" s="128">
        <v>0</v>
      </c>
      <c r="D619" s="128">
        <v>0</v>
      </c>
      <c r="E619" s="128">
        <v>0</v>
      </c>
      <c r="F619" s="128">
        <v>0</v>
      </c>
      <c r="G619" s="128">
        <v>0</v>
      </c>
      <c r="H619" s="128">
        <v>0</v>
      </c>
      <c r="I619" s="128">
        <v>0</v>
      </c>
      <c r="J619" s="128">
        <v>0</v>
      </c>
      <c r="K619" s="128">
        <v>0</v>
      </c>
      <c r="L619" s="128">
        <v>0</v>
      </c>
      <c r="M619" s="128">
        <v>0</v>
      </c>
      <c r="N619" s="128">
        <v>0</v>
      </c>
      <c r="O619" s="109"/>
      <c r="P619" s="109"/>
      <c r="Q619" s="109"/>
      <c r="R619" s="109"/>
    </row>
    <row r="620" spans="1:18" x14ac:dyDescent="0.3">
      <c r="A620" s="77" t="s">
        <v>1279</v>
      </c>
      <c r="B620" s="127" t="s">
        <v>1280</v>
      </c>
      <c r="C620" s="128">
        <v>0</v>
      </c>
      <c r="D620" s="128">
        <v>0</v>
      </c>
      <c r="E620" s="128">
        <v>0</v>
      </c>
      <c r="F620" s="128">
        <v>0</v>
      </c>
      <c r="G620" s="128">
        <v>0</v>
      </c>
      <c r="H620" s="128">
        <v>0</v>
      </c>
      <c r="I620" s="128">
        <v>0</v>
      </c>
      <c r="J620" s="128">
        <v>0</v>
      </c>
      <c r="K620" s="128">
        <v>0</v>
      </c>
      <c r="L620" s="128">
        <v>0</v>
      </c>
      <c r="M620" s="128">
        <v>0</v>
      </c>
      <c r="N620" s="128">
        <v>0</v>
      </c>
      <c r="O620" s="109"/>
      <c r="P620" s="109"/>
      <c r="Q620" s="109"/>
      <c r="R620" s="109"/>
    </row>
    <row r="621" spans="1:18" x14ac:dyDescent="0.3">
      <c r="A621" s="77" t="s">
        <v>1281</v>
      </c>
      <c r="B621" s="127" t="s">
        <v>1282</v>
      </c>
      <c r="C621" s="128">
        <v>0</v>
      </c>
      <c r="D621" s="128">
        <v>0</v>
      </c>
      <c r="E621" s="128">
        <v>0</v>
      </c>
      <c r="F621" s="128">
        <v>0</v>
      </c>
      <c r="G621" s="128">
        <v>0</v>
      </c>
      <c r="H621" s="128">
        <v>0</v>
      </c>
      <c r="I621" s="128">
        <v>0</v>
      </c>
      <c r="J621" s="128">
        <v>0</v>
      </c>
      <c r="K621" s="128">
        <v>0</v>
      </c>
      <c r="L621" s="128">
        <v>0</v>
      </c>
      <c r="M621" s="128">
        <v>0</v>
      </c>
      <c r="N621" s="128">
        <v>0</v>
      </c>
      <c r="O621" s="109"/>
      <c r="P621" s="109"/>
      <c r="Q621" s="109"/>
      <c r="R621" s="109"/>
    </row>
    <row r="622" spans="1:18" x14ac:dyDescent="0.3">
      <c r="A622" s="77" t="s">
        <v>1283</v>
      </c>
      <c r="B622" s="127" t="s">
        <v>1284</v>
      </c>
      <c r="C622" s="128">
        <v>0</v>
      </c>
      <c r="D622" s="128">
        <v>0</v>
      </c>
      <c r="E622" s="128">
        <v>0</v>
      </c>
      <c r="F622" s="128">
        <v>0</v>
      </c>
      <c r="G622" s="128">
        <v>0</v>
      </c>
      <c r="H622" s="128">
        <v>0</v>
      </c>
      <c r="I622" s="128">
        <v>0</v>
      </c>
      <c r="J622" s="128">
        <v>0</v>
      </c>
      <c r="K622" s="128">
        <v>0</v>
      </c>
      <c r="L622" s="128">
        <v>0</v>
      </c>
      <c r="M622" s="128">
        <v>0</v>
      </c>
      <c r="N622" s="128">
        <v>0</v>
      </c>
      <c r="O622" s="109"/>
      <c r="P622" s="109"/>
      <c r="Q622" s="109"/>
      <c r="R622" s="109"/>
    </row>
    <row r="623" spans="1:18" x14ac:dyDescent="0.3">
      <c r="A623" s="77" t="s">
        <v>1285</v>
      </c>
      <c r="B623" s="127" t="s">
        <v>1286</v>
      </c>
      <c r="C623" s="128">
        <v>0</v>
      </c>
      <c r="D623" s="128">
        <v>0</v>
      </c>
      <c r="E623" s="128">
        <v>0</v>
      </c>
      <c r="F623" s="128">
        <v>0</v>
      </c>
      <c r="G623" s="128">
        <v>0</v>
      </c>
      <c r="H623" s="128">
        <v>0</v>
      </c>
      <c r="I623" s="128">
        <v>0</v>
      </c>
      <c r="J623" s="128">
        <v>0</v>
      </c>
      <c r="K623" s="128">
        <v>0</v>
      </c>
      <c r="L623" s="128">
        <v>0</v>
      </c>
      <c r="M623" s="128">
        <v>0</v>
      </c>
      <c r="N623" s="128">
        <v>0</v>
      </c>
      <c r="O623" s="109"/>
      <c r="P623" s="109"/>
      <c r="Q623" s="109"/>
      <c r="R623" s="109"/>
    </row>
    <row r="624" spans="1:18" x14ac:dyDescent="0.3">
      <c r="A624" s="77" t="s">
        <v>1287</v>
      </c>
      <c r="B624" s="127" t="s">
        <v>1288</v>
      </c>
      <c r="C624" s="128">
        <v>0</v>
      </c>
      <c r="D624" s="128">
        <v>0</v>
      </c>
      <c r="E624" s="128">
        <v>0</v>
      </c>
      <c r="F624" s="128">
        <v>0</v>
      </c>
      <c r="G624" s="128">
        <v>0</v>
      </c>
      <c r="H624" s="128">
        <v>0</v>
      </c>
      <c r="I624" s="128">
        <v>0</v>
      </c>
      <c r="J624" s="128">
        <v>0</v>
      </c>
      <c r="K624" s="128">
        <v>0</v>
      </c>
      <c r="L624" s="128">
        <v>0</v>
      </c>
      <c r="M624" s="128">
        <v>0</v>
      </c>
      <c r="N624" s="128">
        <v>0</v>
      </c>
      <c r="O624" s="109"/>
      <c r="P624" s="109"/>
      <c r="Q624" s="109"/>
      <c r="R624" s="109"/>
    </row>
    <row r="625" spans="1:18" x14ac:dyDescent="0.3">
      <c r="A625" s="77" t="s">
        <v>1289</v>
      </c>
      <c r="B625" s="127" t="s">
        <v>1290</v>
      </c>
      <c r="C625" s="128">
        <v>0</v>
      </c>
      <c r="D625" s="128">
        <v>0</v>
      </c>
      <c r="E625" s="128">
        <v>0</v>
      </c>
      <c r="F625" s="128">
        <v>0</v>
      </c>
      <c r="G625" s="128">
        <v>0</v>
      </c>
      <c r="H625" s="128">
        <v>0</v>
      </c>
      <c r="I625" s="128">
        <v>0</v>
      </c>
      <c r="J625" s="128">
        <v>0</v>
      </c>
      <c r="K625" s="128">
        <v>0</v>
      </c>
      <c r="L625" s="128">
        <v>0</v>
      </c>
      <c r="M625" s="128">
        <v>0</v>
      </c>
      <c r="N625" s="128">
        <v>0</v>
      </c>
      <c r="O625" s="109"/>
      <c r="P625" s="109"/>
      <c r="Q625" s="109"/>
      <c r="R625" s="109"/>
    </row>
    <row r="626" spans="1:18" x14ac:dyDescent="0.3">
      <c r="A626" s="77" t="s">
        <v>1291</v>
      </c>
      <c r="B626" s="127" t="s">
        <v>1292</v>
      </c>
      <c r="C626" s="128">
        <v>0</v>
      </c>
      <c r="D626" s="128">
        <v>0</v>
      </c>
      <c r="E626" s="128">
        <v>0</v>
      </c>
      <c r="F626" s="128">
        <v>0</v>
      </c>
      <c r="G626" s="128">
        <v>0</v>
      </c>
      <c r="H626" s="128">
        <v>0</v>
      </c>
      <c r="I626" s="128">
        <v>0</v>
      </c>
      <c r="J626" s="128">
        <v>0</v>
      </c>
      <c r="K626" s="128">
        <v>0</v>
      </c>
      <c r="L626" s="128">
        <v>0</v>
      </c>
      <c r="M626" s="128">
        <v>0</v>
      </c>
      <c r="N626" s="128">
        <v>0</v>
      </c>
      <c r="O626" s="109"/>
      <c r="P626" s="109"/>
      <c r="Q626" s="109"/>
      <c r="R626" s="109"/>
    </row>
    <row r="627" spans="1:18" x14ac:dyDescent="0.3">
      <c r="A627" s="77" t="s">
        <v>1293</v>
      </c>
      <c r="B627" s="127" t="s">
        <v>1294</v>
      </c>
      <c r="C627" s="128">
        <v>0</v>
      </c>
      <c r="D627" s="128">
        <v>0</v>
      </c>
      <c r="E627" s="128">
        <v>0</v>
      </c>
      <c r="F627" s="128">
        <v>0</v>
      </c>
      <c r="G627" s="128">
        <v>0</v>
      </c>
      <c r="H627" s="128">
        <v>0</v>
      </c>
      <c r="I627" s="128">
        <v>0</v>
      </c>
      <c r="J627" s="128">
        <v>0</v>
      </c>
      <c r="K627" s="128">
        <v>0</v>
      </c>
      <c r="L627" s="128">
        <v>0</v>
      </c>
      <c r="M627" s="128">
        <v>0</v>
      </c>
      <c r="N627" s="128">
        <v>0</v>
      </c>
      <c r="O627" s="109"/>
      <c r="P627" s="109"/>
      <c r="Q627" s="109"/>
      <c r="R627" s="109"/>
    </row>
    <row r="628" spans="1:18" x14ac:dyDescent="0.3">
      <c r="A628" s="77" t="s">
        <v>1295</v>
      </c>
      <c r="B628" s="127" t="s">
        <v>1296</v>
      </c>
      <c r="C628" s="128">
        <v>0</v>
      </c>
      <c r="D628" s="128">
        <v>0</v>
      </c>
      <c r="E628" s="128">
        <v>0</v>
      </c>
      <c r="F628" s="128">
        <v>0</v>
      </c>
      <c r="G628" s="128">
        <v>0</v>
      </c>
      <c r="H628" s="128">
        <v>0</v>
      </c>
      <c r="I628" s="128">
        <v>0</v>
      </c>
      <c r="J628" s="128">
        <v>0</v>
      </c>
      <c r="K628" s="128">
        <v>0</v>
      </c>
      <c r="L628" s="128">
        <v>0</v>
      </c>
      <c r="M628" s="128">
        <v>0</v>
      </c>
      <c r="N628" s="128">
        <v>0</v>
      </c>
      <c r="O628" s="109"/>
      <c r="P628" s="109"/>
      <c r="Q628" s="109"/>
      <c r="R628" s="109"/>
    </row>
    <row r="629" spans="1:18" x14ac:dyDescent="0.3">
      <c r="A629" s="77" t="s">
        <v>1297</v>
      </c>
      <c r="B629" s="127" t="s">
        <v>1298</v>
      </c>
      <c r="C629" s="128">
        <v>0</v>
      </c>
      <c r="D629" s="128">
        <v>0</v>
      </c>
      <c r="E629" s="128">
        <v>0</v>
      </c>
      <c r="F629" s="128">
        <v>0</v>
      </c>
      <c r="G629" s="128">
        <v>0</v>
      </c>
      <c r="H629" s="128">
        <v>0</v>
      </c>
      <c r="I629" s="128">
        <v>0</v>
      </c>
      <c r="J629" s="128">
        <v>0</v>
      </c>
      <c r="K629" s="128">
        <v>0</v>
      </c>
      <c r="L629" s="128">
        <v>0</v>
      </c>
      <c r="M629" s="128">
        <v>0</v>
      </c>
      <c r="N629" s="128">
        <v>0</v>
      </c>
      <c r="O629" s="109"/>
      <c r="P629" s="109"/>
      <c r="Q629" s="109"/>
      <c r="R629" s="109"/>
    </row>
    <row r="630" spans="1:18" x14ac:dyDescent="0.3">
      <c r="A630" s="77" t="s">
        <v>1299</v>
      </c>
      <c r="B630" s="127" t="s">
        <v>1300</v>
      </c>
      <c r="C630" s="128">
        <v>0</v>
      </c>
      <c r="D630" s="128">
        <v>0</v>
      </c>
      <c r="E630" s="128">
        <v>0</v>
      </c>
      <c r="F630" s="128">
        <v>0</v>
      </c>
      <c r="G630" s="128">
        <v>0</v>
      </c>
      <c r="H630" s="128">
        <v>0</v>
      </c>
      <c r="I630" s="128">
        <v>0</v>
      </c>
      <c r="J630" s="128">
        <v>0</v>
      </c>
      <c r="K630" s="128">
        <v>0</v>
      </c>
      <c r="L630" s="128">
        <v>0</v>
      </c>
      <c r="M630" s="128">
        <v>0</v>
      </c>
      <c r="N630" s="128">
        <v>0</v>
      </c>
      <c r="O630" s="109"/>
      <c r="P630" s="109"/>
      <c r="Q630" s="109"/>
      <c r="R630" s="109"/>
    </row>
    <row r="631" spans="1:18" x14ac:dyDescent="0.3">
      <c r="A631" s="77" t="s">
        <v>1301</v>
      </c>
      <c r="B631" s="127" t="s">
        <v>1302</v>
      </c>
      <c r="C631" s="128">
        <v>0</v>
      </c>
      <c r="D631" s="128">
        <v>0</v>
      </c>
      <c r="E631" s="128">
        <v>0</v>
      </c>
      <c r="F631" s="128">
        <v>0</v>
      </c>
      <c r="G631" s="128">
        <v>0</v>
      </c>
      <c r="H631" s="128">
        <v>0</v>
      </c>
      <c r="I631" s="128">
        <v>0</v>
      </c>
      <c r="J631" s="128">
        <v>0</v>
      </c>
      <c r="K631" s="128">
        <v>0</v>
      </c>
      <c r="L631" s="128">
        <v>0</v>
      </c>
      <c r="M631" s="128">
        <v>0</v>
      </c>
      <c r="N631" s="128">
        <v>0</v>
      </c>
      <c r="O631" s="109"/>
      <c r="P631" s="109"/>
      <c r="Q631" s="109"/>
      <c r="R631" s="109"/>
    </row>
    <row r="632" spans="1:18" x14ac:dyDescent="0.3">
      <c r="A632" s="77" t="s">
        <v>1303</v>
      </c>
      <c r="B632" s="127" t="s">
        <v>1304</v>
      </c>
      <c r="C632" s="128">
        <v>0</v>
      </c>
      <c r="D632" s="128">
        <v>0</v>
      </c>
      <c r="E632" s="128">
        <v>0</v>
      </c>
      <c r="F632" s="128">
        <v>0</v>
      </c>
      <c r="G632" s="128">
        <v>0</v>
      </c>
      <c r="H632" s="128">
        <v>0</v>
      </c>
      <c r="I632" s="128">
        <v>0</v>
      </c>
      <c r="J632" s="128">
        <v>0</v>
      </c>
      <c r="K632" s="128">
        <v>0</v>
      </c>
      <c r="L632" s="128">
        <v>0</v>
      </c>
      <c r="M632" s="128">
        <v>0</v>
      </c>
      <c r="N632" s="128">
        <v>0</v>
      </c>
      <c r="O632" s="109"/>
      <c r="P632" s="109"/>
      <c r="Q632" s="109"/>
      <c r="R632" s="109"/>
    </row>
    <row r="633" spans="1:18" x14ac:dyDescent="0.3">
      <c r="A633" s="77" t="s">
        <v>1305</v>
      </c>
      <c r="B633" s="127" t="s">
        <v>1306</v>
      </c>
      <c r="C633" s="128">
        <v>0</v>
      </c>
      <c r="D633" s="128">
        <v>0</v>
      </c>
      <c r="E633" s="128">
        <v>0</v>
      </c>
      <c r="F633" s="128">
        <v>0</v>
      </c>
      <c r="G633" s="128">
        <v>0</v>
      </c>
      <c r="H633" s="128">
        <v>0</v>
      </c>
      <c r="I633" s="128">
        <v>0</v>
      </c>
      <c r="J633" s="128">
        <v>0</v>
      </c>
      <c r="K633" s="128">
        <v>0</v>
      </c>
      <c r="L633" s="128">
        <v>0</v>
      </c>
      <c r="M633" s="128">
        <v>0</v>
      </c>
      <c r="N633" s="128">
        <v>0</v>
      </c>
      <c r="O633" s="109"/>
      <c r="P633" s="109"/>
      <c r="Q633" s="109"/>
      <c r="R633" s="109"/>
    </row>
    <row r="634" spans="1:18" x14ac:dyDescent="0.3">
      <c r="A634" s="77" t="s">
        <v>1307</v>
      </c>
      <c r="B634" s="127" t="s">
        <v>1308</v>
      </c>
      <c r="C634" s="128">
        <v>-2514566.0026956</v>
      </c>
      <c r="D634" s="128">
        <v>-2476792.4411316002</v>
      </c>
      <c r="E634" s="128">
        <v>-2438326.7081566001</v>
      </c>
      <c r="F634" s="128">
        <v>-2488600.4174250001</v>
      </c>
      <c r="G634" s="128">
        <v>-2549161.1367354998</v>
      </c>
      <c r="H634" s="128">
        <v>-2621288.3000667999</v>
      </c>
      <c r="I634" s="128">
        <v>-2680272.9466597</v>
      </c>
      <c r="J634" s="128">
        <v>-2655540.1695202999</v>
      </c>
      <c r="K634" s="128">
        <v>-2673688.2820397001</v>
      </c>
      <c r="L634" s="128">
        <v>-2599419.9023250001</v>
      </c>
      <c r="M634" s="128">
        <v>-2518949.6663917</v>
      </c>
      <c r="N634" s="128">
        <v>-2490118.3433055999</v>
      </c>
      <c r="O634" s="109"/>
      <c r="P634" s="109"/>
      <c r="Q634" s="109"/>
      <c r="R634" s="109"/>
    </row>
    <row r="635" spans="1:18" x14ac:dyDescent="0.3">
      <c r="A635" s="77" t="s">
        <v>1309</v>
      </c>
      <c r="B635" s="127" t="s">
        <v>1310</v>
      </c>
      <c r="C635" s="128">
        <v>779515.46083560004</v>
      </c>
      <c r="D635" s="128">
        <v>767805.65675079997</v>
      </c>
      <c r="E635" s="128">
        <v>755881.27952860005</v>
      </c>
      <c r="F635" s="128">
        <v>771466.12940169999</v>
      </c>
      <c r="G635" s="128">
        <v>790239.95238799998</v>
      </c>
      <c r="H635" s="128">
        <v>812599.37302069995</v>
      </c>
      <c r="I635" s="128">
        <v>830884.61346450006</v>
      </c>
      <c r="J635" s="128">
        <v>823217.45255130006</v>
      </c>
      <c r="K635" s="128">
        <v>828843.3674323</v>
      </c>
      <c r="L635" s="128">
        <v>805820.16972080001</v>
      </c>
      <c r="M635" s="128">
        <v>780874.39658139995</v>
      </c>
      <c r="N635" s="128">
        <v>771936.68642469996</v>
      </c>
      <c r="O635" s="109"/>
      <c r="P635" s="109"/>
      <c r="Q635" s="109"/>
      <c r="R635" s="109"/>
    </row>
    <row r="636" spans="1:18" x14ac:dyDescent="0.3">
      <c r="A636" s="77" t="s">
        <v>1311</v>
      </c>
      <c r="B636" s="127" t="s">
        <v>1312</v>
      </c>
      <c r="C636" s="128">
        <v>754369.80080870003</v>
      </c>
      <c r="D636" s="128">
        <v>743037.73233949998</v>
      </c>
      <c r="E636" s="128">
        <v>731498.01244700002</v>
      </c>
      <c r="F636" s="128">
        <v>746580.12522749999</v>
      </c>
      <c r="G636" s="128">
        <v>764748.34102070006</v>
      </c>
      <c r="H636" s="128">
        <v>786386.49002000003</v>
      </c>
      <c r="I636" s="128">
        <v>804081.88399789995</v>
      </c>
      <c r="J636" s="128">
        <v>796662.05085610005</v>
      </c>
      <c r="K636" s="128">
        <v>802106.48461190006</v>
      </c>
      <c r="L636" s="128">
        <v>779825.97069750004</v>
      </c>
      <c r="M636" s="128">
        <v>755684.89991749998</v>
      </c>
      <c r="N636" s="128">
        <v>747035.50299169996</v>
      </c>
      <c r="O636" s="109"/>
      <c r="P636" s="109"/>
      <c r="Q636" s="109"/>
      <c r="R636" s="109"/>
    </row>
    <row r="637" spans="1:18" x14ac:dyDescent="0.3">
      <c r="A637" s="77" t="s">
        <v>1313</v>
      </c>
      <c r="B637" s="127" t="s">
        <v>1314</v>
      </c>
      <c r="C637" s="128">
        <v>0</v>
      </c>
      <c r="D637" s="128">
        <v>0</v>
      </c>
      <c r="E637" s="128">
        <v>0</v>
      </c>
      <c r="F637" s="128">
        <v>0</v>
      </c>
      <c r="G637" s="128">
        <v>0</v>
      </c>
      <c r="H637" s="128">
        <v>0</v>
      </c>
      <c r="I637" s="128">
        <v>0</v>
      </c>
      <c r="J637" s="128">
        <v>0</v>
      </c>
      <c r="K637" s="128">
        <v>0</v>
      </c>
      <c r="L637" s="128">
        <v>0</v>
      </c>
      <c r="M637" s="128">
        <v>0</v>
      </c>
      <c r="N637" s="128">
        <v>0</v>
      </c>
      <c r="O637" s="109"/>
      <c r="P637" s="109"/>
      <c r="Q637" s="109"/>
      <c r="R637" s="109"/>
    </row>
    <row r="638" spans="1:18" x14ac:dyDescent="0.3">
      <c r="A638" s="77" t="s">
        <v>1315</v>
      </c>
      <c r="B638" s="127" t="s">
        <v>1316</v>
      </c>
      <c r="C638" s="128">
        <v>-654517.9</v>
      </c>
      <c r="D638" s="128">
        <v>-654517.9</v>
      </c>
      <c r="E638" s="128">
        <v>-654517.9</v>
      </c>
      <c r="F638" s="128">
        <v>-654517.9</v>
      </c>
      <c r="G638" s="128">
        <v>-654517.9</v>
      </c>
      <c r="H638" s="128">
        <v>-654517.9</v>
      </c>
      <c r="I638" s="128">
        <v>-654517.9</v>
      </c>
      <c r="J638" s="128">
        <v>-654517.9</v>
      </c>
      <c r="K638" s="128">
        <v>-654517.9</v>
      </c>
      <c r="L638" s="128">
        <v>-654517.9</v>
      </c>
      <c r="M638" s="128">
        <v>-654517.9</v>
      </c>
      <c r="N638" s="128">
        <v>-654517.9</v>
      </c>
      <c r="O638" s="109"/>
      <c r="P638" s="109"/>
      <c r="Q638" s="109"/>
      <c r="R638" s="109"/>
    </row>
    <row r="639" spans="1:18" x14ac:dyDescent="0.3">
      <c r="A639" s="77" t="s">
        <v>1317</v>
      </c>
      <c r="B639" s="127" t="s">
        <v>579</v>
      </c>
      <c r="C639" s="128">
        <v>0</v>
      </c>
      <c r="D639" s="128">
        <v>0</v>
      </c>
      <c r="E639" s="128">
        <v>0</v>
      </c>
      <c r="F639" s="128">
        <v>0</v>
      </c>
      <c r="G639" s="128">
        <v>0</v>
      </c>
      <c r="H639" s="128">
        <v>0</v>
      </c>
      <c r="I639" s="128">
        <v>0</v>
      </c>
      <c r="J639" s="128">
        <v>0</v>
      </c>
      <c r="K639" s="128">
        <v>0</v>
      </c>
      <c r="L639" s="128">
        <v>0</v>
      </c>
      <c r="M639" s="128">
        <v>0</v>
      </c>
      <c r="N639" s="128">
        <v>0</v>
      </c>
      <c r="O639" s="109"/>
      <c r="P639" s="109"/>
      <c r="Q639" s="109"/>
      <c r="R639" s="109"/>
    </row>
    <row r="640" spans="1:18" x14ac:dyDescent="0.3">
      <c r="A640" s="77" t="s">
        <v>1318</v>
      </c>
      <c r="B640" s="127" t="s">
        <v>1319</v>
      </c>
      <c r="C640" s="128">
        <v>0</v>
      </c>
      <c r="D640" s="128">
        <v>0</v>
      </c>
      <c r="E640" s="128">
        <v>0</v>
      </c>
      <c r="F640" s="128">
        <v>0</v>
      </c>
      <c r="G640" s="128">
        <v>0</v>
      </c>
      <c r="H640" s="128">
        <v>0</v>
      </c>
      <c r="I640" s="128">
        <v>0</v>
      </c>
      <c r="J640" s="128">
        <v>0</v>
      </c>
      <c r="K640" s="128">
        <v>0</v>
      </c>
      <c r="L640" s="128">
        <v>0</v>
      </c>
      <c r="M640" s="128">
        <v>0</v>
      </c>
      <c r="N640" s="128">
        <v>0</v>
      </c>
      <c r="O640" s="109"/>
      <c r="P640" s="109"/>
      <c r="Q640" s="109"/>
      <c r="R640" s="109"/>
    </row>
    <row r="641" spans="1:18" x14ac:dyDescent="0.3">
      <c r="A641" s="77" t="s">
        <v>1320</v>
      </c>
      <c r="B641" s="127" t="s">
        <v>1321</v>
      </c>
      <c r="C641" s="128">
        <v>0</v>
      </c>
      <c r="D641" s="128">
        <v>0</v>
      </c>
      <c r="E641" s="128">
        <v>0</v>
      </c>
      <c r="F641" s="128">
        <v>0</v>
      </c>
      <c r="G641" s="128">
        <v>0</v>
      </c>
      <c r="H641" s="128">
        <v>0</v>
      </c>
      <c r="I641" s="128">
        <v>0</v>
      </c>
      <c r="J641" s="128">
        <v>0</v>
      </c>
      <c r="K641" s="128">
        <v>0</v>
      </c>
      <c r="L641" s="128">
        <v>0</v>
      </c>
      <c r="M641" s="128">
        <v>0</v>
      </c>
      <c r="N641" s="128">
        <v>0</v>
      </c>
      <c r="O641" s="109"/>
      <c r="P641" s="109"/>
      <c r="Q641" s="109"/>
      <c r="R641" s="109"/>
    </row>
    <row r="642" spans="1:18" x14ac:dyDescent="0.3">
      <c r="A642" s="77" t="s">
        <v>1322</v>
      </c>
      <c r="B642" s="127" t="s">
        <v>1323</v>
      </c>
      <c r="C642" s="128">
        <v>0</v>
      </c>
      <c r="D642" s="128">
        <v>0</v>
      </c>
      <c r="E642" s="128">
        <v>0</v>
      </c>
      <c r="F642" s="128">
        <v>0</v>
      </c>
      <c r="G642" s="128">
        <v>0</v>
      </c>
      <c r="H642" s="128">
        <v>0</v>
      </c>
      <c r="I642" s="128">
        <v>0</v>
      </c>
      <c r="J642" s="128">
        <v>0</v>
      </c>
      <c r="K642" s="128">
        <v>0</v>
      </c>
      <c r="L642" s="128">
        <v>0</v>
      </c>
      <c r="M642" s="128">
        <v>0</v>
      </c>
      <c r="N642" s="128">
        <v>0</v>
      </c>
      <c r="O642" s="109"/>
      <c r="P642" s="109"/>
      <c r="Q642" s="109"/>
      <c r="R642" s="109"/>
    </row>
    <row r="643" spans="1:18" x14ac:dyDescent="0.3">
      <c r="A643" s="77" t="s">
        <v>1324</v>
      </c>
      <c r="B643" s="127" t="s">
        <v>1325</v>
      </c>
      <c r="C643" s="128">
        <v>0</v>
      </c>
      <c r="D643" s="128">
        <v>0</v>
      </c>
      <c r="E643" s="128">
        <v>0</v>
      </c>
      <c r="F643" s="128">
        <v>0</v>
      </c>
      <c r="G643" s="128">
        <v>0</v>
      </c>
      <c r="H643" s="128">
        <v>0</v>
      </c>
      <c r="I643" s="128">
        <v>0</v>
      </c>
      <c r="J643" s="128">
        <v>0</v>
      </c>
      <c r="K643" s="128">
        <v>0</v>
      </c>
      <c r="L643" s="128">
        <v>0</v>
      </c>
      <c r="M643" s="128">
        <v>0</v>
      </c>
      <c r="N643" s="128">
        <v>0</v>
      </c>
      <c r="O643" s="109"/>
      <c r="P643" s="109"/>
      <c r="Q643" s="109"/>
      <c r="R643" s="109"/>
    </row>
    <row r="644" spans="1:18" x14ac:dyDescent="0.3">
      <c r="A644" s="77" t="s">
        <v>1326</v>
      </c>
      <c r="B644" s="127" t="s">
        <v>579</v>
      </c>
      <c r="C644" s="128">
        <v>0</v>
      </c>
      <c r="D644" s="128">
        <v>0</v>
      </c>
      <c r="E644" s="128">
        <v>0</v>
      </c>
      <c r="F644" s="128">
        <v>0</v>
      </c>
      <c r="G644" s="128">
        <v>0</v>
      </c>
      <c r="H644" s="128">
        <v>0</v>
      </c>
      <c r="I644" s="128">
        <v>0</v>
      </c>
      <c r="J644" s="128">
        <v>0</v>
      </c>
      <c r="K644" s="128">
        <v>0</v>
      </c>
      <c r="L644" s="128">
        <v>0</v>
      </c>
      <c r="M644" s="128">
        <v>0</v>
      </c>
      <c r="N644" s="128">
        <v>0</v>
      </c>
      <c r="O644" s="109"/>
      <c r="P644" s="109"/>
      <c r="Q644" s="109"/>
      <c r="R644" s="109"/>
    </row>
    <row r="645" spans="1:18" x14ac:dyDescent="0.3">
      <c r="A645" s="77" t="s">
        <v>1327</v>
      </c>
      <c r="B645" s="127" t="s">
        <v>1328</v>
      </c>
      <c r="C645" s="128">
        <v>0</v>
      </c>
      <c r="D645" s="128">
        <v>0</v>
      </c>
      <c r="E645" s="128">
        <v>0</v>
      </c>
      <c r="F645" s="128">
        <v>0</v>
      </c>
      <c r="G645" s="128">
        <v>0</v>
      </c>
      <c r="H645" s="128">
        <v>0</v>
      </c>
      <c r="I645" s="128">
        <v>0</v>
      </c>
      <c r="J645" s="128">
        <v>0</v>
      </c>
      <c r="K645" s="128">
        <v>0</v>
      </c>
      <c r="L645" s="128">
        <v>0</v>
      </c>
      <c r="M645" s="128">
        <v>0</v>
      </c>
      <c r="N645" s="128">
        <v>0</v>
      </c>
      <c r="O645" s="109"/>
      <c r="P645" s="109"/>
      <c r="Q645" s="109"/>
      <c r="R645" s="109"/>
    </row>
    <row r="646" spans="1:18" x14ac:dyDescent="0.3">
      <c r="A646" s="77" t="s">
        <v>1329</v>
      </c>
      <c r="B646" s="127" t="s">
        <v>1330</v>
      </c>
      <c r="C646" s="128">
        <v>7976393.1746958001</v>
      </c>
      <c r="D646" s="128">
        <v>8139571.5401763003</v>
      </c>
      <c r="E646" s="128">
        <v>8480043.5864228997</v>
      </c>
      <c r="F646" s="128">
        <v>8432267.2224317007</v>
      </c>
      <c r="G646" s="128">
        <v>8404989.9813799001</v>
      </c>
      <c r="H646" s="128">
        <v>8402384.6331872009</v>
      </c>
      <c r="I646" s="128">
        <v>8582805.5236347001</v>
      </c>
      <c r="J646" s="128">
        <v>8583818.9845147002</v>
      </c>
      <c r="K646" s="128">
        <v>8495616.1527102999</v>
      </c>
      <c r="L646" s="128">
        <v>8868837.8937240001</v>
      </c>
      <c r="M646" s="128">
        <v>9002284.8378998004</v>
      </c>
      <c r="N646" s="128">
        <v>9118008.9722261</v>
      </c>
      <c r="O646" s="109"/>
      <c r="P646" s="109"/>
      <c r="Q646" s="109"/>
      <c r="R646" s="109"/>
    </row>
    <row r="647" spans="1:18" x14ac:dyDescent="0.3">
      <c r="A647" s="77" t="s">
        <v>1331</v>
      </c>
      <c r="B647" s="127" t="s">
        <v>1332</v>
      </c>
      <c r="C647" s="128">
        <v>0</v>
      </c>
      <c r="D647" s="128">
        <v>0</v>
      </c>
      <c r="E647" s="128">
        <v>0</v>
      </c>
      <c r="F647" s="128">
        <v>0</v>
      </c>
      <c r="G647" s="128">
        <v>0</v>
      </c>
      <c r="H647" s="128">
        <v>0</v>
      </c>
      <c r="I647" s="128">
        <v>0</v>
      </c>
      <c r="J647" s="128">
        <v>0</v>
      </c>
      <c r="K647" s="128">
        <v>0</v>
      </c>
      <c r="L647" s="128">
        <v>0</v>
      </c>
      <c r="M647" s="128">
        <v>0</v>
      </c>
      <c r="N647" s="128">
        <v>0</v>
      </c>
      <c r="O647" s="109"/>
      <c r="P647" s="109"/>
      <c r="Q647" s="109"/>
      <c r="R647" s="109"/>
    </row>
    <row r="648" spans="1:18" x14ac:dyDescent="0.3">
      <c r="A648" s="77" t="s">
        <v>1333</v>
      </c>
      <c r="B648" s="127" t="s">
        <v>1334</v>
      </c>
      <c r="C648" s="128">
        <v>0</v>
      </c>
      <c r="D648" s="128">
        <v>0</v>
      </c>
      <c r="E648" s="128">
        <v>0</v>
      </c>
      <c r="F648" s="128">
        <v>0</v>
      </c>
      <c r="G648" s="128">
        <v>0</v>
      </c>
      <c r="H648" s="128">
        <v>0</v>
      </c>
      <c r="I648" s="128">
        <v>0</v>
      </c>
      <c r="J648" s="128">
        <v>0</v>
      </c>
      <c r="K648" s="128">
        <v>0</v>
      </c>
      <c r="L648" s="128">
        <v>0</v>
      </c>
      <c r="M648" s="128">
        <v>0</v>
      </c>
      <c r="N648" s="128">
        <v>0</v>
      </c>
      <c r="O648" s="109"/>
      <c r="P648" s="109"/>
      <c r="Q648" s="109"/>
      <c r="R648" s="109"/>
    </row>
    <row r="649" spans="1:18" x14ac:dyDescent="0.3">
      <c r="A649" s="77" t="s">
        <v>1335</v>
      </c>
      <c r="B649" s="127" t="s">
        <v>1336</v>
      </c>
      <c r="C649" s="128">
        <v>0</v>
      </c>
      <c r="D649" s="128">
        <v>0</v>
      </c>
      <c r="E649" s="128">
        <v>0</v>
      </c>
      <c r="F649" s="128">
        <v>0</v>
      </c>
      <c r="G649" s="128">
        <v>0</v>
      </c>
      <c r="H649" s="128">
        <v>0</v>
      </c>
      <c r="I649" s="128">
        <v>0</v>
      </c>
      <c r="J649" s="128">
        <v>0</v>
      </c>
      <c r="K649" s="128">
        <v>0</v>
      </c>
      <c r="L649" s="128">
        <v>0</v>
      </c>
      <c r="M649" s="128">
        <v>0</v>
      </c>
      <c r="N649" s="128">
        <v>0</v>
      </c>
      <c r="O649" s="109"/>
      <c r="P649" s="109"/>
      <c r="Q649" s="109"/>
      <c r="R649" s="109"/>
    </row>
    <row r="650" spans="1:18" x14ac:dyDescent="0.3">
      <c r="A650" s="77" t="s">
        <v>1337</v>
      </c>
      <c r="B650" s="127" t="s">
        <v>1338</v>
      </c>
      <c r="C650" s="128">
        <v>0</v>
      </c>
      <c r="D650" s="128">
        <v>0</v>
      </c>
      <c r="E650" s="128">
        <v>0</v>
      </c>
      <c r="F650" s="128">
        <v>0</v>
      </c>
      <c r="G650" s="128">
        <v>0</v>
      </c>
      <c r="H650" s="128">
        <v>0</v>
      </c>
      <c r="I650" s="128">
        <v>0</v>
      </c>
      <c r="J650" s="128">
        <v>0</v>
      </c>
      <c r="K650" s="128">
        <v>0</v>
      </c>
      <c r="L650" s="128">
        <v>0</v>
      </c>
      <c r="M650" s="128">
        <v>0</v>
      </c>
      <c r="N650" s="128">
        <v>0</v>
      </c>
      <c r="O650" s="109"/>
      <c r="P650" s="109"/>
      <c r="Q650" s="109"/>
      <c r="R650" s="109"/>
    </row>
    <row r="651" spans="1:18" x14ac:dyDescent="0.3">
      <c r="A651" s="77" t="s">
        <v>1339</v>
      </c>
      <c r="B651" s="127" t="s">
        <v>1340</v>
      </c>
      <c r="C651" s="128">
        <v>0</v>
      </c>
      <c r="D651" s="128">
        <v>0</v>
      </c>
      <c r="E651" s="128">
        <v>0</v>
      </c>
      <c r="F651" s="128">
        <v>0</v>
      </c>
      <c r="G651" s="128">
        <v>0</v>
      </c>
      <c r="H651" s="128">
        <v>0</v>
      </c>
      <c r="I651" s="128">
        <v>0</v>
      </c>
      <c r="J651" s="128">
        <v>0</v>
      </c>
      <c r="K651" s="128">
        <v>0</v>
      </c>
      <c r="L651" s="128">
        <v>0</v>
      </c>
      <c r="M651" s="128">
        <v>0</v>
      </c>
      <c r="N651" s="128">
        <v>0</v>
      </c>
      <c r="O651" s="109"/>
      <c r="P651" s="109"/>
      <c r="Q651" s="109"/>
      <c r="R651" s="109"/>
    </row>
    <row r="652" spans="1:18" x14ac:dyDescent="0.3">
      <c r="A652" s="77" t="s">
        <v>1341</v>
      </c>
      <c r="B652" s="127" t="s">
        <v>1342</v>
      </c>
      <c r="C652" s="128">
        <v>24449.900238900002</v>
      </c>
      <c r="D652" s="128">
        <v>24225.8603611</v>
      </c>
      <c r="E652" s="128">
        <v>23842.9707361</v>
      </c>
      <c r="F652" s="128">
        <v>23222.340802800001</v>
      </c>
      <c r="G652" s="128">
        <v>23709.005216599999</v>
      </c>
      <c r="H652" s="128">
        <v>22456.1441166</v>
      </c>
      <c r="I652" s="128">
        <v>20259.540938900001</v>
      </c>
      <c r="J652" s="128">
        <v>20680.210963900001</v>
      </c>
      <c r="K652" s="128">
        <v>22063.801380500001</v>
      </c>
      <c r="L652" s="128">
        <v>22729.206272200001</v>
      </c>
      <c r="M652" s="128">
        <v>24877.848072299999</v>
      </c>
      <c r="N652" s="128">
        <v>25976.715588899999</v>
      </c>
      <c r="O652" s="109"/>
      <c r="P652" s="109"/>
      <c r="Q652" s="109"/>
      <c r="R652" s="109"/>
    </row>
    <row r="653" spans="1:18" x14ac:dyDescent="0.3">
      <c r="A653" s="77" t="s">
        <v>1343</v>
      </c>
      <c r="B653" s="127" t="s">
        <v>1344</v>
      </c>
      <c r="C653" s="128">
        <v>733.43499999999995</v>
      </c>
      <c r="D653" s="128">
        <v>733.43499999999995</v>
      </c>
      <c r="E653" s="128">
        <v>733.43499999999995</v>
      </c>
      <c r="F653" s="128">
        <v>733.43499999999995</v>
      </c>
      <c r="G653" s="128">
        <v>733.43499999999995</v>
      </c>
      <c r="H653" s="128">
        <v>733.43499999999995</v>
      </c>
      <c r="I653" s="128">
        <v>733.43499999999995</v>
      </c>
      <c r="J653" s="128">
        <v>733.43499999999995</v>
      </c>
      <c r="K653" s="128">
        <v>733.43499999999995</v>
      </c>
      <c r="L653" s="128">
        <v>733.43499999999995</v>
      </c>
      <c r="M653" s="128">
        <v>733.43499999999995</v>
      </c>
      <c r="N653" s="128">
        <v>733.43499999999995</v>
      </c>
      <c r="O653" s="109"/>
      <c r="P653" s="109"/>
      <c r="Q653" s="109"/>
      <c r="R653" s="109"/>
    </row>
    <row r="654" spans="1:18" x14ac:dyDescent="0.3">
      <c r="A654" s="77" t="s">
        <v>1345</v>
      </c>
      <c r="B654" s="127" t="s">
        <v>1346</v>
      </c>
      <c r="C654" s="128">
        <v>201267.23833329999</v>
      </c>
      <c r="D654" s="128">
        <v>201267.23833329999</v>
      </c>
      <c r="E654" s="128">
        <v>201267.23833329999</v>
      </c>
      <c r="F654" s="128">
        <v>201267.23833329999</v>
      </c>
      <c r="G654" s="128">
        <v>201267.23833329999</v>
      </c>
      <c r="H654" s="128">
        <v>201267.23833329999</v>
      </c>
      <c r="I654" s="128">
        <v>201267.23833329999</v>
      </c>
      <c r="J654" s="128">
        <v>201267.23833329999</v>
      </c>
      <c r="K654" s="128">
        <v>201267.23833329999</v>
      </c>
      <c r="L654" s="128">
        <v>201267.23833329999</v>
      </c>
      <c r="M654" s="128">
        <v>201267.23833329999</v>
      </c>
      <c r="N654" s="128">
        <v>201267.23833329999</v>
      </c>
      <c r="O654" s="109"/>
      <c r="P654" s="109"/>
      <c r="Q654" s="109"/>
      <c r="R654" s="109"/>
    </row>
    <row r="655" spans="1:18" x14ac:dyDescent="0.3">
      <c r="A655" s="77" t="s">
        <v>1347</v>
      </c>
      <c r="B655" s="127" t="s">
        <v>1348</v>
      </c>
      <c r="C655" s="128">
        <v>95370.880000000005</v>
      </c>
      <c r="D655" s="128">
        <v>95370.880000000005</v>
      </c>
      <c r="E655" s="128">
        <v>95370.880000000005</v>
      </c>
      <c r="F655" s="128">
        <v>95370.880000000005</v>
      </c>
      <c r="G655" s="128">
        <v>95370.880000000005</v>
      </c>
      <c r="H655" s="128">
        <v>95370.880000000005</v>
      </c>
      <c r="I655" s="128">
        <v>95370.880000000005</v>
      </c>
      <c r="J655" s="128">
        <v>95370.880000000005</v>
      </c>
      <c r="K655" s="128">
        <v>95370.880000000005</v>
      </c>
      <c r="L655" s="128">
        <v>95370.880000000005</v>
      </c>
      <c r="M655" s="128">
        <v>95370.880000000005</v>
      </c>
      <c r="N655" s="128">
        <v>95370.880000000005</v>
      </c>
      <c r="O655" s="109"/>
      <c r="P655" s="109"/>
      <c r="Q655" s="109"/>
      <c r="R655" s="109"/>
    </row>
    <row r="656" spans="1:18" x14ac:dyDescent="0.3">
      <c r="A656" s="77" t="s">
        <v>1349</v>
      </c>
      <c r="B656" s="127" t="s">
        <v>1350</v>
      </c>
      <c r="C656" s="128">
        <v>0</v>
      </c>
      <c r="D656" s="128">
        <v>0</v>
      </c>
      <c r="E656" s="128">
        <v>0</v>
      </c>
      <c r="F656" s="128">
        <v>0</v>
      </c>
      <c r="G656" s="128">
        <v>0</v>
      </c>
      <c r="H656" s="128">
        <v>0</v>
      </c>
      <c r="I656" s="128">
        <v>0</v>
      </c>
      <c r="J656" s="128">
        <v>0</v>
      </c>
      <c r="K656" s="128">
        <v>0</v>
      </c>
      <c r="L656" s="128">
        <v>0</v>
      </c>
      <c r="M656" s="128">
        <v>0</v>
      </c>
      <c r="N656" s="128">
        <v>0</v>
      </c>
      <c r="O656" s="109"/>
      <c r="P656" s="109"/>
      <c r="Q656" s="109"/>
      <c r="R656" s="109"/>
    </row>
    <row r="657" spans="1:18" x14ac:dyDescent="0.3">
      <c r="A657" s="77" t="s">
        <v>1351</v>
      </c>
      <c r="B657" s="127" t="s">
        <v>1352</v>
      </c>
      <c r="C657" s="128">
        <v>0</v>
      </c>
      <c r="D657" s="128">
        <v>0</v>
      </c>
      <c r="E657" s="128">
        <v>0</v>
      </c>
      <c r="F657" s="128">
        <v>0</v>
      </c>
      <c r="G657" s="128">
        <v>0</v>
      </c>
      <c r="H657" s="128">
        <v>0</v>
      </c>
      <c r="I657" s="128">
        <v>0</v>
      </c>
      <c r="J657" s="128">
        <v>0</v>
      </c>
      <c r="K657" s="128">
        <v>0</v>
      </c>
      <c r="L657" s="128">
        <v>0</v>
      </c>
      <c r="M657" s="128">
        <v>0</v>
      </c>
      <c r="N657" s="128">
        <v>0</v>
      </c>
      <c r="O657" s="109"/>
      <c r="P657" s="109"/>
      <c r="Q657" s="109"/>
      <c r="R657" s="109"/>
    </row>
    <row r="658" spans="1:18" x14ac:dyDescent="0.3">
      <c r="A658" s="77" t="s">
        <v>1353</v>
      </c>
      <c r="B658" s="127" t="s">
        <v>1354</v>
      </c>
      <c r="C658" s="128">
        <v>0</v>
      </c>
      <c r="D658" s="128">
        <v>0</v>
      </c>
      <c r="E658" s="128">
        <v>0</v>
      </c>
      <c r="F658" s="128">
        <v>0</v>
      </c>
      <c r="G658" s="128">
        <v>0</v>
      </c>
      <c r="H658" s="128">
        <v>0</v>
      </c>
      <c r="I658" s="128">
        <v>0</v>
      </c>
      <c r="J658" s="128">
        <v>0</v>
      </c>
      <c r="K658" s="128">
        <v>0</v>
      </c>
      <c r="L658" s="128">
        <v>0</v>
      </c>
      <c r="M658" s="128">
        <v>0</v>
      </c>
      <c r="N658" s="128">
        <v>0</v>
      </c>
      <c r="O658" s="109"/>
      <c r="P658" s="109"/>
      <c r="Q658" s="109"/>
      <c r="R658" s="109"/>
    </row>
    <row r="659" spans="1:18" x14ac:dyDescent="0.3">
      <c r="A659" s="77" t="s">
        <v>1355</v>
      </c>
      <c r="B659" s="127" t="s">
        <v>1356</v>
      </c>
      <c r="C659" s="128">
        <v>0</v>
      </c>
      <c r="D659" s="128">
        <v>0</v>
      </c>
      <c r="E659" s="128">
        <v>0</v>
      </c>
      <c r="F659" s="128">
        <v>0</v>
      </c>
      <c r="G659" s="128">
        <v>0</v>
      </c>
      <c r="H659" s="128">
        <v>0</v>
      </c>
      <c r="I659" s="128">
        <v>0</v>
      </c>
      <c r="J659" s="128">
        <v>0</v>
      </c>
      <c r="K659" s="128">
        <v>0</v>
      </c>
      <c r="L659" s="128">
        <v>0</v>
      </c>
      <c r="M659" s="128">
        <v>0</v>
      </c>
      <c r="N659" s="128">
        <v>0</v>
      </c>
      <c r="O659" s="109"/>
      <c r="P659" s="109"/>
      <c r="Q659" s="109"/>
      <c r="R659" s="109"/>
    </row>
    <row r="660" spans="1:18" x14ac:dyDescent="0.3">
      <c r="A660" s="77" t="s">
        <v>1357</v>
      </c>
      <c r="B660" s="127" t="s">
        <v>1358</v>
      </c>
      <c r="C660" s="128">
        <v>0</v>
      </c>
      <c r="D660" s="128">
        <v>0</v>
      </c>
      <c r="E660" s="128">
        <v>0</v>
      </c>
      <c r="F660" s="128">
        <v>0</v>
      </c>
      <c r="G660" s="128">
        <v>0</v>
      </c>
      <c r="H660" s="128">
        <v>0</v>
      </c>
      <c r="I660" s="128">
        <v>0</v>
      </c>
      <c r="J660" s="128">
        <v>0</v>
      </c>
      <c r="K660" s="128">
        <v>0</v>
      </c>
      <c r="L660" s="128">
        <v>0</v>
      </c>
      <c r="M660" s="128">
        <v>0</v>
      </c>
      <c r="N660" s="128">
        <v>0</v>
      </c>
      <c r="O660" s="109"/>
      <c r="P660" s="109"/>
      <c r="Q660" s="109"/>
      <c r="R660" s="109"/>
    </row>
    <row r="661" spans="1:18" x14ac:dyDescent="0.3">
      <c r="A661" s="77" t="s">
        <v>1359</v>
      </c>
      <c r="B661" s="127" t="s">
        <v>1360</v>
      </c>
      <c r="C661" s="128">
        <v>0</v>
      </c>
      <c r="D661" s="128">
        <v>0</v>
      </c>
      <c r="E661" s="128">
        <v>0</v>
      </c>
      <c r="F661" s="128">
        <v>0</v>
      </c>
      <c r="G661" s="128">
        <v>0</v>
      </c>
      <c r="H661" s="128">
        <v>0</v>
      </c>
      <c r="I661" s="128">
        <v>0</v>
      </c>
      <c r="J661" s="128">
        <v>0</v>
      </c>
      <c r="K661" s="128">
        <v>0</v>
      </c>
      <c r="L661" s="128">
        <v>0</v>
      </c>
      <c r="M661" s="128">
        <v>0</v>
      </c>
      <c r="N661" s="128">
        <v>0</v>
      </c>
      <c r="O661" s="109"/>
      <c r="P661" s="109"/>
      <c r="Q661" s="109"/>
      <c r="R661" s="109"/>
    </row>
    <row r="662" spans="1:18" x14ac:dyDescent="0.3">
      <c r="A662" s="77" t="s">
        <v>1361</v>
      </c>
      <c r="B662" s="127" t="s">
        <v>1362</v>
      </c>
      <c r="C662" s="128">
        <v>0</v>
      </c>
      <c r="D662" s="128">
        <v>0</v>
      </c>
      <c r="E662" s="128">
        <v>0</v>
      </c>
      <c r="F662" s="128">
        <v>0</v>
      </c>
      <c r="G662" s="128">
        <v>0</v>
      </c>
      <c r="H662" s="128">
        <v>0</v>
      </c>
      <c r="I662" s="128">
        <v>0</v>
      </c>
      <c r="J662" s="128">
        <v>0</v>
      </c>
      <c r="K662" s="128">
        <v>0</v>
      </c>
      <c r="L662" s="128">
        <v>0</v>
      </c>
      <c r="M662" s="128">
        <v>0</v>
      </c>
      <c r="N662" s="128">
        <v>0</v>
      </c>
      <c r="O662" s="109"/>
      <c r="P662" s="109"/>
      <c r="Q662" s="109"/>
      <c r="R662" s="109"/>
    </row>
    <row r="663" spans="1:18" x14ac:dyDescent="0.3">
      <c r="A663" s="77" t="s">
        <v>1363</v>
      </c>
      <c r="B663" s="127" t="s">
        <v>579</v>
      </c>
      <c r="C663" s="128">
        <v>0</v>
      </c>
      <c r="D663" s="128">
        <v>0</v>
      </c>
      <c r="E663" s="128">
        <v>0</v>
      </c>
      <c r="F663" s="128">
        <v>0</v>
      </c>
      <c r="G663" s="128">
        <v>0</v>
      </c>
      <c r="H663" s="128">
        <v>0</v>
      </c>
      <c r="I663" s="128">
        <v>0</v>
      </c>
      <c r="J663" s="128">
        <v>0</v>
      </c>
      <c r="K663" s="128">
        <v>0</v>
      </c>
      <c r="L663" s="128">
        <v>0</v>
      </c>
      <c r="M663" s="128">
        <v>0</v>
      </c>
      <c r="N663" s="128">
        <v>0</v>
      </c>
      <c r="O663" s="109"/>
      <c r="P663" s="109"/>
      <c r="Q663" s="109"/>
      <c r="R663" s="109"/>
    </row>
    <row r="664" spans="1:18" x14ac:dyDescent="0.3">
      <c r="A664" s="77" t="s">
        <v>1364</v>
      </c>
      <c r="B664" s="127" t="s">
        <v>1365</v>
      </c>
      <c r="C664" s="128">
        <v>0</v>
      </c>
      <c r="D664" s="128">
        <v>0</v>
      </c>
      <c r="E664" s="128">
        <v>0</v>
      </c>
      <c r="F664" s="128">
        <v>0</v>
      </c>
      <c r="G664" s="128">
        <v>0</v>
      </c>
      <c r="H664" s="128">
        <v>0</v>
      </c>
      <c r="I664" s="128">
        <v>0</v>
      </c>
      <c r="J664" s="128">
        <v>0</v>
      </c>
      <c r="K664" s="128">
        <v>0</v>
      </c>
      <c r="L664" s="128">
        <v>0</v>
      </c>
      <c r="M664" s="128">
        <v>0</v>
      </c>
      <c r="N664" s="128">
        <v>0</v>
      </c>
      <c r="O664" s="109"/>
      <c r="P664" s="109"/>
      <c r="Q664" s="109"/>
      <c r="R664" s="109"/>
    </row>
    <row r="665" spans="1:18" x14ac:dyDescent="0.3">
      <c r="A665" s="77" t="s">
        <v>1366</v>
      </c>
      <c r="B665" s="127" t="s">
        <v>1367</v>
      </c>
      <c r="C665" s="128">
        <v>0</v>
      </c>
      <c r="D665" s="128">
        <v>0</v>
      </c>
      <c r="E665" s="128">
        <v>0</v>
      </c>
      <c r="F665" s="128">
        <v>0</v>
      </c>
      <c r="G665" s="128">
        <v>0</v>
      </c>
      <c r="H665" s="128">
        <v>0</v>
      </c>
      <c r="I665" s="128">
        <v>0</v>
      </c>
      <c r="J665" s="128">
        <v>0</v>
      </c>
      <c r="K665" s="128">
        <v>0</v>
      </c>
      <c r="L665" s="128">
        <v>0</v>
      </c>
      <c r="M665" s="128">
        <v>0</v>
      </c>
      <c r="N665" s="128">
        <v>0</v>
      </c>
      <c r="O665" s="109"/>
      <c r="P665" s="109"/>
      <c r="Q665" s="109"/>
      <c r="R665" s="109"/>
    </row>
    <row r="666" spans="1:18" x14ac:dyDescent="0.3">
      <c r="A666" s="77" t="s">
        <v>1368</v>
      </c>
      <c r="B666" s="127" t="s">
        <v>1369</v>
      </c>
      <c r="C666" s="128">
        <v>0</v>
      </c>
      <c r="D666" s="128">
        <v>0</v>
      </c>
      <c r="E666" s="128">
        <v>0</v>
      </c>
      <c r="F666" s="128">
        <v>0</v>
      </c>
      <c r="G666" s="128">
        <v>0</v>
      </c>
      <c r="H666" s="128">
        <v>0</v>
      </c>
      <c r="I666" s="128">
        <v>0</v>
      </c>
      <c r="J666" s="128">
        <v>0</v>
      </c>
      <c r="K666" s="128">
        <v>0</v>
      </c>
      <c r="L666" s="128">
        <v>0</v>
      </c>
      <c r="M666" s="128">
        <v>0</v>
      </c>
      <c r="N666" s="128">
        <v>0</v>
      </c>
      <c r="O666" s="109"/>
      <c r="P666" s="109"/>
      <c r="Q666" s="109"/>
      <c r="R666" s="109"/>
    </row>
    <row r="667" spans="1:18" x14ac:dyDescent="0.3">
      <c r="A667" s="77" t="s">
        <v>1370</v>
      </c>
      <c r="B667" s="127" t="s">
        <v>1371</v>
      </c>
      <c r="C667" s="128">
        <v>0</v>
      </c>
      <c r="D667" s="128">
        <v>0</v>
      </c>
      <c r="E667" s="128">
        <v>0</v>
      </c>
      <c r="F667" s="128">
        <v>0</v>
      </c>
      <c r="G667" s="128">
        <v>0</v>
      </c>
      <c r="H667" s="128">
        <v>0</v>
      </c>
      <c r="I667" s="128">
        <v>0</v>
      </c>
      <c r="J667" s="128">
        <v>0</v>
      </c>
      <c r="K667" s="128">
        <v>0</v>
      </c>
      <c r="L667" s="128">
        <v>0</v>
      </c>
      <c r="M667" s="128">
        <v>0</v>
      </c>
      <c r="N667" s="128">
        <v>0</v>
      </c>
      <c r="O667" s="109"/>
      <c r="P667" s="109"/>
      <c r="Q667" s="109"/>
      <c r="R667" s="109"/>
    </row>
    <row r="668" spans="1:18" x14ac:dyDescent="0.3">
      <c r="A668" s="77" t="s">
        <v>1372</v>
      </c>
      <c r="B668" s="127" t="s">
        <v>1373</v>
      </c>
      <c r="C668" s="128">
        <v>0</v>
      </c>
      <c r="D668" s="128">
        <v>0</v>
      </c>
      <c r="E668" s="128">
        <v>0</v>
      </c>
      <c r="F668" s="128">
        <v>0</v>
      </c>
      <c r="G668" s="128">
        <v>0</v>
      </c>
      <c r="H668" s="128">
        <v>0</v>
      </c>
      <c r="I668" s="128">
        <v>0</v>
      </c>
      <c r="J668" s="128">
        <v>0</v>
      </c>
      <c r="K668" s="128">
        <v>0</v>
      </c>
      <c r="L668" s="128">
        <v>0</v>
      </c>
      <c r="M668" s="128">
        <v>0</v>
      </c>
      <c r="N668" s="128">
        <v>0</v>
      </c>
      <c r="O668" s="109"/>
      <c r="P668" s="109"/>
      <c r="Q668" s="109"/>
      <c r="R668" s="109"/>
    </row>
    <row r="669" spans="1:18" x14ac:dyDescent="0.3">
      <c r="A669" s="77" t="s">
        <v>1374</v>
      </c>
      <c r="B669" s="127" t="s">
        <v>1375</v>
      </c>
      <c r="C669" s="128">
        <v>0</v>
      </c>
      <c r="D669" s="128">
        <v>0</v>
      </c>
      <c r="E669" s="128">
        <v>0</v>
      </c>
      <c r="F669" s="128">
        <v>0</v>
      </c>
      <c r="G669" s="128">
        <v>0</v>
      </c>
      <c r="H669" s="128">
        <v>0</v>
      </c>
      <c r="I669" s="128">
        <v>0</v>
      </c>
      <c r="J669" s="128">
        <v>0</v>
      </c>
      <c r="K669" s="128">
        <v>0</v>
      </c>
      <c r="L669" s="128">
        <v>0</v>
      </c>
      <c r="M669" s="128">
        <v>0</v>
      </c>
      <c r="N669" s="128">
        <v>0</v>
      </c>
      <c r="O669" s="109"/>
      <c r="P669" s="109"/>
      <c r="Q669" s="109"/>
      <c r="R669" s="109"/>
    </row>
    <row r="670" spans="1:18" x14ac:dyDescent="0.3">
      <c r="A670" s="77" t="s">
        <v>1376</v>
      </c>
      <c r="B670" s="127" t="s">
        <v>1377</v>
      </c>
      <c r="C670" s="128">
        <v>18304.759999999998</v>
      </c>
      <c r="D670" s="128">
        <v>18304.759999999998</v>
      </c>
      <c r="E670" s="128">
        <v>18304.759999999998</v>
      </c>
      <c r="F670" s="128">
        <v>18304.759999999998</v>
      </c>
      <c r="G670" s="128">
        <v>18304.759999999998</v>
      </c>
      <c r="H670" s="128">
        <v>18304.759999999998</v>
      </c>
      <c r="I670" s="128">
        <v>18304.759999999998</v>
      </c>
      <c r="J670" s="128">
        <v>18304.759999999998</v>
      </c>
      <c r="K670" s="128">
        <v>18304.759999999998</v>
      </c>
      <c r="L670" s="128">
        <v>18304.759999999998</v>
      </c>
      <c r="M670" s="128">
        <v>18304.759999999998</v>
      </c>
      <c r="N670" s="128">
        <v>18304.759999999998</v>
      </c>
      <c r="O670" s="109"/>
      <c r="P670" s="109"/>
      <c r="Q670" s="109"/>
      <c r="R670" s="109"/>
    </row>
    <row r="671" spans="1:18" x14ac:dyDescent="0.3">
      <c r="A671" s="77" t="s">
        <v>1378</v>
      </c>
      <c r="B671" s="127" t="s">
        <v>1379</v>
      </c>
      <c r="C671" s="128">
        <v>8026.94</v>
      </c>
      <c r="D671" s="128">
        <v>8026.94</v>
      </c>
      <c r="E671" s="128">
        <v>8026.94</v>
      </c>
      <c r="F671" s="128">
        <v>8026.94</v>
      </c>
      <c r="G671" s="128">
        <v>8026.94</v>
      </c>
      <c r="H671" s="128">
        <v>8026.94</v>
      </c>
      <c r="I671" s="128">
        <v>8026.94</v>
      </c>
      <c r="J671" s="128">
        <v>8026.94</v>
      </c>
      <c r="K671" s="128">
        <v>8026.94</v>
      </c>
      <c r="L671" s="128">
        <v>8026.94</v>
      </c>
      <c r="M671" s="128">
        <v>8026.94</v>
      </c>
      <c r="N671" s="128">
        <v>8026.94</v>
      </c>
      <c r="O671" s="109"/>
      <c r="P671" s="109"/>
      <c r="Q671" s="109"/>
      <c r="R671" s="109"/>
    </row>
    <row r="672" spans="1:18" x14ac:dyDescent="0.3">
      <c r="A672" s="77" t="s">
        <v>1380</v>
      </c>
      <c r="B672" s="127" t="s">
        <v>1381</v>
      </c>
      <c r="C672" s="128">
        <v>0</v>
      </c>
      <c r="D672" s="128">
        <v>0</v>
      </c>
      <c r="E672" s="128">
        <v>0</v>
      </c>
      <c r="F672" s="128">
        <v>0</v>
      </c>
      <c r="G672" s="128">
        <v>0</v>
      </c>
      <c r="H672" s="128">
        <v>0</v>
      </c>
      <c r="I672" s="128">
        <v>0</v>
      </c>
      <c r="J672" s="128">
        <v>0</v>
      </c>
      <c r="K672" s="128">
        <v>0</v>
      </c>
      <c r="L672" s="128">
        <v>0</v>
      </c>
      <c r="M672" s="128">
        <v>0</v>
      </c>
      <c r="N672" s="128">
        <v>0</v>
      </c>
      <c r="O672" s="109"/>
      <c r="P672" s="109"/>
      <c r="Q672" s="109"/>
      <c r="R672" s="109"/>
    </row>
    <row r="673" spans="1:18" x14ac:dyDescent="0.3">
      <c r="A673" s="126" t="s">
        <v>1382</v>
      </c>
      <c r="B673" s="127" t="s">
        <v>1383</v>
      </c>
      <c r="C673" s="128">
        <v>10116.200000000001</v>
      </c>
      <c r="D673" s="128">
        <v>10116.200000000001</v>
      </c>
      <c r="E673" s="128">
        <v>10116.200000000001</v>
      </c>
      <c r="F673" s="128">
        <v>10116.200000000001</v>
      </c>
      <c r="G673" s="128">
        <v>10116.200000000001</v>
      </c>
      <c r="H673" s="128">
        <v>10116.200000000001</v>
      </c>
      <c r="I673" s="128">
        <v>10116.200000000001</v>
      </c>
      <c r="J673" s="128">
        <v>10116.200000000001</v>
      </c>
      <c r="K673" s="128">
        <v>10116.200000000001</v>
      </c>
      <c r="L673" s="128">
        <v>10116.200000000001</v>
      </c>
      <c r="M673" s="128">
        <v>10116.200000000001</v>
      </c>
      <c r="N673" s="128">
        <v>10116.200000000001</v>
      </c>
      <c r="O673" s="109"/>
      <c r="P673" s="109"/>
      <c r="Q673" s="109"/>
      <c r="R673" s="109"/>
    </row>
    <row r="674" spans="1:18" x14ac:dyDescent="0.3">
      <c r="A674" s="77" t="s">
        <v>1384</v>
      </c>
      <c r="B674" s="127" t="s">
        <v>1385</v>
      </c>
      <c r="C674" s="128">
        <v>17442.43</v>
      </c>
      <c r="D674" s="128">
        <v>17442.43</v>
      </c>
      <c r="E674" s="128">
        <v>17442.43</v>
      </c>
      <c r="F674" s="128">
        <v>17442.43</v>
      </c>
      <c r="G674" s="128">
        <v>17442.43</v>
      </c>
      <c r="H674" s="128">
        <v>17442.43</v>
      </c>
      <c r="I674" s="128">
        <v>17442.43</v>
      </c>
      <c r="J674" s="128">
        <v>17442.43</v>
      </c>
      <c r="K674" s="128">
        <v>17442.43</v>
      </c>
      <c r="L674" s="128">
        <v>17442.43</v>
      </c>
      <c r="M674" s="128">
        <v>17442.43</v>
      </c>
      <c r="N674" s="128">
        <v>17442.43</v>
      </c>
      <c r="O674" s="109"/>
      <c r="P674" s="109"/>
      <c r="Q674" s="109"/>
      <c r="R674" s="109"/>
    </row>
    <row r="675" spans="1:18" x14ac:dyDescent="0.3">
      <c r="A675" s="77" t="s">
        <v>1386</v>
      </c>
      <c r="B675" s="127" t="s">
        <v>1387</v>
      </c>
      <c r="C675" s="128">
        <v>0</v>
      </c>
      <c r="D675" s="128">
        <v>0</v>
      </c>
      <c r="E675" s="128">
        <v>0</v>
      </c>
      <c r="F675" s="128">
        <v>0</v>
      </c>
      <c r="G675" s="128">
        <v>0</v>
      </c>
      <c r="H675" s="128">
        <v>0</v>
      </c>
      <c r="I675" s="128">
        <v>0</v>
      </c>
      <c r="J675" s="128">
        <v>0</v>
      </c>
      <c r="K675" s="128">
        <v>0</v>
      </c>
      <c r="L675" s="128">
        <v>0</v>
      </c>
      <c r="M675" s="128">
        <v>0</v>
      </c>
      <c r="N675" s="128">
        <v>0</v>
      </c>
      <c r="O675" s="109"/>
      <c r="P675" s="109"/>
      <c r="Q675" s="109"/>
      <c r="R675" s="109"/>
    </row>
    <row r="676" spans="1:18" x14ac:dyDescent="0.3">
      <c r="A676" s="77" t="s">
        <v>1388</v>
      </c>
      <c r="B676" s="127" t="s">
        <v>1389</v>
      </c>
      <c r="C676" s="128">
        <v>0</v>
      </c>
      <c r="D676" s="128">
        <v>0</v>
      </c>
      <c r="E676" s="128">
        <v>0</v>
      </c>
      <c r="F676" s="128">
        <v>0</v>
      </c>
      <c r="G676" s="128">
        <v>0</v>
      </c>
      <c r="H676" s="128">
        <v>0</v>
      </c>
      <c r="I676" s="128">
        <v>0</v>
      </c>
      <c r="J676" s="128">
        <v>0</v>
      </c>
      <c r="K676" s="128">
        <v>0</v>
      </c>
      <c r="L676" s="128">
        <v>0</v>
      </c>
      <c r="M676" s="128">
        <v>0</v>
      </c>
      <c r="N676" s="128">
        <v>0</v>
      </c>
      <c r="O676" s="109"/>
      <c r="P676" s="109"/>
      <c r="Q676" s="109"/>
      <c r="R676" s="109"/>
    </row>
    <row r="677" spans="1:18" x14ac:dyDescent="0.3">
      <c r="A677" s="77" t="s">
        <v>1390</v>
      </c>
      <c r="B677" s="127" t="s">
        <v>1391</v>
      </c>
      <c r="C677" s="128">
        <v>0</v>
      </c>
      <c r="D677" s="128">
        <v>0</v>
      </c>
      <c r="E677" s="128">
        <v>0</v>
      </c>
      <c r="F677" s="128">
        <v>0</v>
      </c>
      <c r="G677" s="128">
        <v>0</v>
      </c>
      <c r="H677" s="128">
        <v>0</v>
      </c>
      <c r="I677" s="128">
        <v>0</v>
      </c>
      <c r="J677" s="128">
        <v>0</v>
      </c>
      <c r="K677" s="128">
        <v>0</v>
      </c>
      <c r="L677" s="128">
        <v>0</v>
      </c>
      <c r="M677" s="128">
        <v>0</v>
      </c>
      <c r="N677" s="128">
        <v>0</v>
      </c>
      <c r="O677" s="109"/>
      <c r="P677" s="109"/>
      <c r="Q677" s="109"/>
      <c r="R677" s="109"/>
    </row>
    <row r="678" spans="1:18" x14ac:dyDescent="0.3">
      <c r="A678" s="77" t="s">
        <v>1392</v>
      </c>
      <c r="B678" s="127" t="s">
        <v>1393</v>
      </c>
      <c r="C678" s="128">
        <v>0</v>
      </c>
      <c r="D678" s="128">
        <v>0</v>
      </c>
      <c r="E678" s="128">
        <v>0</v>
      </c>
      <c r="F678" s="128">
        <v>0</v>
      </c>
      <c r="G678" s="128">
        <v>0</v>
      </c>
      <c r="H678" s="128">
        <v>0</v>
      </c>
      <c r="I678" s="128">
        <v>0</v>
      </c>
      <c r="J678" s="128">
        <v>0</v>
      </c>
      <c r="K678" s="128">
        <v>0</v>
      </c>
      <c r="L678" s="128">
        <v>0</v>
      </c>
      <c r="M678" s="128">
        <v>0</v>
      </c>
      <c r="N678" s="128">
        <v>0</v>
      </c>
      <c r="O678" s="109"/>
      <c r="P678" s="109"/>
      <c r="Q678" s="109"/>
      <c r="R678" s="109"/>
    </row>
    <row r="679" spans="1:18" x14ac:dyDescent="0.3">
      <c r="A679" s="77" t="s">
        <v>1394</v>
      </c>
      <c r="B679" s="127" t="s">
        <v>1395</v>
      </c>
      <c r="C679" s="128">
        <v>159750.99</v>
      </c>
      <c r="D679" s="128">
        <v>159750.99</v>
      </c>
      <c r="E679" s="128">
        <v>159750.99</v>
      </c>
      <c r="F679" s="128">
        <v>159750.99</v>
      </c>
      <c r="G679" s="128">
        <v>159750.99</v>
      </c>
      <c r="H679" s="128">
        <v>159750.99</v>
      </c>
      <c r="I679" s="128">
        <v>159750.99</v>
      </c>
      <c r="J679" s="128">
        <v>159750.99</v>
      </c>
      <c r="K679" s="128">
        <v>159750.99</v>
      </c>
      <c r="L679" s="128">
        <v>159750.99</v>
      </c>
      <c r="M679" s="128">
        <v>159750.99</v>
      </c>
      <c r="N679" s="128">
        <v>159750.99</v>
      </c>
      <c r="O679" s="109"/>
      <c r="P679" s="109"/>
      <c r="Q679" s="109"/>
      <c r="R679" s="109"/>
    </row>
    <row r="680" spans="1:18" x14ac:dyDescent="0.3">
      <c r="A680" s="77" t="s">
        <v>1396</v>
      </c>
      <c r="B680" s="127" t="s">
        <v>1397</v>
      </c>
      <c r="C680" s="128">
        <v>1298.9100000000001</v>
      </c>
      <c r="D680" s="128">
        <v>1298.9100000000001</v>
      </c>
      <c r="E680" s="128">
        <v>1298.9100000000001</v>
      </c>
      <c r="F680" s="128">
        <v>1298.9100000000001</v>
      </c>
      <c r="G680" s="128">
        <v>1298.9100000000001</v>
      </c>
      <c r="H680" s="128">
        <v>1298.9100000000001</v>
      </c>
      <c r="I680" s="128">
        <v>1298.9100000000001</v>
      </c>
      <c r="J680" s="128">
        <v>1298.9100000000001</v>
      </c>
      <c r="K680" s="128">
        <v>1298.9100000000001</v>
      </c>
      <c r="L680" s="128">
        <v>1298.9100000000001</v>
      </c>
      <c r="M680" s="128">
        <v>1298.9100000000001</v>
      </c>
      <c r="N680" s="128">
        <v>1298.9100000000001</v>
      </c>
      <c r="O680" s="109"/>
      <c r="P680" s="109"/>
      <c r="Q680" s="109"/>
      <c r="R680" s="109"/>
    </row>
    <row r="681" spans="1:18" x14ac:dyDescent="0.3">
      <c r="A681" s="77" t="s">
        <v>1398</v>
      </c>
      <c r="B681" s="127" t="s">
        <v>1399</v>
      </c>
      <c r="C681" s="128">
        <v>10999.332738200001</v>
      </c>
      <c r="D681" s="128">
        <v>10871.299505700001</v>
      </c>
      <c r="E681" s="128">
        <v>11107.421863899999</v>
      </c>
      <c r="F681" s="128">
        <v>11477.906283300001</v>
      </c>
      <c r="G681" s="128">
        <v>11678.7949083</v>
      </c>
      <c r="H681" s="128">
        <v>12650.8102</v>
      </c>
      <c r="I681" s="128">
        <v>13845.292616700001</v>
      </c>
      <c r="J681" s="128">
        <v>15092.834911100001</v>
      </c>
      <c r="K681" s="128">
        <v>14964.048575000001</v>
      </c>
      <c r="L681" s="128">
        <v>15029.425822200001</v>
      </c>
      <c r="M681" s="128">
        <v>15015.071341700001</v>
      </c>
      <c r="N681" s="128">
        <v>15055.488255599999</v>
      </c>
      <c r="O681" s="109"/>
      <c r="P681" s="109"/>
      <c r="Q681" s="109"/>
      <c r="R681" s="109"/>
    </row>
    <row r="682" spans="1:18" x14ac:dyDescent="0.3">
      <c r="A682" s="77" t="s">
        <v>1400</v>
      </c>
      <c r="B682" s="127" t="s">
        <v>1401</v>
      </c>
      <c r="C682" s="128">
        <v>4101.0600000000004</v>
      </c>
      <c r="D682" s="128">
        <v>4101.0600000000004</v>
      </c>
      <c r="E682" s="128">
        <v>4101.0600000000004</v>
      </c>
      <c r="F682" s="128">
        <v>4101.0600000000004</v>
      </c>
      <c r="G682" s="128">
        <v>4101.0600000000004</v>
      </c>
      <c r="H682" s="128">
        <v>4101.0600000000004</v>
      </c>
      <c r="I682" s="128">
        <v>4101.0600000000004</v>
      </c>
      <c r="J682" s="128">
        <v>4101.0600000000004</v>
      </c>
      <c r="K682" s="128">
        <v>4101.0600000000004</v>
      </c>
      <c r="L682" s="128">
        <v>4101.0600000000004</v>
      </c>
      <c r="M682" s="128">
        <v>4101.0600000000004</v>
      </c>
      <c r="N682" s="128">
        <v>4101.0600000000004</v>
      </c>
      <c r="O682" s="109"/>
      <c r="P682" s="109"/>
      <c r="Q682" s="109"/>
      <c r="R682" s="109"/>
    </row>
    <row r="683" spans="1:18" x14ac:dyDescent="0.3">
      <c r="A683" s="77" t="s">
        <v>1402</v>
      </c>
      <c r="B683" s="127" t="s">
        <v>1403</v>
      </c>
      <c r="C683" s="128">
        <v>103339.66333330001</v>
      </c>
      <c r="D683" s="128">
        <v>103339.66333330001</v>
      </c>
      <c r="E683" s="128">
        <v>103339.66333330001</v>
      </c>
      <c r="F683" s="128">
        <v>103339.66333330001</v>
      </c>
      <c r="G683" s="128">
        <v>103339.66333330001</v>
      </c>
      <c r="H683" s="128">
        <v>103339.66333330001</v>
      </c>
      <c r="I683" s="128">
        <v>103339.66333330001</v>
      </c>
      <c r="J683" s="128">
        <v>103339.66333330001</v>
      </c>
      <c r="K683" s="128">
        <v>103339.66333330001</v>
      </c>
      <c r="L683" s="128">
        <v>103339.66333330001</v>
      </c>
      <c r="M683" s="128">
        <v>103339.66333330001</v>
      </c>
      <c r="N683" s="128">
        <v>103339.66333330001</v>
      </c>
      <c r="O683" s="109"/>
      <c r="P683" s="109"/>
      <c r="Q683" s="109"/>
      <c r="R683" s="109"/>
    </row>
    <row r="684" spans="1:18" x14ac:dyDescent="0.3">
      <c r="A684" s="77" t="s">
        <v>1404</v>
      </c>
      <c r="B684" s="127" t="s">
        <v>1405</v>
      </c>
      <c r="C684" s="128">
        <v>0</v>
      </c>
      <c r="D684" s="128">
        <v>0</v>
      </c>
      <c r="E684" s="128">
        <v>0</v>
      </c>
      <c r="F684" s="128">
        <v>0</v>
      </c>
      <c r="G684" s="128">
        <v>0</v>
      </c>
      <c r="H684" s="128">
        <v>0</v>
      </c>
      <c r="I684" s="128">
        <v>0</v>
      </c>
      <c r="J684" s="128">
        <v>0</v>
      </c>
      <c r="K684" s="128">
        <v>0</v>
      </c>
      <c r="L684" s="128">
        <v>0</v>
      </c>
      <c r="M684" s="128">
        <v>0</v>
      </c>
      <c r="N684" s="128">
        <v>0</v>
      </c>
      <c r="O684" s="109"/>
      <c r="P684" s="109"/>
      <c r="Q684" s="109"/>
      <c r="R684" s="109"/>
    </row>
    <row r="685" spans="1:18" x14ac:dyDescent="0.3">
      <c r="A685" s="77" t="s">
        <v>1406</v>
      </c>
      <c r="B685" s="127" t="s">
        <v>1407</v>
      </c>
      <c r="C685" s="128">
        <v>0</v>
      </c>
      <c r="D685" s="128">
        <v>0</v>
      </c>
      <c r="E685" s="128">
        <v>0</v>
      </c>
      <c r="F685" s="128">
        <v>0</v>
      </c>
      <c r="G685" s="128">
        <v>0</v>
      </c>
      <c r="H685" s="128">
        <v>0</v>
      </c>
      <c r="I685" s="128">
        <v>0</v>
      </c>
      <c r="J685" s="128">
        <v>0</v>
      </c>
      <c r="K685" s="128">
        <v>0</v>
      </c>
      <c r="L685" s="128">
        <v>0</v>
      </c>
      <c r="M685" s="128">
        <v>0</v>
      </c>
      <c r="N685" s="128">
        <v>0</v>
      </c>
      <c r="O685" s="109"/>
      <c r="P685" s="109"/>
      <c r="Q685" s="109"/>
      <c r="R685" s="109"/>
    </row>
    <row r="686" spans="1:18" x14ac:dyDescent="0.3">
      <c r="A686" s="77" t="s">
        <v>1408</v>
      </c>
      <c r="B686" s="127" t="s">
        <v>1409</v>
      </c>
      <c r="C686" s="128">
        <v>0</v>
      </c>
      <c r="D686" s="128">
        <v>0</v>
      </c>
      <c r="E686" s="128">
        <v>0</v>
      </c>
      <c r="F686" s="128">
        <v>0</v>
      </c>
      <c r="G686" s="128">
        <v>0</v>
      </c>
      <c r="H686" s="128">
        <v>0</v>
      </c>
      <c r="I686" s="128">
        <v>0</v>
      </c>
      <c r="J686" s="128">
        <v>0</v>
      </c>
      <c r="K686" s="128">
        <v>0</v>
      </c>
      <c r="L686" s="128">
        <v>0</v>
      </c>
      <c r="M686" s="128">
        <v>0</v>
      </c>
      <c r="N686" s="128">
        <v>0</v>
      </c>
      <c r="O686" s="109"/>
      <c r="P686" s="109"/>
      <c r="Q686" s="109"/>
      <c r="R686" s="109"/>
    </row>
    <row r="687" spans="1:18" x14ac:dyDescent="0.3">
      <c r="A687" s="77" t="s">
        <v>1410</v>
      </c>
      <c r="B687" s="127" t="s">
        <v>1411</v>
      </c>
      <c r="C687" s="128">
        <v>0</v>
      </c>
      <c r="D687" s="128">
        <v>0</v>
      </c>
      <c r="E687" s="128">
        <v>0</v>
      </c>
      <c r="F687" s="128">
        <v>0</v>
      </c>
      <c r="G687" s="128">
        <v>0</v>
      </c>
      <c r="H687" s="128">
        <v>0</v>
      </c>
      <c r="I687" s="128">
        <v>0</v>
      </c>
      <c r="J687" s="128">
        <v>0</v>
      </c>
      <c r="K687" s="128">
        <v>0</v>
      </c>
      <c r="L687" s="128">
        <v>0</v>
      </c>
      <c r="M687" s="128">
        <v>0</v>
      </c>
      <c r="N687" s="128">
        <v>0</v>
      </c>
      <c r="O687" s="109"/>
      <c r="P687" s="109"/>
      <c r="Q687" s="109"/>
      <c r="R687" s="109"/>
    </row>
    <row r="688" spans="1:18" x14ac:dyDescent="0.3">
      <c r="A688" s="77" t="s">
        <v>1412</v>
      </c>
      <c r="B688" s="127" t="s">
        <v>1413</v>
      </c>
      <c r="C688" s="128">
        <v>0</v>
      </c>
      <c r="D688" s="128">
        <v>0</v>
      </c>
      <c r="E688" s="128">
        <v>0</v>
      </c>
      <c r="F688" s="128">
        <v>0</v>
      </c>
      <c r="G688" s="128">
        <v>0</v>
      </c>
      <c r="H688" s="128">
        <v>0</v>
      </c>
      <c r="I688" s="128">
        <v>0</v>
      </c>
      <c r="J688" s="128">
        <v>0</v>
      </c>
      <c r="K688" s="128">
        <v>0</v>
      </c>
      <c r="L688" s="128">
        <v>0</v>
      </c>
      <c r="M688" s="128">
        <v>0</v>
      </c>
      <c r="N688" s="128">
        <v>0</v>
      </c>
      <c r="O688" s="109"/>
      <c r="P688" s="109"/>
      <c r="Q688" s="109"/>
      <c r="R688" s="109"/>
    </row>
    <row r="689" spans="1:18" x14ac:dyDescent="0.3">
      <c r="A689" s="77" t="s">
        <v>1414</v>
      </c>
      <c r="B689" s="127" t="s">
        <v>1415</v>
      </c>
      <c r="C689" s="128">
        <v>16575.240000000002</v>
      </c>
      <c r="D689" s="128">
        <v>16575.240000000002</v>
      </c>
      <c r="E689" s="128">
        <v>16575.240000000002</v>
      </c>
      <c r="F689" s="128">
        <v>16575.240000000002</v>
      </c>
      <c r="G689" s="128">
        <v>16575.240000000002</v>
      </c>
      <c r="H689" s="128">
        <v>16575.240000000002</v>
      </c>
      <c r="I689" s="128">
        <v>16575.240000000002</v>
      </c>
      <c r="J689" s="128">
        <v>16575.240000000002</v>
      </c>
      <c r="K689" s="128">
        <v>16575.240000000002</v>
      </c>
      <c r="L689" s="128">
        <v>16575.240000000002</v>
      </c>
      <c r="M689" s="128">
        <v>16575.240000000002</v>
      </c>
      <c r="N689" s="128">
        <v>16575.240000000002</v>
      </c>
      <c r="O689" s="109"/>
      <c r="P689" s="109"/>
      <c r="Q689" s="109"/>
      <c r="R689" s="109"/>
    </row>
    <row r="690" spans="1:18" x14ac:dyDescent="0.3">
      <c r="A690" s="77" t="s">
        <v>1416</v>
      </c>
      <c r="B690" s="127" t="s">
        <v>1417</v>
      </c>
      <c r="C690" s="128">
        <v>0</v>
      </c>
      <c r="D690" s="128">
        <v>0</v>
      </c>
      <c r="E690" s="128">
        <v>0</v>
      </c>
      <c r="F690" s="128">
        <v>0</v>
      </c>
      <c r="G690" s="128">
        <v>0</v>
      </c>
      <c r="H690" s="128">
        <v>0</v>
      </c>
      <c r="I690" s="128">
        <v>0</v>
      </c>
      <c r="J690" s="128">
        <v>0</v>
      </c>
      <c r="K690" s="128">
        <v>0</v>
      </c>
      <c r="L690" s="128">
        <v>0</v>
      </c>
      <c r="M690" s="128">
        <v>0</v>
      </c>
      <c r="N690" s="128">
        <v>0</v>
      </c>
      <c r="O690" s="109"/>
      <c r="P690" s="109"/>
      <c r="Q690" s="109"/>
      <c r="R690" s="109"/>
    </row>
    <row r="691" spans="1:18" x14ac:dyDescent="0.3">
      <c r="A691" s="77" t="s">
        <v>1418</v>
      </c>
      <c r="B691" s="127" t="s">
        <v>1419</v>
      </c>
      <c r="C691" s="128">
        <v>0</v>
      </c>
      <c r="D691" s="128">
        <v>0</v>
      </c>
      <c r="E691" s="128">
        <v>0</v>
      </c>
      <c r="F691" s="128">
        <v>0</v>
      </c>
      <c r="G691" s="128">
        <v>0</v>
      </c>
      <c r="H691" s="128">
        <v>0</v>
      </c>
      <c r="I691" s="128">
        <v>0</v>
      </c>
      <c r="J691" s="128">
        <v>0</v>
      </c>
      <c r="K691" s="128">
        <v>0</v>
      </c>
      <c r="L691" s="128">
        <v>0</v>
      </c>
      <c r="M691" s="128">
        <v>0</v>
      </c>
      <c r="N691" s="128">
        <v>0</v>
      </c>
      <c r="O691" s="109"/>
      <c r="P691" s="109"/>
      <c r="Q691" s="109"/>
      <c r="R691" s="109"/>
    </row>
    <row r="692" spans="1:18" x14ac:dyDescent="0.3">
      <c r="A692" s="77" t="s">
        <v>1420</v>
      </c>
      <c r="B692" s="127" t="s">
        <v>1421</v>
      </c>
      <c r="C692" s="128">
        <v>20850</v>
      </c>
      <c r="D692" s="128">
        <v>20850</v>
      </c>
      <c r="E692" s="128">
        <v>20850</v>
      </c>
      <c r="F692" s="128">
        <v>20850</v>
      </c>
      <c r="G692" s="128">
        <v>20850</v>
      </c>
      <c r="H692" s="128">
        <v>20850</v>
      </c>
      <c r="I692" s="128">
        <v>20850</v>
      </c>
      <c r="J692" s="128">
        <v>20850</v>
      </c>
      <c r="K692" s="128">
        <v>20850</v>
      </c>
      <c r="L692" s="128">
        <v>20850</v>
      </c>
      <c r="M692" s="128">
        <v>20850</v>
      </c>
      <c r="N692" s="128">
        <v>20850</v>
      </c>
      <c r="O692" s="109"/>
      <c r="P692" s="109"/>
      <c r="Q692" s="109"/>
      <c r="R692" s="109"/>
    </row>
    <row r="693" spans="1:18" x14ac:dyDescent="0.3">
      <c r="A693" s="77" t="s">
        <v>1422</v>
      </c>
      <c r="B693" s="127" t="s">
        <v>1423</v>
      </c>
      <c r="C693" s="128">
        <v>4421048.93</v>
      </c>
      <c r="D693" s="128">
        <v>4421048.93</v>
      </c>
      <c r="E693" s="128">
        <v>4421048.93</v>
      </c>
      <c r="F693" s="128">
        <v>4421048.93</v>
      </c>
      <c r="G693" s="128">
        <v>4421048.93</v>
      </c>
      <c r="H693" s="128">
        <v>4421048.93</v>
      </c>
      <c r="I693" s="128">
        <v>4421048.93</v>
      </c>
      <c r="J693" s="128">
        <v>4421048.93</v>
      </c>
      <c r="K693" s="128">
        <v>4421048.93</v>
      </c>
      <c r="L693" s="128">
        <v>4421048.93</v>
      </c>
      <c r="M693" s="128">
        <v>4421048.93</v>
      </c>
      <c r="N693" s="128">
        <v>4421048.93</v>
      </c>
      <c r="O693" s="109"/>
      <c r="P693" s="109"/>
      <c r="Q693" s="109"/>
      <c r="R693" s="109"/>
    </row>
    <row r="694" spans="1:18" x14ac:dyDescent="0.3">
      <c r="A694" s="77" t="s">
        <v>1424</v>
      </c>
      <c r="B694" s="127" t="s">
        <v>1425</v>
      </c>
      <c r="C694" s="128">
        <v>0</v>
      </c>
      <c r="D694" s="128">
        <v>0</v>
      </c>
      <c r="E694" s="128">
        <v>0</v>
      </c>
      <c r="F694" s="128">
        <v>0</v>
      </c>
      <c r="G694" s="128">
        <v>0</v>
      </c>
      <c r="H694" s="128">
        <v>0</v>
      </c>
      <c r="I694" s="128">
        <v>0</v>
      </c>
      <c r="J694" s="128">
        <v>0</v>
      </c>
      <c r="K694" s="128">
        <v>0</v>
      </c>
      <c r="L694" s="128">
        <v>0</v>
      </c>
      <c r="M694" s="128">
        <v>0</v>
      </c>
      <c r="N694" s="128">
        <v>0</v>
      </c>
      <c r="O694" s="109"/>
      <c r="P694" s="109"/>
      <c r="Q694" s="109"/>
      <c r="R694" s="109"/>
    </row>
    <row r="695" spans="1:18" x14ac:dyDescent="0.3">
      <c r="A695" s="77" t="s">
        <v>1426</v>
      </c>
      <c r="B695" s="127" t="s">
        <v>1427</v>
      </c>
      <c r="C695" s="128">
        <v>0</v>
      </c>
      <c r="D695" s="128">
        <v>0</v>
      </c>
      <c r="E695" s="128">
        <v>0</v>
      </c>
      <c r="F695" s="128">
        <v>0</v>
      </c>
      <c r="G695" s="128">
        <v>0</v>
      </c>
      <c r="H695" s="128">
        <v>0</v>
      </c>
      <c r="I695" s="128">
        <v>0</v>
      </c>
      <c r="J695" s="128">
        <v>0</v>
      </c>
      <c r="K695" s="128">
        <v>0</v>
      </c>
      <c r="L695" s="128">
        <v>0</v>
      </c>
      <c r="M695" s="128">
        <v>0</v>
      </c>
      <c r="N695" s="128">
        <v>0</v>
      </c>
      <c r="O695" s="109"/>
      <c r="P695" s="109"/>
      <c r="Q695" s="109"/>
      <c r="R695" s="109"/>
    </row>
    <row r="696" spans="1:18" x14ac:dyDescent="0.3">
      <c r="A696" s="77" t="s">
        <v>1428</v>
      </c>
      <c r="B696" s="127" t="s">
        <v>1429</v>
      </c>
      <c r="C696" s="128">
        <v>30584000</v>
      </c>
      <c r="D696" s="128">
        <v>31809000</v>
      </c>
      <c r="E696" s="128">
        <v>31809000</v>
      </c>
      <c r="F696" s="128">
        <v>31809000</v>
      </c>
      <c r="G696" s="128">
        <v>31809000</v>
      </c>
      <c r="H696" s="128">
        <v>31809000</v>
      </c>
      <c r="I696" s="128">
        <v>29416000</v>
      </c>
      <c r="J696" s="128">
        <v>29403000</v>
      </c>
      <c r="K696" s="128">
        <v>30678000</v>
      </c>
      <c r="L696" s="128">
        <v>30678000</v>
      </c>
      <c r="M696" s="128">
        <v>29844000</v>
      </c>
      <c r="N696" s="128">
        <v>29844000</v>
      </c>
      <c r="O696" s="109"/>
      <c r="P696" s="109"/>
      <c r="Q696" s="109"/>
      <c r="R696" s="109"/>
    </row>
    <row r="697" spans="1:18" x14ac:dyDescent="0.3">
      <c r="A697" s="77" t="s">
        <v>1430</v>
      </c>
      <c r="B697" s="127" t="s">
        <v>1431</v>
      </c>
      <c r="C697" s="128">
        <v>4992000</v>
      </c>
      <c r="D697" s="128">
        <v>4926000</v>
      </c>
      <c r="E697" s="128">
        <v>5374000</v>
      </c>
      <c r="F697" s="128">
        <v>5374000</v>
      </c>
      <c r="G697" s="128">
        <v>5308000</v>
      </c>
      <c r="H697" s="128">
        <v>5243000</v>
      </c>
      <c r="I697" s="128">
        <v>5178000</v>
      </c>
      <c r="J697" s="128">
        <v>5113000</v>
      </c>
      <c r="K697" s="128">
        <v>5305000</v>
      </c>
      <c r="L697" s="128">
        <v>5241000</v>
      </c>
      <c r="M697" s="128">
        <v>5176000</v>
      </c>
      <c r="N697" s="128">
        <v>5112000</v>
      </c>
      <c r="O697" s="109"/>
      <c r="P697" s="109"/>
      <c r="Q697" s="109"/>
      <c r="R697" s="109"/>
    </row>
    <row r="698" spans="1:18" x14ac:dyDescent="0.3">
      <c r="A698" s="77" t="s">
        <v>1432</v>
      </c>
      <c r="B698" s="127" t="s">
        <v>1433</v>
      </c>
      <c r="C698" s="128">
        <v>0</v>
      </c>
      <c r="D698" s="128">
        <v>0</v>
      </c>
      <c r="E698" s="128">
        <v>0</v>
      </c>
      <c r="F698" s="128">
        <v>0</v>
      </c>
      <c r="G698" s="128">
        <v>0</v>
      </c>
      <c r="H698" s="128">
        <v>0</v>
      </c>
      <c r="I698" s="128">
        <v>0</v>
      </c>
      <c r="J698" s="128">
        <v>0</v>
      </c>
      <c r="K698" s="128">
        <v>0</v>
      </c>
      <c r="L698" s="128">
        <v>0</v>
      </c>
      <c r="M698" s="128">
        <v>0</v>
      </c>
      <c r="N698" s="128">
        <v>0</v>
      </c>
      <c r="O698" s="109"/>
      <c r="P698" s="109"/>
      <c r="Q698" s="109"/>
      <c r="R698" s="109"/>
    </row>
    <row r="699" spans="1:18" x14ac:dyDescent="0.3">
      <c r="A699" s="77" t="s">
        <v>1434</v>
      </c>
      <c r="B699" s="127" t="s">
        <v>1435</v>
      </c>
      <c r="C699" s="128">
        <v>1086000</v>
      </c>
      <c r="D699" s="128">
        <v>1062000</v>
      </c>
      <c r="E699" s="128">
        <v>971000</v>
      </c>
      <c r="F699" s="128">
        <v>864000</v>
      </c>
      <c r="G699" s="128">
        <v>857000</v>
      </c>
      <c r="H699" s="128">
        <v>885000</v>
      </c>
      <c r="I699" s="128">
        <v>913000</v>
      </c>
      <c r="J699" s="128">
        <v>922000</v>
      </c>
      <c r="K699" s="128">
        <v>911000</v>
      </c>
      <c r="L699" s="128">
        <v>928000</v>
      </c>
      <c r="M699" s="128">
        <v>1003000</v>
      </c>
      <c r="N699" s="128">
        <v>1088000</v>
      </c>
      <c r="O699" s="109"/>
      <c r="P699" s="109"/>
      <c r="Q699" s="109"/>
      <c r="R699" s="109"/>
    </row>
    <row r="700" spans="1:18" x14ac:dyDescent="0.3">
      <c r="A700" s="77" t="s">
        <v>1436</v>
      </c>
      <c r="B700" s="127" t="s">
        <v>1437</v>
      </c>
      <c r="C700" s="128">
        <v>0</v>
      </c>
      <c r="D700" s="128">
        <v>0</v>
      </c>
      <c r="E700" s="128">
        <v>0</v>
      </c>
      <c r="F700" s="128">
        <v>0</v>
      </c>
      <c r="G700" s="128">
        <v>0</v>
      </c>
      <c r="H700" s="128">
        <v>0</v>
      </c>
      <c r="I700" s="128">
        <v>0</v>
      </c>
      <c r="J700" s="128">
        <v>0</v>
      </c>
      <c r="K700" s="128">
        <v>0</v>
      </c>
      <c r="L700" s="128">
        <v>0</v>
      </c>
      <c r="M700" s="128">
        <v>0</v>
      </c>
      <c r="N700" s="128">
        <v>0</v>
      </c>
      <c r="O700" s="109"/>
      <c r="P700" s="109"/>
      <c r="Q700" s="109"/>
      <c r="R700" s="109"/>
    </row>
    <row r="701" spans="1:18" x14ac:dyDescent="0.3">
      <c r="A701" s="77" t="s">
        <v>1438</v>
      </c>
      <c r="B701" s="127" t="s">
        <v>1439</v>
      </c>
      <c r="C701" s="128">
        <v>0</v>
      </c>
      <c r="D701" s="128">
        <v>0</v>
      </c>
      <c r="E701" s="128">
        <v>0</v>
      </c>
      <c r="F701" s="128">
        <v>0</v>
      </c>
      <c r="G701" s="128">
        <v>0</v>
      </c>
      <c r="H701" s="128">
        <v>0</v>
      </c>
      <c r="I701" s="128">
        <v>0</v>
      </c>
      <c r="J701" s="128">
        <v>0</v>
      </c>
      <c r="K701" s="128">
        <v>0</v>
      </c>
      <c r="L701" s="128">
        <v>0</v>
      </c>
      <c r="M701" s="128">
        <v>0</v>
      </c>
      <c r="N701" s="128">
        <v>0</v>
      </c>
      <c r="O701" s="109"/>
      <c r="P701" s="109"/>
      <c r="Q701" s="109"/>
      <c r="R701" s="109"/>
    </row>
    <row r="702" spans="1:18" x14ac:dyDescent="0.3">
      <c r="A702" s="77" t="s">
        <v>1440</v>
      </c>
      <c r="B702" s="127" t="s">
        <v>1441</v>
      </c>
      <c r="C702" s="128">
        <v>0</v>
      </c>
      <c r="D702" s="128">
        <v>0</v>
      </c>
      <c r="E702" s="128">
        <v>0</v>
      </c>
      <c r="F702" s="128">
        <v>0</v>
      </c>
      <c r="G702" s="128">
        <v>0</v>
      </c>
      <c r="H702" s="128">
        <v>0</v>
      </c>
      <c r="I702" s="128">
        <v>0</v>
      </c>
      <c r="J702" s="128">
        <v>0</v>
      </c>
      <c r="K702" s="128">
        <v>0</v>
      </c>
      <c r="L702" s="128">
        <v>0</v>
      </c>
      <c r="M702" s="128">
        <v>0</v>
      </c>
      <c r="N702" s="128">
        <v>0</v>
      </c>
      <c r="O702" s="109"/>
      <c r="P702" s="109"/>
      <c r="Q702" s="109"/>
      <c r="R702" s="109"/>
    </row>
    <row r="703" spans="1:18" x14ac:dyDescent="0.3">
      <c r="A703" s="77" t="s">
        <v>1442</v>
      </c>
      <c r="B703" s="127" t="s">
        <v>1443</v>
      </c>
      <c r="C703" s="128">
        <v>0</v>
      </c>
      <c r="D703" s="128">
        <v>0</v>
      </c>
      <c r="E703" s="128">
        <v>0</v>
      </c>
      <c r="F703" s="128">
        <v>0</v>
      </c>
      <c r="G703" s="128">
        <v>0</v>
      </c>
      <c r="H703" s="128">
        <v>0</v>
      </c>
      <c r="I703" s="128">
        <v>0</v>
      </c>
      <c r="J703" s="128">
        <v>0</v>
      </c>
      <c r="K703" s="128">
        <v>0</v>
      </c>
      <c r="L703" s="128">
        <v>0</v>
      </c>
      <c r="M703" s="128">
        <v>0</v>
      </c>
      <c r="N703" s="128">
        <v>0</v>
      </c>
      <c r="O703" s="109"/>
      <c r="P703" s="109"/>
      <c r="Q703" s="109"/>
      <c r="R703" s="109"/>
    </row>
    <row r="704" spans="1:18" x14ac:dyDescent="0.3">
      <c r="A704" s="77" t="s">
        <v>1444</v>
      </c>
      <c r="B704" s="127" t="s">
        <v>1445</v>
      </c>
      <c r="C704" s="128">
        <v>0</v>
      </c>
      <c r="D704" s="128">
        <v>0</v>
      </c>
      <c r="E704" s="128">
        <v>0</v>
      </c>
      <c r="F704" s="128">
        <v>0</v>
      </c>
      <c r="G704" s="128">
        <v>0</v>
      </c>
      <c r="H704" s="128">
        <v>0</v>
      </c>
      <c r="I704" s="128">
        <v>0</v>
      </c>
      <c r="J704" s="128">
        <v>0</v>
      </c>
      <c r="K704" s="128">
        <v>0</v>
      </c>
      <c r="L704" s="128">
        <v>0</v>
      </c>
      <c r="M704" s="128">
        <v>0</v>
      </c>
      <c r="N704" s="128">
        <v>0</v>
      </c>
      <c r="O704" s="109"/>
      <c r="P704" s="109"/>
      <c r="Q704" s="109"/>
      <c r="R704" s="109"/>
    </row>
    <row r="705" spans="1:18" x14ac:dyDescent="0.3">
      <c r="A705" s="77" t="s">
        <v>1446</v>
      </c>
      <c r="B705" s="127" t="s">
        <v>1447</v>
      </c>
      <c r="C705" s="128">
        <v>0</v>
      </c>
      <c r="D705" s="128">
        <v>0</v>
      </c>
      <c r="E705" s="128">
        <v>0</v>
      </c>
      <c r="F705" s="128">
        <v>0</v>
      </c>
      <c r="G705" s="128">
        <v>0</v>
      </c>
      <c r="H705" s="128">
        <v>0</v>
      </c>
      <c r="I705" s="128">
        <v>0</v>
      </c>
      <c r="J705" s="128">
        <v>0</v>
      </c>
      <c r="K705" s="128">
        <v>0</v>
      </c>
      <c r="L705" s="128">
        <v>0</v>
      </c>
      <c r="M705" s="128">
        <v>0</v>
      </c>
      <c r="N705" s="128">
        <v>0</v>
      </c>
      <c r="O705" s="109"/>
      <c r="P705" s="109"/>
      <c r="Q705" s="109"/>
      <c r="R705" s="109"/>
    </row>
    <row r="706" spans="1:18" x14ac:dyDescent="0.3">
      <c r="A706" s="77" t="s">
        <v>1448</v>
      </c>
      <c r="B706" s="127" t="s">
        <v>1449</v>
      </c>
      <c r="C706" s="128">
        <v>0</v>
      </c>
      <c r="D706" s="128">
        <v>0</v>
      </c>
      <c r="E706" s="128">
        <v>0</v>
      </c>
      <c r="F706" s="128">
        <v>0</v>
      </c>
      <c r="G706" s="128">
        <v>0</v>
      </c>
      <c r="H706" s="128">
        <v>0</v>
      </c>
      <c r="I706" s="128">
        <v>0</v>
      </c>
      <c r="J706" s="128">
        <v>0</v>
      </c>
      <c r="K706" s="128">
        <v>0</v>
      </c>
      <c r="L706" s="128">
        <v>0</v>
      </c>
      <c r="M706" s="128">
        <v>0</v>
      </c>
      <c r="N706" s="128">
        <v>0</v>
      </c>
      <c r="O706" s="109"/>
      <c r="P706" s="109"/>
      <c r="Q706" s="109"/>
      <c r="R706" s="109"/>
    </row>
    <row r="707" spans="1:18" x14ac:dyDescent="0.3">
      <c r="A707" s="77" t="s">
        <v>1450</v>
      </c>
      <c r="B707" s="127" t="s">
        <v>1451</v>
      </c>
      <c r="C707" s="128">
        <v>0</v>
      </c>
      <c r="D707" s="128">
        <v>0</v>
      </c>
      <c r="E707" s="128">
        <v>0</v>
      </c>
      <c r="F707" s="128">
        <v>0</v>
      </c>
      <c r="G707" s="128">
        <v>0</v>
      </c>
      <c r="H707" s="128">
        <v>0</v>
      </c>
      <c r="I707" s="128">
        <v>0</v>
      </c>
      <c r="J707" s="128">
        <v>0</v>
      </c>
      <c r="K707" s="128">
        <v>0</v>
      </c>
      <c r="L707" s="128">
        <v>0</v>
      </c>
      <c r="M707" s="128">
        <v>0</v>
      </c>
      <c r="N707" s="128">
        <v>0</v>
      </c>
      <c r="O707" s="109"/>
      <c r="P707" s="109"/>
      <c r="Q707" s="109"/>
      <c r="R707" s="109"/>
    </row>
    <row r="708" spans="1:18" x14ac:dyDescent="0.3">
      <c r="A708" s="77" t="s">
        <v>1452</v>
      </c>
      <c r="B708" s="127" t="s">
        <v>1453</v>
      </c>
      <c r="C708" s="128">
        <v>0</v>
      </c>
      <c r="D708" s="128">
        <v>0</v>
      </c>
      <c r="E708" s="128">
        <v>0</v>
      </c>
      <c r="F708" s="128">
        <v>0</v>
      </c>
      <c r="G708" s="128">
        <v>0</v>
      </c>
      <c r="H708" s="128">
        <v>0</v>
      </c>
      <c r="I708" s="128">
        <v>0</v>
      </c>
      <c r="J708" s="128">
        <v>0</v>
      </c>
      <c r="K708" s="128">
        <v>0</v>
      </c>
      <c r="L708" s="128">
        <v>0</v>
      </c>
      <c r="M708" s="128">
        <v>0</v>
      </c>
      <c r="N708" s="128">
        <v>0</v>
      </c>
      <c r="O708" s="109"/>
      <c r="P708" s="109"/>
      <c r="Q708" s="109"/>
      <c r="R708" s="109"/>
    </row>
    <row r="709" spans="1:18" x14ac:dyDescent="0.3">
      <c r="A709" s="77" t="s">
        <v>1454</v>
      </c>
      <c r="B709" s="127" t="s">
        <v>1455</v>
      </c>
      <c r="C709" s="128">
        <v>0</v>
      </c>
      <c r="D709" s="128">
        <v>0</v>
      </c>
      <c r="E709" s="128">
        <v>0</v>
      </c>
      <c r="F709" s="128">
        <v>0</v>
      </c>
      <c r="G709" s="128">
        <v>0</v>
      </c>
      <c r="H709" s="128">
        <v>0</v>
      </c>
      <c r="I709" s="128">
        <v>0</v>
      </c>
      <c r="J709" s="128">
        <v>0</v>
      </c>
      <c r="K709" s="128">
        <v>0</v>
      </c>
      <c r="L709" s="128">
        <v>0</v>
      </c>
      <c r="M709" s="128">
        <v>0</v>
      </c>
      <c r="N709" s="128">
        <v>0</v>
      </c>
      <c r="O709" s="109"/>
      <c r="P709" s="109"/>
      <c r="Q709" s="109"/>
      <c r="R709" s="109"/>
    </row>
    <row r="710" spans="1:18" x14ac:dyDescent="0.3">
      <c r="A710" s="77" t="s">
        <v>1456</v>
      </c>
      <c r="B710" s="127" t="s">
        <v>1457</v>
      </c>
      <c r="C710" s="128">
        <v>0</v>
      </c>
      <c r="D710" s="128">
        <v>0</v>
      </c>
      <c r="E710" s="128">
        <v>0</v>
      </c>
      <c r="F710" s="128">
        <v>0</v>
      </c>
      <c r="G710" s="128">
        <v>0</v>
      </c>
      <c r="H710" s="128">
        <v>0</v>
      </c>
      <c r="I710" s="128">
        <v>0</v>
      </c>
      <c r="J710" s="128">
        <v>0</v>
      </c>
      <c r="K710" s="128">
        <v>0</v>
      </c>
      <c r="L710" s="128">
        <v>0</v>
      </c>
      <c r="M710" s="128">
        <v>0</v>
      </c>
      <c r="N710" s="128">
        <v>0</v>
      </c>
      <c r="O710" s="109"/>
      <c r="P710" s="109"/>
      <c r="Q710" s="109"/>
      <c r="R710" s="109"/>
    </row>
    <row r="711" spans="1:18" x14ac:dyDescent="0.3">
      <c r="A711" s="77" t="s">
        <v>1458</v>
      </c>
      <c r="B711" s="127" t="s">
        <v>1459</v>
      </c>
      <c r="C711" s="128">
        <v>0</v>
      </c>
      <c r="D711" s="128">
        <v>0</v>
      </c>
      <c r="E711" s="128">
        <v>0</v>
      </c>
      <c r="F711" s="128">
        <v>0</v>
      </c>
      <c r="G711" s="128">
        <v>0</v>
      </c>
      <c r="H711" s="128">
        <v>0</v>
      </c>
      <c r="I711" s="128">
        <v>0</v>
      </c>
      <c r="J711" s="128">
        <v>0</v>
      </c>
      <c r="K711" s="128">
        <v>0</v>
      </c>
      <c r="L711" s="128">
        <v>0</v>
      </c>
      <c r="M711" s="128">
        <v>0</v>
      </c>
      <c r="N711" s="128">
        <v>0</v>
      </c>
      <c r="O711" s="109"/>
      <c r="P711" s="109"/>
      <c r="Q711" s="109"/>
      <c r="R711" s="109"/>
    </row>
    <row r="712" spans="1:18" x14ac:dyDescent="0.3">
      <c r="A712" s="77" t="s">
        <v>1460</v>
      </c>
      <c r="B712" s="127" t="s">
        <v>1461</v>
      </c>
      <c r="C712" s="128">
        <v>0</v>
      </c>
      <c r="D712" s="128">
        <v>0</v>
      </c>
      <c r="E712" s="128">
        <v>0</v>
      </c>
      <c r="F712" s="128">
        <v>0</v>
      </c>
      <c r="G712" s="128">
        <v>0</v>
      </c>
      <c r="H712" s="128">
        <v>0</v>
      </c>
      <c r="I712" s="128">
        <v>0</v>
      </c>
      <c r="J712" s="128">
        <v>0</v>
      </c>
      <c r="K712" s="128">
        <v>0</v>
      </c>
      <c r="L712" s="128">
        <v>0</v>
      </c>
      <c r="M712" s="128">
        <v>0</v>
      </c>
      <c r="N712" s="128">
        <v>0</v>
      </c>
      <c r="O712" s="109"/>
      <c r="P712" s="109"/>
      <c r="Q712" s="109"/>
      <c r="R712" s="109"/>
    </row>
    <row r="713" spans="1:18" x14ac:dyDescent="0.3">
      <c r="A713" s="77" t="s">
        <v>1462</v>
      </c>
      <c r="B713" s="127" t="s">
        <v>1463</v>
      </c>
      <c r="C713" s="128">
        <v>0</v>
      </c>
      <c r="D713" s="128">
        <v>0</v>
      </c>
      <c r="E713" s="128">
        <v>0</v>
      </c>
      <c r="F713" s="128">
        <v>0</v>
      </c>
      <c r="G713" s="128">
        <v>0</v>
      </c>
      <c r="H713" s="128">
        <v>0</v>
      </c>
      <c r="I713" s="128">
        <v>0</v>
      </c>
      <c r="J713" s="128">
        <v>0</v>
      </c>
      <c r="K713" s="128">
        <v>0</v>
      </c>
      <c r="L713" s="128">
        <v>0</v>
      </c>
      <c r="M713" s="128">
        <v>0</v>
      </c>
      <c r="N713" s="128">
        <v>0</v>
      </c>
      <c r="O713" s="109"/>
      <c r="P713" s="109"/>
      <c r="Q713" s="109"/>
      <c r="R713" s="109"/>
    </row>
    <row r="714" spans="1:18" x14ac:dyDescent="0.3">
      <c r="A714" s="77" t="s">
        <v>1464</v>
      </c>
      <c r="B714" s="127" t="s">
        <v>1465</v>
      </c>
      <c r="C714" s="128">
        <v>0</v>
      </c>
      <c r="D714" s="128">
        <v>0</v>
      </c>
      <c r="E714" s="128">
        <v>0</v>
      </c>
      <c r="F714" s="128">
        <v>0</v>
      </c>
      <c r="G714" s="128">
        <v>0</v>
      </c>
      <c r="H714" s="128">
        <v>0</v>
      </c>
      <c r="I714" s="128">
        <v>0</v>
      </c>
      <c r="J714" s="128">
        <v>0</v>
      </c>
      <c r="K714" s="128">
        <v>0</v>
      </c>
      <c r="L714" s="128">
        <v>0</v>
      </c>
      <c r="M714" s="128">
        <v>0</v>
      </c>
      <c r="N714" s="128">
        <v>0</v>
      </c>
      <c r="O714" s="109"/>
      <c r="P714" s="109"/>
      <c r="Q714" s="109"/>
      <c r="R714" s="109"/>
    </row>
    <row r="715" spans="1:18" x14ac:dyDescent="0.3">
      <c r="A715" s="77" t="s">
        <v>1466</v>
      </c>
      <c r="B715" s="127" t="s">
        <v>1467</v>
      </c>
      <c r="C715" s="128">
        <v>0</v>
      </c>
      <c r="D715" s="128">
        <v>0</v>
      </c>
      <c r="E715" s="128">
        <v>0</v>
      </c>
      <c r="F715" s="128">
        <v>0</v>
      </c>
      <c r="G715" s="128">
        <v>0</v>
      </c>
      <c r="H715" s="128">
        <v>0</v>
      </c>
      <c r="I715" s="128">
        <v>0</v>
      </c>
      <c r="J715" s="128">
        <v>0</v>
      </c>
      <c r="K715" s="128">
        <v>0</v>
      </c>
      <c r="L715" s="128">
        <v>0</v>
      </c>
      <c r="M715" s="128">
        <v>0</v>
      </c>
      <c r="N715" s="128">
        <v>0</v>
      </c>
      <c r="O715" s="109"/>
      <c r="P715" s="109"/>
      <c r="Q715" s="109"/>
      <c r="R715" s="109"/>
    </row>
    <row r="716" spans="1:18" x14ac:dyDescent="0.3">
      <c r="A716" s="77" t="s">
        <v>1468</v>
      </c>
      <c r="B716" s="127" t="s">
        <v>1469</v>
      </c>
      <c r="C716" s="128">
        <v>0</v>
      </c>
      <c r="D716" s="128">
        <v>0</v>
      </c>
      <c r="E716" s="128">
        <v>0</v>
      </c>
      <c r="F716" s="128">
        <v>0</v>
      </c>
      <c r="G716" s="128">
        <v>0</v>
      </c>
      <c r="H716" s="128">
        <v>0</v>
      </c>
      <c r="I716" s="128">
        <v>0</v>
      </c>
      <c r="J716" s="128">
        <v>0</v>
      </c>
      <c r="K716" s="128">
        <v>0</v>
      </c>
      <c r="L716" s="128">
        <v>0</v>
      </c>
      <c r="M716" s="128">
        <v>0</v>
      </c>
      <c r="N716" s="128">
        <v>0</v>
      </c>
      <c r="O716" s="109"/>
      <c r="P716" s="109"/>
      <c r="Q716" s="109"/>
      <c r="R716" s="109"/>
    </row>
    <row r="717" spans="1:18" x14ac:dyDescent="0.3">
      <c r="A717" s="77" t="s">
        <v>1470</v>
      </c>
      <c r="B717" s="127" t="s">
        <v>1471</v>
      </c>
      <c r="C717" s="128">
        <v>0</v>
      </c>
      <c r="D717" s="128">
        <v>0</v>
      </c>
      <c r="E717" s="128">
        <v>0</v>
      </c>
      <c r="F717" s="128">
        <v>0</v>
      </c>
      <c r="G717" s="128">
        <v>0</v>
      </c>
      <c r="H717" s="128">
        <v>0</v>
      </c>
      <c r="I717" s="128">
        <v>0</v>
      </c>
      <c r="J717" s="128">
        <v>0</v>
      </c>
      <c r="K717" s="128">
        <v>0</v>
      </c>
      <c r="L717" s="128">
        <v>0</v>
      </c>
      <c r="M717" s="128">
        <v>0</v>
      </c>
      <c r="N717" s="128">
        <v>0</v>
      </c>
      <c r="O717" s="109"/>
      <c r="P717" s="109"/>
      <c r="Q717" s="109"/>
      <c r="R717" s="109"/>
    </row>
    <row r="718" spans="1:18" x14ac:dyDescent="0.3">
      <c r="A718" s="77" t="s">
        <v>1472</v>
      </c>
      <c r="B718" s="127" t="s">
        <v>1473</v>
      </c>
      <c r="C718" s="128">
        <v>0</v>
      </c>
      <c r="D718" s="128">
        <v>0</v>
      </c>
      <c r="E718" s="128">
        <v>0</v>
      </c>
      <c r="F718" s="128">
        <v>0</v>
      </c>
      <c r="G718" s="128">
        <v>0</v>
      </c>
      <c r="H718" s="128">
        <v>0</v>
      </c>
      <c r="I718" s="128">
        <v>0</v>
      </c>
      <c r="J718" s="128">
        <v>0</v>
      </c>
      <c r="K718" s="128">
        <v>0</v>
      </c>
      <c r="L718" s="128">
        <v>0</v>
      </c>
      <c r="M718" s="128">
        <v>0</v>
      </c>
      <c r="N718" s="128">
        <v>0</v>
      </c>
      <c r="O718" s="109"/>
      <c r="P718" s="109"/>
      <c r="Q718" s="109"/>
      <c r="R718" s="109"/>
    </row>
    <row r="719" spans="1:18" x14ac:dyDescent="0.3">
      <c r="A719" s="77" t="s">
        <v>1474</v>
      </c>
      <c r="B719" s="127" t="s">
        <v>1475</v>
      </c>
      <c r="C719" s="128">
        <v>162822150</v>
      </c>
      <c r="D719" s="128">
        <v>162822150</v>
      </c>
      <c r="E719" s="128">
        <v>162822150</v>
      </c>
      <c r="F719" s="128">
        <v>162822150</v>
      </c>
      <c r="G719" s="128">
        <v>162822150</v>
      </c>
      <c r="H719" s="128">
        <v>162822150</v>
      </c>
      <c r="I719" s="128">
        <v>162822150</v>
      </c>
      <c r="J719" s="128">
        <v>162822150</v>
      </c>
      <c r="K719" s="128">
        <v>162822150</v>
      </c>
      <c r="L719" s="128">
        <v>162822150</v>
      </c>
      <c r="M719" s="128">
        <v>162822150</v>
      </c>
      <c r="N719" s="128">
        <v>162822150</v>
      </c>
      <c r="O719" s="109"/>
      <c r="P719" s="109"/>
      <c r="Q719" s="109"/>
      <c r="R719" s="109"/>
    </row>
    <row r="720" spans="1:18" x14ac:dyDescent="0.3">
      <c r="A720" s="77" t="s">
        <v>1476</v>
      </c>
      <c r="B720" s="127" t="s">
        <v>1477</v>
      </c>
      <c r="C720" s="128">
        <v>0</v>
      </c>
      <c r="D720" s="128">
        <v>0</v>
      </c>
      <c r="E720" s="128">
        <v>0</v>
      </c>
      <c r="F720" s="128">
        <v>0</v>
      </c>
      <c r="G720" s="128">
        <v>0</v>
      </c>
      <c r="H720" s="128">
        <v>0</v>
      </c>
      <c r="I720" s="128">
        <v>0</v>
      </c>
      <c r="J720" s="128">
        <v>0</v>
      </c>
      <c r="K720" s="128">
        <v>0</v>
      </c>
      <c r="L720" s="128">
        <v>0</v>
      </c>
      <c r="M720" s="128">
        <v>0</v>
      </c>
      <c r="N720" s="128">
        <v>0</v>
      </c>
      <c r="O720" s="109"/>
      <c r="P720" s="109"/>
      <c r="Q720" s="109"/>
      <c r="R720" s="109"/>
    </row>
    <row r="721" spans="1:18" x14ac:dyDescent="0.3">
      <c r="A721" s="77" t="s">
        <v>1478</v>
      </c>
      <c r="B721" s="127" t="s">
        <v>1479</v>
      </c>
      <c r="C721" s="128">
        <v>0</v>
      </c>
      <c r="D721" s="128">
        <v>0</v>
      </c>
      <c r="E721" s="128">
        <v>0</v>
      </c>
      <c r="F721" s="128">
        <v>0</v>
      </c>
      <c r="G721" s="128">
        <v>0</v>
      </c>
      <c r="H721" s="128">
        <v>0</v>
      </c>
      <c r="I721" s="128">
        <v>0</v>
      </c>
      <c r="J721" s="128">
        <v>0</v>
      </c>
      <c r="K721" s="128">
        <v>0</v>
      </c>
      <c r="L721" s="128">
        <v>0</v>
      </c>
      <c r="M721" s="128">
        <v>0</v>
      </c>
      <c r="N721" s="128">
        <v>0</v>
      </c>
      <c r="O721" s="109"/>
      <c r="P721" s="109"/>
      <c r="Q721" s="109"/>
      <c r="R721" s="109"/>
    </row>
    <row r="722" spans="1:18" x14ac:dyDescent="0.3">
      <c r="A722" s="77" t="s">
        <v>1480</v>
      </c>
      <c r="B722" s="127" t="s">
        <v>1481</v>
      </c>
      <c r="C722" s="128">
        <v>0</v>
      </c>
      <c r="D722" s="128">
        <v>0</v>
      </c>
      <c r="E722" s="128">
        <v>0</v>
      </c>
      <c r="F722" s="128">
        <v>0</v>
      </c>
      <c r="G722" s="128">
        <v>0</v>
      </c>
      <c r="H722" s="128">
        <v>0</v>
      </c>
      <c r="I722" s="128">
        <v>0</v>
      </c>
      <c r="J722" s="128">
        <v>0</v>
      </c>
      <c r="K722" s="128">
        <v>0</v>
      </c>
      <c r="L722" s="128">
        <v>0</v>
      </c>
      <c r="M722" s="128">
        <v>0</v>
      </c>
      <c r="N722" s="128">
        <v>0</v>
      </c>
      <c r="O722" s="109"/>
      <c r="P722" s="109"/>
      <c r="Q722" s="109"/>
      <c r="R722" s="109"/>
    </row>
    <row r="723" spans="1:18" x14ac:dyDescent="0.3">
      <c r="A723" s="77" t="s">
        <v>1482</v>
      </c>
      <c r="B723" s="127" t="s">
        <v>1483</v>
      </c>
      <c r="C723" s="128">
        <v>0</v>
      </c>
      <c r="D723" s="128">
        <v>0</v>
      </c>
      <c r="E723" s="128">
        <v>0</v>
      </c>
      <c r="F723" s="128">
        <v>0</v>
      </c>
      <c r="G723" s="128">
        <v>0</v>
      </c>
      <c r="H723" s="128">
        <v>0</v>
      </c>
      <c r="I723" s="128">
        <v>0</v>
      </c>
      <c r="J723" s="128">
        <v>0</v>
      </c>
      <c r="K723" s="128">
        <v>0</v>
      </c>
      <c r="L723" s="128">
        <v>0</v>
      </c>
      <c r="M723" s="128">
        <v>0</v>
      </c>
      <c r="N723" s="128">
        <v>0</v>
      </c>
      <c r="O723" s="109"/>
      <c r="P723" s="109"/>
      <c r="Q723" s="109"/>
      <c r="R723" s="109"/>
    </row>
    <row r="724" spans="1:18" x14ac:dyDescent="0.3">
      <c r="A724" s="77" t="s">
        <v>1484</v>
      </c>
      <c r="B724" s="127" t="s">
        <v>1485</v>
      </c>
      <c r="C724" s="128">
        <v>0</v>
      </c>
      <c r="D724" s="128">
        <v>0</v>
      </c>
      <c r="E724" s="128">
        <v>0</v>
      </c>
      <c r="F724" s="128">
        <v>0</v>
      </c>
      <c r="G724" s="128">
        <v>0</v>
      </c>
      <c r="H724" s="128">
        <v>0</v>
      </c>
      <c r="I724" s="128">
        <v>0</v>
      </c>
      <c r="J724" s="128">
        <v>0</v>
      </c>
      <c r="K724" s="128">
        <v>0</v>
      </c>
      <c r="L724" s="128">
        <v>0</v>
      </c>
      <c r="M724" s="128">
        <v>0</v>
      </c>
      <c r="N724" s="128">
        <v>0</v>
      </c>
      <c r="O724" s="109"/>
      <c r="P724" s="109"/>
      <c r="Q724" s="109"/>
      <c r="R724" s="109"/>
    </row>
    <row r="725" spans="1:18" x14ac:dyDescent="0.3">
      <c r="A725" s="77" t="s">
        <v>1486</v>
      </c>
      <c r="B725" s="127" t="s">
        <v>1487</v>
      </c>
      <c r="C725" s="128">
        <v>0</v>
      </c>
      <c r="D725" s="128">
        <v>0</v>
      </c>
      <c r="E725" s="128">
        <v>0</v>
      </c>
      <c r="F725" s="128">
        <v>0</v>
      </c>
      <c r="G725" s="128">
        <v>0</v>
      </c>
      <c r="H725" s="128">
        <v>0</v>
      </c>
      <c r="I725" s="128">
        <v>0</v>
      </c>
      <c r="J725" s="128">
        <v>0</v>
      </c>
      <c r="K725" s="128">
        <v>0</v>
      </c>
      <c r="L725" s="128">
        <v>0</v>
      </c>
      <c r="M725" s="128">
        <v>0</v>
      </c>
      <c r="N725" s="128">
        <v>0</v>
      </c>
      <c r="O725" s="109"/>
      <c r="P725" s="109"/>
      <c r="Q725" s="109"/>
      <c r="R725" s="109"/>
    </row>
    <row r="726" spans="1:18" x14ac:dyDescent="0.3">
      <c r="A726" s="77" t="s">
        <v>1488</v>
      </c>
      <c r="B726" s="127" t="s">
        <v>1489</v>
      </c>
      <c r="C726" s="128">
        <v>0</v>
      </c>
      <c r="D726" s="128">
        <v>0</v>
      </c>
      <c r="E726" s="128">
        <v>0</v>
      </c>
      <c r="F726" s="128">
        <v>0</v>
      </c>
      <c r="G726" s="128">
        <v>0</v>
      </c>
      <c r="H726" s="128">
        <v>0</v>
      </c>
      <c r="I726" s="128">
        <v>0</v>
      </c>
      <c r="J726" s="128">
        <v>0</v>
      </c>
      <c r="K726" s="128">
        <v>0</v>
      </c>
      <c r="L726" s="128">
        <v>0</v>
      </c>
      <c r="M726" s="128">
        <v>0</v>
      </c>
      <c r="N726" s="128">
        <v>0</v>
      </c>
      <c r="O726" s="109"/>
      <c r="P726" s="109"/>
      <c r="Q726" s="109"/>
      <c r="R726" s="109"/>
    </row>
    <row r="727" spans="1:18" x14ac:dyDescent="0.3">
      <c r="A727" s="77" t="s">
        <v>1490</v>
      </c>
      <c r="B727" s="127" t="s">
        <v>1491</v>
      </c>
      <c r="C727" s="128">
        <v>0</v>
      </c>
      <c r="D727" s="128">
        <v>0</v>
      </c>
      <c r="E727" s="128">
        <v>0</v>
      </c>
      <c r="F727" s="128">
        <v>0</v>
      </c>
      <c r="G727" s="128">
        <v>0</v>
      </c>
      <c r="H727" s="128">
        <v>0</v>
      </c>
      <c r="I727" s="128">
        <v>0</v>
      </c>
      <c r="J727" s="128">
        <v>0</v>
      </c>
      <c r="K727" s="128">
        <v>0</v>
      </c>
      <c r="L727" s="128">
        <v>0</v>
      </c>
      <c r="M727" s="128">
        <v>0</v>
      </c>
      <c r="N727" s="128">
        <v>0</v>
      </c>
      <c r="O727" s="109"/>
      <c r="P727" s="109"/>
      <c r="Q727" s="109"/>
      <c r="R727" s="109"/>
    </row>
    <row r="728" spans="1:18" x14ac:dyDescent="0.3">
      <c r="A728" s="77" t="s">
        <v>1492</v>
      </c>
      <c r="B728" s="127" t="s">
        <v>1493</v>
      </c>
      <c r="C728" s="128">
        <v>0</v>
      </c>
      <c r="D728" s="128">
        <v>0</v>
      </c>
      <c r="E728" s="128">
        <v>0</v>
      </c>
      <c r="F728" s="128">
        <v>0</v>
      </c>
      <c r="G728" s="128">
        <v>0</v>
      </c>
      <c r="H728" s="128">
        <v>0</v>
      </c>
      <c r="I728" s="128">
        <v>0</v>
      </c>
      <c r="J728" s="128">
        <v>0</v>
      </c>
      <c r="K728" s="128">
        <v>0</v>
      </c>
      <c r="L728" s="128">
        <v>0</v>
      </c>
      <c r="M728" s="128">
        <v>0</v>
      </c>
      <c r="N728" s="128">
        <v>0</v>
      </c>
      <c r="O728" s="109"/>
      <c r="P728" s="109"/>
      <c r="Q728" s="109"/>
      <c r="R728" s="109"/>
    </row>
    <row r="729" spans="1:18" x14ac:dyDescent="0.3">
      <c r="A729" s="77" t="s">
        <v>1494</v>
      </c>
      <c r="B729" s="127" t="s">
        <v>1495</v>
      </c>
      <c r="C729" s="128">
        <v>0</v>
      </c>
      <c r="D729" s="128">
        <v>0</v>
      </c>
      <c r="E729" s="128">
        <v>0</v>
      </c>
      <c r="F729" s="128">
        <v>0</v>
      </c>
      <c r="G729" s="128">
        <v>0</v>
      </c>
      <c r="H729" s="128">
        <v>0</v>
      </c>
      <c r="I729" s="128">
        <v>0</v>
      </c>
      <c r="J729" s="128">
        <v>0</v>
      </c>
      <c r="K729" s="128">
        <v>0</v>
      </c>
      <c r="L729" s="128">
        <v>0</v>
      </c>
      <c r="M729" s="128">
        <v>0</v>
      </c>
      <c r="N729" s="128">
        <v>0</v>
      </c>
      <c r="O729" s="109"/>
      <c r="P729" s="109"/>
      <c r="Q729" s="109"/>
      <c r="R729" s="109"/>
    </row>
    <row r="730" spans="1:18" x14ac:dyDescent="0.3">
      <c r="A730" s="77" t="s">
        <v>1496</v>
      </c>
      <c r="B730" s="127" t="s">
        <v>1497</v>
      </c>
      <c r="C730" s="128">
        <v>0</v>
      </c>
      <c r="D730" s="128">
        <v>0</v>
      </c>
      <c r="E730" s="128">
        <v>0</v>
      </c>
      <c r="F730" s="128">
        <v>0</v>
      </c>
      <c r="G730" s="128">
        <v>0</v>
      </c>
      <c r="H730" s="128">
        <v>0</v>
      </c>
      <c r="I730" s="128">
        <v>0</v>
      </c>
      <c r="J730" s="128">
        <v>0</v>
      </c>
      <c r="K730" s="128">
        <v>0</v>
      </c>
      <c r="L730" s="128">
        <v>0</v>
      </c>
      <c r="M730" s="128">
        <v>0</v>
      </c>
      <c r="N730" s="128">
        <v>0</v>
      </c>
      <c r="O730" s="109"/>
      <c r="P730" s="109"/>
      <c r="Q730" s="109"/>
      <c r="R730" s="109"/>
    </row>
    <row r="731" spans="1:18" x14ac:dyDescent="0.3">
      <c r="A731" s="77" t="s">
        <v>1498</v>
      </c>
      <c r="B731" s="127" t="s">
        <v>1499</v>
      </c>
      <c r="C731" s="128">
        <v>0</v>
      </c>
      <c r="D731" s="128">
        <v>0</v>
      </c>
      <c r="E731" s="128">
        <v>0</v>
      </c>
      <c r="F731" s="128">
        <v>0</v>
      </c>
      <c r="G731" s="128">
        <v>0</v>
      </c>
      <c r="H731" s="128">
        <v>0</v>
      </c>
      <c r="I731" s="128">
        <v>0</v>
      </c>
      <c r="J731" s="128">
        <v>0</v>
      </c>
      <c r="K731" s="128">
        <v>0</v>
      </c>
      <c r="L731" s="128">
        <v>0</v>
      </c>
      <c r="M731" s="128">
        <v>0</v>
      </c>
      <c r="N731" s="128">
        <v>0</v>
      </c>
      <c r="O731" s="109"/>
      <c r="P731" s="109"/>
      <c r="Q731" s="109"/>
      <c r="R731" s="109"/>
    </row>
    <row r="732" spans="1:18" x14ac:dyDescent="0.3">
      <c r="A732" s="77" t="s">
        <v>1500</v>
      </c>
      <c r="B732" s="127" t="s">
        <v>1501</v>
      </c>
      <c r="C732" s="128">
        <v>0</v>
      </c>
      <c r="D732" s="128">
        <v>0</v>
      </c>
      <c r="E732" s="128">
        <v>0</v>
      </c>
      <c r="F732" s="128">
        <v>0</v>
      </c>
      <c r="G732" s="128">
        <v>0</v>
      </c>
      <c r="H732" s="128">
        <v>0</v>
      </c>
      <c r="I732" s="128">
        <v>0</v>
      </c>
      <c r="J732" s="128">
        <v>0</v>
      </c>
      <c r="K732" s="128">
        <v>0</v>
      </c>
      <c r="L732" s="128">
        <v>0</v>
      </c>
      <c r="M732" s="128">
        <v>0</v>
      </c>
      <c r="N732" s="128">
        <v>0</v>
      </c>
      <c r="O732" s="109"/>
      <c r="P732" s="109"/>
      <c r="Q732" s="109"/>
      <c r="R732" s="109"/>
    </row>
    <row r="733" spans="1:18" x14ac:dyDescent="0.3">
      <c r="A733" s="77" t="s">
        <v>1502</v>
      </c>
      <c r="B733" s="127" t="s">
        <v>1503</v>
      </c>
      <c r="C733" s="128">
        <v>0</v>
      </c>
      <c r="D733" s="128">
        <v>0</v>
      </c>
      <c r="E733" s="128">
        <v>0</v>
      </c>
      <c r="F733" s="128">
        <v>0</v>
      </c>
      <c r="G733" s="128">
        <v>0</v>
      </c>
      <c r="H733" s="128">
        <v>0</v>
      </c>
      <c r="I733" s="128">
        <v>0</v>
      </c>
      <c r="J733" s="128">
        <v>0</v>
      </c>
      <c r="K733" s="128">
        <v>0</v>
      </c>
      <c r="L733" s="128">
        <v>0</v>
      </c>
      <c r="M733" s="128">
        <v>0</v>
      </c>
      <c r="N733" s="128">
        <v>0</v>
      </c>
      <c r="O733" s="109"/>
      <c r="P733" s="109"/>
      <c r="Q733" s="109"/>
      <c r="R733" s="109"/>
    </row>
    <row r="734" spans="1:18" x14ac:dyDescent="0.3">
      <c r="A734" s="77" t="s">
        <v>1504</v>
      </c>
      <c r="B734" s="127" t="s">
        <v>1505</v>
      </c>
      <c r="C734" s="128">
        <v>0</v>
      </c>
      <c r="D734" s="128">
        <v>0</v>
      </c>
      <c r="E734" s="128">
        <v>0</v>
      </c>
      <c r="F734" s="128">
        <v>0</v>
      </c>
      <c r="G734" s="128">
        <v>0</v>
      </c>
      <c r="H734" s="128">
        <v>0</v>
      </c>
      <c r="I734" s="128">
        <v>0</v>
      </c>
      <c r="J734" s="128">
        <v>0</v>
      </c>
      <c r="K734" s="128">
        <v>0</v>
      </c>
      <c r="L734" s="128">
        <v>0</v>
      </c>
      <c r="M734" s="128">
        <v>0</v>
      </c>
      <c r="N734" s="128">
        <v>0</v>
      </c>
      <c r="O734" s="109"/>
      <c r="P734" s="109"/>
      <c r="Q734" s="109"/>
      <c r="R734" s="109"/>
    </row>
    <row r="735" spans="1:18" x14ac:dyDescent="0.3">
      <c r="A735" s="77" t="s">
        <v>1506</v>
      </c>
      <c r="B735" s="127" t="s">
        <v>1507</v>
      </c>
      <c r="C735" s="128">
        <v>0</v>
      </c>
      <c r="D735" s="128">
        <v>0</v>
      </c>
      <c r="E735" s="128">
        <v>0</v>
      </c>
      <c r="F735" s="128">
        <v>0</v>
      </c>
      <c r="G735" s="128">
        <v>0</v>
      </c>
      <c r="H735" s="128">
        <v>0</v>
      </c>
      <c r="I735" s="128">
        <v>0</v>
      </c>
      <c r="J735" s="128">
        <v>0</v>
      </c>
      <c r="K735" s="128">
        <v>0</v>
      </c>
      <c r="L735" s="128">
        <v>0</v>
      </c>
      <c r="M735" s="128">
        <v>0</v>
      </c>
      <c r="N735" s="128">
        <v>0</v>
      </c>
      <c r="O735" s="109"/>
      <c r="P735" s="109"/>
      <c r="Q735" s="109"/>
      <c r="R735" s="109"/>
    </row>
    <row r="736" spans="1:18" x14ac:dyDescent="0.3">
      <c r="A736" s="77" t="s">
        <v>1508</v>
      </c>
      <c r="B736" s="127" t="s">
        <v>1509</v>
      </c>
      <c r="C736" s="128">
        <v>0</v>
      </c>
      <c r="D736" s="128">
        <v>0</v>
      </c>
      <c r="E736" s="128">
        <v>0</v>
      </c>
      <c r="F736" s="128">
        <v>0</v>
      </c>
      <c r="G736" s="128">
        <v>0</v>
      </c>
      <c r="H736" s="128">
        <v>0</v>
      </c>
      <c r="I736" s="128">
        <v>0</v>
      </c>
      <c r="J736" s="128">
        <v>0</v>
      </c>
      <c r="K736" s="128">
        <v>0</v>
      </c>
      <c r="L736" s="128">
        <v>0</v>
      </c>
      <c r="M736" s="128">
        <v>0</v>
      </c>
      <c r="N736" s="128">
        <v>0</v>
      </c>
      <c r="O736" s="109"/>
      <c r="P736" s="109"/>
      <c r="Q736" s="109"/>
      <c r="R736" s="109"/>
    </row>
    <row r="737" spans="1:18" x14ac:dyDescent="0.3">
      <c r="A737" s="77" t="s">
        <v>1510</v>
      </c>
      <c r="B737" s="127" t="s">
        <v>1511</v>
      </c>
      <c r="C737" s="128">
        <v>2152704.0299999998</v>
      </c>
      <c r="D737" s="128">
        <v>2056069.76</v>
      </c>
      <c r="E737" s="128">
        <v>1959435.49</v>
      </c>
      <c r="F737" s="128">
        <v>1900673.12</v>
      </c>
      <c r="G737" s="128">
        <v>1841910.75</v>
      </c>
      <c r="H737" s="128">
        <v>1783148.38</v>
      </c>
      <c r="I737" s="128">
        <v>1724386.01</v>
      </c>
      <c r="J737" s="128">
        <v>1665623.64</v>
      </c>
      <c r="K737" s="128">
        <v>1606861.27</v>
      </c>
      <c r="L737" s="128">
        <v>1548098.9</v>
      </c>
      <c r="M737" s="128">
        <v>1489336.53</v>
      </c>
      <c r="N737" s="128">
        <v>1430574.16</v>
      </c>
      <c r="O737" s="109"/>
      <c r="P737" s="109"/>
      <c r="Q737" s="109"/>
      <c r="R737" s="109"/>
    </row>
    <row r="738" spans="1:18" x14ac:dyDescent="0.3">
      <c r="A738" s="77" t="s">
        <v>1512</v>
      </c>
      <c r="B738" s="127" t="s">
        <v>1513</v>
      </c>
      <c r="C738" s="128">
        <v>0</v>
      </c>
      <c r="D738" s="128">
        <v>0</v>
      </c>
      <c r="E738" s="128">
        <v>0</v>
      </c>
      <c r="F738" s="128">
        <v>0</v>
      </c>
      <c r="G738" s="128">
        <v>0</v>
      </c>
      <c r="H738" s="128">
        <v>0</v>
      </c>
      <c r="I738" s="128">
        <v>0</v>
      </c>
      <c r="J738" s="128">
        <v>0</v>
      </c>
      <c r="K738" s="128">
        <v>0</v>
      </c>
      <c r="L738" s="128">
        <v>0</v>
      </c>
      <c r="M738" s="128">
        <v>0</v>
      </c>
      <c r="N738" s="128">
        <v>0</v>
      </c>
      <c r="O738" s="109"/>
      <c r="P738" s="109"/>
      <c r="Q738" s="109"/>
      <c r="R738" s="109"/>
    </row>
    <row r="739" spans="1:18" x14ac:dyDescent="0.3">
      <c r="A739" s="77" t="s">
        <v>1514</v>
      </c>
      <c r="B739" s="127" t="s">
        <v>1515</v>
      </c>
      <c r="C739" s="128">
        <v>0</v>
      </c>
      <c r="D739" s="128">
        <v>0</v>
      </c>
      <c r="E739" s="128">
        <v>0</v>
      </c>
      <c r="F739" s="128">
        <v>0</v>
      </c>
      <c r="G739" s="128">
        <v>0</v>
      </c>
      <c r="H739" s="128">
        <v>0</v>
      </c>
      <c r="I739" s="128">
        <v>0</v>
      </c>
      <c r="J739" s="128">
        <v>0</v>
      </c>
      <c r="K739" s="128">
        <v>0</v>
      </c>
      <c r="L739" s="128">
        <v>0</v>
      </c>
      <c r="M739" s="128">
        <v>0</v>
      </c>
      <c r="N739" s="128">
        <v>0</v>
      </c>
      <c r="O739" s="109"/>
      <c r="P739" s="109"/>
      <c r="Q739" s="109"/>
      <c r="R739" s="109"/>
    </row>
    <row r="740" spans="1:18" x14ac:dyDescent="0.3">
      <c r="A740" s="77" t="s">
        <v>1516</v>
      </c>
      <c r="B740" s="127" t="s">
        <v>1517</v>
      </c>
      <c r="C740" s="128">
        <v>0</v>
      </c>
      <c r="D740" s="128">
        <v>0</v>
      </c>
      <c r="E740" s="128">
        <v>0</v>
      </c>
      <c r="F740" s="128">
        <v>0</v>
      </c>
      <c r="G740" s="128">
        <v>0</v>
      </c>
      <c r="H740" s="128">
        <v>0</v>
      </c>
      <c r="I740" s="128">
        <v>0</v>
      </c>
      <c r="J740" s="128">
        <v>0</v>
      </c>
      <c r="K740" s="128">
        <v>0</v>
      </c>
      <c r="L740" s="128">
        <v>0</v>
      </c>
      <c r="M740" s="128">
        <v>0</v>
      </c>
      <c r="N740" s="128">
        <v>0</v>
      </c>
      <c r="O740" s="109"/>
      <c r="P740" s="109"/>
      <c r="Q740" s="109"/>
      <c r="R740" s="109"/>
    </row>
    <row r="741" spans="1:18" x14ac:dyDescent="0.3">
      <c r="A741" s="77" t="s">
        <v>1518</v>
      </c>
      <c r="B741" s="127" t="s">
        <v>1519</v>
      </c>
      <c r="C741" s="128">
        <v>0</v>
      </c>
      <c r="D741" s="128">
        <v>0</v>
      </c>
      <c r="E741" s="128">
        <v>0</v>
      </c>
      <c r="F741" s="128">
        <v>0</v>
      </c>
      <c r="G741" s="128">
        <v>0</v>
      </c>
      <c r="H741" s="128">
        <v>0</v>
      </c>
      <c r="I741" s="128">
        <v>0</v>
      </c>
      <c r="J741" s="128">
        <v>0</v>
      </c>
      <c r="K741" s="128">
        <v>0</v>
      </c>
      <c r="L741" s="128">
        <v>0</v>
      </c>
      <c r="M741" s="128">
        <v>0</v>
      </c>
      <c r="N741" s="128">
        <v>0</v>
      </c>
      <c r="O741" s="109"/>
      <c r="P741" s="109"/>
      <c r="Q741" s="109"/>
      <c r="R741" s="109"/>
    </row>
    <row r="742" spans="1:18" x14ac:dyDescent="0.3">
      <c r="A742" s="77" t="s">
        <v>1520</v>
      </c>
      <c r="B742" s="127" t="s">
        <v>1521</v>
      </c>
      <c r="C742" s="128">
        <v>0</v>
      </c>
      <c r="D742" s="128">
        <v>0</v>
      </c>
      <c r="E742" s="128">
        <v>0</v>
      </c>
      <c r="F742" s="128">
        <v>0</v>
      </c>
      <c r="G742" s="128">
        <v>0</v>
      </c>
      <c r="H742" s="128">
        <v>0</v>
      </c>
      <c r="I742" s="128">
        <v>0</v>
      </c>
      <c r="J742" s="128">
        <v>0</v>
      </c>
      <c r="K742" s="128">
        <v>0</v>
      </c>
      <c r="L742" s="128">
        <v>0</v>
      </c>
      <c r="M742" s="128">
        <v>0</v>
      </c>
      <c r="N742" s="128">
        <v>0</v>
      </c>
      <c r="O742" s="109"/>
      <c r="P742" s="109"/>
      <c r="Q742" s="109"/>
      <c r="R742" s="109"/>
    </row>
    <row r="743" spans="1:18" x14ac:dyDescent="0.3">
      <c r="A743" s="77" t="s">
        <v>1522</v>
      </c>
      <c r="B743" s="127" t="s">
        <v>1523</v>
      </c>
      <c r="C743" s="128">
        <v>0</v>
      </c>
      <c r="D743" s="128">
        <v>0</v>
      </c>
      <c r="E743" s="128">
        <v>0</v>
      </c>
      <c r="F743" s="128">
        <v>0</v>
      </c>
      <c r="G743" s="128">
        <v>0</v>
      </c>
      <c r="H743" s="128">
        <v>0</v>
      </c>
      <c r="I743" s="128">
        <v>0</v>
      </c>
      <c r="J743" s="128">
        <v>0</v>
      </c>
      <c r="K743" s="128">
        <v>0</v>
      </c>
      <c r="L743" s="128">
        <v>0</v>
      </c>
      <c r="M743" s="128">
        <v>0</v>
      </c>
      <c r="N743" s="128">
        <v>0</v>
      </c>
      <c r="O743" s="109"/>
      <c r="P743" s="109"/>
      <c r="Q743" s="109"/>
      <c r="R743" s="109"/>
    </row>
    <row r="744" spans="1:18" x14ac:dyDescent="0.3">
      <c r="A744" s="77" t="s">
        <v>1524</v>
      </c>
      <c r="B744" s="127" t="s">
        <v>1525</v>
      </c>
      <c r="C744" s="128">
        <v>0</v>
      </c>
      <c r="D744" s="128">
        <v>0</v>
      </c>
      <c r="E744" s="128">
        <v>0</v>
      </c>
      <c r="F744" s="128">
        <v>0</v>
      </c>
      <c r="G744" s="128">
        <v>0</v>
      </c>
      <c r="H744" s="128">
        <v>0</v>
      </c>
      <c r="I744" s="128">
        <v>0</v>
      </c>
      <c r="J744" s="128">
        <v>0</v>
      </c>
      <c r="K744" s="128">
        <v>0</v>
      </c>
      <c r="L744" s="128">
        <v>0</v>
      </c>
      <c r="M744" s="128">
        <v>0</v>
      </c>
      <c r="N744" s="128">
        <v>0</v>
      </c>
      <c r="O744" s="109"/>
      <c r="P744" s="109"/>
      <c r="Q744" s="109"/>
      <c r="R744" s="109"/>
    </row>
    <row r="745" spans="1:18" x14ac:dyDescent="0.3">
      <c r="A745" s="77" t="s">
        <v>1526</v>
      </c>
      <c r="B745" s="127" t="s">
        <v>1527</v>
      </c>
      <c r="C745" s="128">
        <v>0</v>
      </c>
      <c r="D745" s="128">
        <v>0</v>
      </c>
      <c r="E745" s="128">
        <v>0</v>
      </c>
      <c r="F745" s="128">
        <v>0</v>
      </c>
      <c r="G745" s="128">
        <v>0</v>
      </c>
      <c r="H745" s="128">
        <v>0</v>
      </c>
      <c r="I745" s="128">
        <v>0</v>
      </c>
      <c r="J745" s="128">
        <v>0</v>
      </c>
      <c r="K745" s="128">
        <v>0</v>
      </c>
      <c r="L745" s="128">
        <v>0</v>
      </c>
      <c r="M745" s="128">
        <v>0</v>
      </c>
      <c r="N745" s="128">
        <v>0</v>
      </c>
      <c r="O745" s="109"/>
      <c r="P745" s="109"/>
      <c r="Q745" s="109"/>
      <c r="R745" s="109"/>
    </row>
    <row r="746" spans="1:18" x14ac:dyDescent="0.3">
      <c r="A746" s="77" t="s">
        <v>1528</v>
      </c>
      <c r="B746" s="127" t="s">
        <v>1529</v>
      </c>
      <c r="C746" s="128">
        <v>0</v>
      </c>
      <c r="D746" s="128">
        <v>0</v>
      </c>
      <c r="E746" s="128">
        <v>0</v>
      </c>
      <c r="F746" s="128">
        <v>0</v>
      </c>
      <c r="G746" s="128">
        <v>0</v>
      </c>
      <c r="H746" s="128">
        <v>0</v>
      </c>
      <c r="I746" s="128">
        <v>0</v>
      </c>
      <c r="J746" s="128">
        <v>0</v>
      </c>
      <c r="K746" s="128">
        <v>0</v>
      </c>
      <c r="L746" s="128">
        <v>0</v>
      </c>
      <c r="M746" s="128">
        <v>0</v>
      </c>
      <c r="N746" s="128">
        <v>0</v>
      </c>
      <c r="O746" s="109"/>
      <c r="P746" s="109"/>
      <c r="Q746" s="109"/>
      <c r="R746" s="109"/>
    </row>
    <row r="747" spans="1:18" x14ac:dyDescent="0.3">
      <c r="A747" s="126" t="s">
        <v>1530</v>
      </c>
      <c r="B747" s="127" t="s">
        <v>1531</v>
      </c>
      <c r="C747" s="128">
        <v>0</v>
      </c>
      <c r="D747" s="128">
        <v>0</v>
      </c>
      <c r="E747" s="128">
        <v>0</v>
      </c>
      <c r="F747" s="128">
        <v>0</v>
      </c>
      <c r="G747" s="128">
        <v>0</v>
      </c>
      <c r="H747" s="128">
        <v>0</v>
      </c>
      <c r="I747" s="128">
        <v>0</v>
      </c>
      <c r="J747" s="128">
        <v>0</v>
      </c>
      <c r="K747" s="128">
        <v>0</v>
      </c>
      <c r="L747" s="128">
        <v>0</v>
      </c>
      <c r="M747" s="128">
        <v>0</v>
      </c>
      <c r="N747" s="128">
        <v>0</v>
      </c>
      <c r="O747" s="109"/>
      <c r="P747" s="109"/>
      <c r="Q747" s="109"/>
      <c r="R747" s="109"/>
    </row>
    <row r="748" spans="1:18" x14ac:dyDescent="0.3">
      <c r="A748" s="77" t="s">
        <v>1532</v>
      </c>
      <c r="B748" s="127" t="s">
        <v>1533</v>
      </c>
      <c r="C748" s="128">
        <v>0</v>
      </c>
      <c r="D748" s="128">
        <v>0</v>
      </c>
      <c r="E748" s="128">
        <v>0</v>
      </c>
      <c r="F748" s="128">
        <v>0</v>
      </c>
      <c r="G748" s="128">
        <v>0</v>
      </c>
      <c r="H748" s="128">
        <v>0</v>
      </c>
      <c r="I748" s="128">
        <v>0</v>
      </c>
      <c r="J748" s="128">
        <v>0</v>
      </c>
      <c r="K748" s="128">
        <v>0</v>
      </c>
      <c r="L748" s="128">
        <v>0</v>
      </c>
      <c r="M748" s="128">
        <v>0</v>
      </c>
      <c r="N748" s="128">
        <v>0</v>
      </c>
      <c r="O748" s="109"/>
      <c r="P748" s="109"/>
      <c r="Q748" s="109"/>
      <c r="R748" s="109"/>
    </row>
    <row r="749" spans="1:18" x14ac:dyDescent="0.3">
      <c r="A749" s="77" t="s">
        <v>1534</v>
      </c>
      <c r="B749" s="127" t="s">
        <v>1535</v>
      </c>
      <c r="C749" s="128">
        <v>0</v>
      </c>
      <c r="D749" s="128">
        <v>0</v>
      </c>
      <c r="E749" s="128">
        <v>0</v>
      </c>
      <c r="F749" s="128">
        <v>0</v>
      </c>
      <c r="G749" s="128">
        <v>0</v>
      </c>
      <c r="H749" s="128">
        <v>0</v>
      </c>
      <c r="I749" s="128">
        <v>0</v>
      </c>
      <c r="J749" s="128">
        <v>0</v>
      </c>
      <c r="K749" s="128">
        <v>0</v>
      </c>
      <c r="L749" s="128">
        <v>0</v>
      </c>
      <c r="M749" s="128">
        <v>0</v>
      </c>
      <c r="N749" s="128">
        <v>0</v>
      </c>
      <c r="O749" s="109"/>
      <c r="P749" s="109"/>
      <c r="Q749" s="109"/>
      <c r="R749" s="109"/>
    </row>
    <row r="750" spans="1:18" x14ac:dyDescent="0.3">
      <c r="A750" s="77" t="s">
        <v>1536</v>
      </c>
      <c r="B750" s="127" t="s">
        <v>1537</v>
      </c>
      <c r="C750" s="128">
        <v>0</v>
      </c>
      <c r="D750" s="128">
        <v>0</v>
      </c>
      <c r="E750" s="128">
        <v>0</v>
      </c>
      <c r="F750" s="128">
        <v>0</v>
      </c>
      <c r="G750" s="128">
        <v>0</v>
      </c>
      <c r="H750" s="128">
        <v>0</v>
      </c>
      <c r="I750" s="128">
        <v>0</v>
      </c>
      <c r="J750" s="128">
        <v>0</v>
      </c>
      <c r="K750" s="128">
        <v>0</v>
      </c>
      <c r="L750" s="128">
        <v>0</v>
      </c>
      <c r="M750" s="128">
        <v>0</v>
      </c>
      <c r="N750" s="128">
        <v>0</v>
      </c>
      <c r="O750" s="109"/>
      <c r="P750" s="109"/>
      <c r="Q750" s="109"/>
      <c r="R750" s="109"/>
    </row>
    <row r="751" spans="1:18" x14ac:dyDescent="0.3">
      <c r="A751" s="77" t="s">
        <v>1538</v>
      </c>
      <c r="B751" s="127" t="s">
        <v>1539</v>
      </c>
      <c r="C751" s="128">
        <v>0</v>
      </c>
      <c r="D751" s="128">
        <v>0</v>
      </c>
      <c r="E751" s="128">
        <v>0</v>
      </c>
      <c r="F751" s="128">
        <v>0</v>
      </c>
      <c r="G751" s="128">
        <v>0</v>
      </c>
      <c r="H751" s="128">
        <v>0</v>
      </c>
      <c r="I751" s="128">
        <v>0</v>
      </c>
      <c r="J751" s="128">
        <v>0</v>
      </c>
      <c r="K751" s="128">
        <v>0</v>
      </c>
      <c r="L751" s="128">
        <v>0</v>
      </c>
      <c r="M751" s="128">
        <v>0</v>
      </c>
      <c r="N751" s="128">
        <v>0</v>
      </c>
      <c r="O751" s="109"/>
      <c r="P751" s="109"/>
      <c r="Q751" s="109"/>
      <c r="R751" s="109"/>
    </row>
    <row r="752" spans="1:18" x14ac:dyDescent="0.3">
      <c r="A752" s="77" t="s">
        <v>1540</v>
      </c>
      <c r="B752" s="127" t="s">
        <v>1541</v>
      </c>
      <c r="C752" s="128">
        <v>0</v>
      </c>
      <c r="D752" s="128">
        <v>0</v>
      </c>
      <c r="E752" s="128">
        <v>0</v>
      </c>
      <c r="F752" s="128">
        <v>0</v>
      </c>
      <c r="G752" s="128">
        <v>0</v>
      </c>
      <c r="H752" s="128">
        <v>0</v>
      </c>
      <c r="I752" s="128">
        <v>0</v>
      </c>
      <c r="J752" s="128">
        <v>0</v>
      </c>
      <c r="K752" s="128">
        <v>0</v>
      </c>
      <c r="L752" s="128">
        <v>0</v>
      </c>
      <c r="M752" s="128">
        <v>0</v>
      </c>
      <c r="N752" s="128">
        <v>0</v>
      </c>
      <c r="O752" s="109"/>
      <c r="P752" s="109"/>
      <c r="Q752" s="109"/>
      <c r="R752" s="109"/>
    </row>
    <row r="753" spans="1:18" x14ac:dyDescent="0.3">
      <c r="A753" s="77" t="s">
        <v>1542</v>
      </c>
      <c r="B753" s="127" t="s">
        <v>1543</v>
      </c>
      <c r="C753" s="128">
        <v>0</v>
      </c>
      <c r="D753" s="128">
        <v>0</v>
      </c>
      <c r="E753" s="128">
        <v>0</v>
      </c>
      <c r="F753" s="128">
        <v>0</v>
      </c>
      <c r="G753" s="128">
        <v>0</v>
      </c>
      <c r="H753" s="128">
        <v>0</v>
      </c>
      <c r="I753" s="128">
        <v>0</v>
      </c>
      <c r="J753" s="128">
        <v>0</v>
      </c>
      <c r="K753" s="128">
        <v>0</v>
      </c>
      <c r="L753" s="128">
        <v>0</v>
      </c>
      <c r="M753" s="128">
        <v>0</v>
      </c>
      <c r="N753" s="128">
        <v>0</v>
      </c>
      <c r="O753" s="109"/>
      <c r="P753" s="109"/>
      <c r="Q753" s="109"/>
      <c r="R753" s="109"/>
    </row>
    <row r="754" spans="1:18" x14ac:dyDescent="0.3">
      <c r="A754" s="77" t="s">
        <v>1544</v>
      </c>
      <c r="B754" s="127" t="s">
        <v>1545</v>
      </c>
      <c r="C754" s="128">
        <v>0</v>
      </c>
      <c r="D754" s="128">
        <v>0</v>
      </c>
      <c r="E754" s="128">
        <v>0</v>
      </c>
      <c r="F754" s="128">
        <v>0</v>
      </c>
      <c r="G754" s="128">
        <v>0</v>
      </c>
      <c r="H754" s="128">
        <v>0</v>
      </c>
      <c r="I754" s="128">
        <v>0</v>
      </c>
      <c r="J754" s="128">
        <v>0</v>
      </c>
      <c r="K754" s="128">
        <v>0</v>
      </c>
      <c r="L754" s="128">
        <v>0</v>
      </c>
      <c r="M754" s="128">
        <v>0</v>
      </c>
      <c r="N754" s="128">
        <v>0</v>
      </c>
      <c r="O754" s="109"/>
      <c r="P754" s="109"/>
      <c r="Q754" s="109"/>
      <c r="R754" s="109"/>
    </row>
    <row r="755" spans="1:18" x14ac:dyDescent="0.3">
      <c r="A755" s="77" t="s">
        <v>1546</v>
      </c>
      <c r="B755" s="127" t="s">
        <v>1547</v>
      </c>
      <c r="C755" s="128">
        <v>0</v>
      </c>
      <c r="D755" s="128">
        <v>0</v>
      </c>
      <c r="E755" s="128">
        <v>0</v>
      </c>
      <c r="F755" s="128">
        <v>0</v>
      </c>
      <c r="G755" s="128">
        <v>0</v>
      </c>
      <c r="H755" s="128">
        <v>0</v>
      </c>
      <c r="I755" s="128">
        <v>0</v>
      </c>
      <c r="J755" s="128">
        <v>0</v>
      </c>
      <c r="K755" s="128">
        <v>0</v>
      </c>
      <c r="L755" s="128">
        <v>0</v>
      </c>
      <c r="M755" s="128">
        <v>0</v>
      </c>
      <c r="N755" s="128">
        <v>0</v>
      </c>
      <c r="O755" s="109"/>
      <c r="P755" s="109"/>
      <c r="Q755" s="109"/>
      <c r="R755" s="109"/>
    </row>
    <row r="756" spans="1:18" x14ac:dyDescent="0.3">
      <c r="A756" s="77" t="s">
        <v>1548</v>
      </c>
      <c r="B756" s="127" t="s">
        <v>1549</v>
      </c>
      <c r="C756" s="128">
        <v>0</v>
      </c>
      <c r="D756" s="128">
        <v>0</v>
      </c>
      <c r="E756" s="128">
        <v>0</v>
      </c>
      <c r="F756" s="128">
        <v>0</v>
      </c>
      <c r="G756" s="128">
        <v>0</v>
      </c>
      <c r="H756" s="128">
        <v>0</v>
      </c>
      <c r="I756" s="128">
        <v>0</v>
      </c>
      <c r="J756" s="128">
        <v>0</v>
      </c>
      <c r="K756" s="128">
        <v>0</v>
      </c>
      <c r="L756" s="128">
        <v>0</v>
      </c>
      <c r="M756" s="128">
        <v>0</v>
      </c>
      <c r="N756" s="128">
        <v>0</v>
      </c>
      <c r="O756" s="109"/>
      <c r="P756" s="109"/>
      <c r="Q756" s="109"/>
      <c r="R756" s="109"/>
    </row>
    <row r="757" spans="1:18" x14ac:dyDescent="0.3">
      <c r="A757" s="77" t="s">
        <v>1550</v>
      </c>
      <c r="B757" s="127" t="s">
        <v>1551</v>
      </c>
      <c r="C757" s="128">
        <v>0</v>
      </c>
      <c r="D757" s="128">
        <v>0</v>
      </c>
      <c r="E757" s="128">
        <v>0</v>
      </c>
      <c r="F757" s="128">
        <v>0</v>
      </c>
      <c r="G757" s="128">
        <v>0</v>
      </c>
      <c r="H757" s="128">
        <v>0</v>
      </c>
      <c r="I757" s="128">
        <v>0</v>
      </c>
      <c r="J757" s="128">
        <v>0</v>
      </c>
      <c r="K757" s="128">
        <v>0</v>
      </c>
      <c r="L757" s="128">
        <v>0</v>
      </c>
      <c r="M757" s="128">
        <v>0</v>
      </c>
      <c r="N757" s="128">
        <v>0</v>
      </c>
      <c r="O757" s="109"/>
      <c r="P757" s="109"/>
      <c r="Q757" s="109"/>
      <c r="R757" s="109"/>
    </row>
    <row r="758" spans="1:18" x14ac:dyDescent="0.3">
      <c r="A758" s="77" t="s">
        <v>1552</v>
      </c>
      <c r="B758" s="127" t="s">
        <v>1553</v>
      </c>
      <c r="C758" s="128">
        <v>0</v>
      </c>
      <c r="D758" s="128">
        <v>0</v>
      </c>
      <c r="E758" s="128">
        <v>0</v>
      </c>
      <c r="F758" s="128">
        <v>0</v>
      </c>
      <c r="G758" s="128">
        <v>0</v>
      </c>
      <c r="H758" s="128">
        <v>0</v>
      </c>
      <c r="I758" s="128">
        <v>0</v>
      </c>
      <c r="J758" s="128">
        <v>0</v>
      </c>
      <c r="K758" s="128">
        <v>0</v>
      </c>
      <c r="L758" s="128">
        <v>0</v>
      </c>
      <c r="M758" s="128">
        <v>0</v>
      </c>
      <c r="N758" s="128">
        <v>0</v>
      </c>
      <c r="O758" s="109"/>
      <c r="P758" s="109"/>
      <c r="Q758" s="109"/>
      <c r="R758" s="109"/>
    </row>
    <row r="759" spans="1:18" x14ac:dyDescent="0.3">
      <c r="A759" s="77" t="s">
        <v>1554</v>
      </c>
      <c r="B759" s="127" t="s">
        <v>1555</v>
      </c>
      <c r="C759" s="128">
        <v>0</v>
      </c>
      <c r="D759" s="128">
        <v>0</v>
      </c>
      <c r="E759" s="128">
        <v>0</v>
      </c>
      <c r="F759" s="128">
        <v>0</v>
      </c>
      <c r="G759" s="128">
        <v>0</v>
      </c>
      <c r="H759" s="128">
        <v>0</v>
      </c>
      <c r="I759" s="128">
        <v>0</v>
      </c>
      <c r="J759" s="128">
        <v>0</v>
      </c>
      <c r="K759" s="128">
        <v>0</v>
      </c>
      <c r="L759" s="128">
        <v>0</v>
      </c>
      <c r="M759" s="128">
        <v>0</v>
      </c>
      <c r="N759" s="128">
        <v>0</v>
      </c>
      <c r="O759" s="109"/>
      <c r="P759" s="109"/>
      <c r="Q759" s="109"/>
      <c r="R759" s="109"/>
    </row>
    <row r="760" spans="1:18" x14ac:dyDescent="0.3">
      <c r="A760" s="77" t="s">
        <v>1556</v>
      </c>
      <c r="B760" s="127" t="s">
        <v>1557</v>
      </c>
      <c r="C760" s="128">
        <v>0</v>
      </c>
      <c r="D760" s="128">
        <v>0</v>
      </c>
      <c r="E760" s="128">
        <v>0</v>
      </c>
      <c r="F760" s="128">
        <v>0</v>
      </c>
      <c r="G760" s="128">
        <v>0</v>
      </c>
      <c r="H760" s="128">
        <v>0</v>
      </c>
      <c r="I760" s="128">
        <v>0</v>
      </c>
      <c r="J760" s="128">
        <v>0</v>
      </c>
      <c r="K760" s="128">
        <v>0</v>
      </c>
      <c r="L760" s="128">
        <v>0</v>
      </c>
      <c r="M760" s="128">
        <v>0</v>
      </c>
      <c r="N760" s="128">
        <v>0</v>
      </c>
      <c r="O760" s="109"/>
      <c r="P760" s="109"/>
      <c r="Q760" s="109"/>
      <c r="R760" s="109"/>
    </row>
    <row r="761" spans="1:18" x14ac:dyDescent="0.3">
      <c r="A761" s="77" t="s">
        <v>1558</v>
      </c>
      <c r="B761" s="127" t="s">
        <v>1559</v>
      </c>
      <c r="C761" s="128">
        <v>0</v>
      </c>
      <c r="D761" s="128">
        <v>0</v>
      </c>
      <c r="E761" s="128">
        <v>0</v>
      </c>
      <c r="F761" s="128">
        <v>0</v>
      </c>
      <c r="G761" s="128">
        <v>0</v>
      </c>
      <c r="H761" s="128">
        <v>0</v>
      </c>
      <c r="I761" s="128">
        <v>0</v>
      </c>
      <c r="J761" s="128">
        <v>0</v>
      </c>
      <c r="K761" s="128">
        <v>0</v>
      </c>
      <c r="L761" s="128">
        <v>0</v>
      </c>
      <c r="M761" s="128">
        <v>0</v>
      </c>
      <c r="N761" s="128">
        <v>0</v>
      </c>
      <c r="O761" s="109"/>
      <c r="P761" s="109"/>
      <c r="Q761" s="109"/>
      <c r="R761" s="109"/>
    </row>
    <row r="762" spans="1:18" x14ac:dyDescent="0.3">
      <c r="A762" s="77" t="s">
        <v>1560</v>
      </c>
      <c r="B762" s="127" t="s">
        <v>1561</v>
      </c>
      <c r="C762" s="128">
        <v>0</v>
      </c>
      <c r="D762" s="128">
        <v>0</v>
      </c>
      <c r="E762" s="128">
        <v>0</v>
      </c>
      <c r="F762" s="128">
        <v>0</v>
      </c>
      <c r="G762" s="128">
        <v>0</v>
      </c>
      <c r="H762" s="128">
        <v>0</v>
      </c>
      <c r="I762" s="128">
        <v>0</v>
      </c>
      <c r="J762" s="128">
        <v>0</v>
      </c>
      <c r="K762" s="128">
        <v>0</v>
      </c>
      <c r="L762" s="128">
        <v>0</v>
      </c>
      <c r="M762" s="128">
        <v>0</v>
      </c>
      <c r="N762" s="128">
        <v>0</v>
      </c>
      <c r="O762" s="109"/>
      <c r="P762" s="109"/>
      <c r="Q762" s="109"/>
      <c r="R762" s="109"/>
    </row>
    <row r="763" spans="1:18" x14ac:dyDescent="0.3">
      <c r="A763" s="77" t="s">
        <v>1562</v>
      </c>
      <c r="B763" s="127" t="s">
        <v>1563</v>
      </c>
      <c r="C763" s="128">
        <v>0</v>
      </c>
      <c r="D763" s="128">
        <v>0</v>
      </c>
      <c r="E763" s="128">
        <v>0</v>
      </c>
      <c r="F763" s="128">
        <v>0</v>
      </c>
      <c r="G763" s="128">
        <v>0</v>
      </c>
      <c r="H763" s="128">
        <v>0</v>
      </c>
      <c r="I763" s="128">
        <v>0</v>
      </c>
      <c r="J763" s="128">
        <v>0</v>
      </c>
      <c r="K763" s="128">
        <v>0</v>
      </c>
      <c r="L763" s="128">
        <v>0</v>
      </c>
      <c r="M763" s="128">
        <v>0</v>
      </c>
      <c r="N763" s="128">
        <v>0</v>
      </c>
      <c r="O763" s="109"/>
      <c r="P763" s="109"/>
      <c r="Q763" s="109"/>
      <c r="R763" s="109"/>
    </row>
    <row r="764" spans="1:18" x14ac:dyDescent="0.3">
      <c r="A764" s="77" t="s">
        <v>1564</v>
      </c>
      <c r="B764" s="127" t="s">
        <v>1565</v>
      </c>
      <c r="C764" s="128">
        <v>0</v>
      </c>
      <c r="D764" s="128">
        <v>0</v>
      </c>
      <c r="E764" s="128">
        <v>0</v>
      </c>
      <c r="F764" s="128">
        <v>0</v>
      </c>
      <c r="G764" s="128">
        <v>0</v>
      </c>
      <c r="H764" s="128">
        <v>0</v>
      </c>
      <c r="I764" s="128">
        <v>0</v>
      </c>
      <c r="J764" s="128">
        <v>0</v>
      </c>
      <c r="K764" s="128">
        <v>0</v>
      </c>
      <c r="L764" s="128">
        <v>0</v>
      </c>
      <c r="M764" s="128">
        <v>0</v>
      </c>
      <c r="N764" s="128">
        <v>0</v>
      </c>
      <c r="O764" s="109"/>
      <c r="P764" s="109"/>
      <c r="Q764" s="109"/>
      <c r="R764" s="109"/>
    </row>
    <row r="765" spans="1:18" x14ac:dyDescent="0.3">
      <c r="A765" s="77" t="s">
        <v>1566</v>
      </c>
      <c r="B765" s="127" t="s">
        <v>1567</v>
      </c>
      <c r="C765" s="128">
        <v>0</v>
      </c>
      <c r="D765" s="128">
        <v>0</v>
      </c>
      <c r="E765" s="128">
        <v>0</v>
      </c>
      <c r="F765" s="128">
        <v>0</v>
      </c>
      <c r="G765" s="128">
        <v>0</v>
      </c>
      <c r="H765" s="128">
        <v>0</v>
      </c>
      <c r="I765" s="128">
        <v>0</v>
      </c>
      <c r="J765" s="128">
        <v>0</v>
      </c>
      <c r="K765" s="128">
        <v>0</v>
      </c>
      <c r="L765" s="128">
        <v>0</v>
      </c>
      <c r="M765" s="128">
        <v>0</v>
      </c>
      <c r="N765" s="128">
        <v>0</v>
      </c>
      <c r="O765" s="109"/>
      <c r="P765" s="109"/>
      <c r="Q765" s="109"/>
      <c r="R765" s="109"/>
    </row>
    <row r="766" spans="1:18" x14ac:dyDescent="0.3">
      <c r="A766" s="77" t="s">
        <v>1568</v>
      </c>
      <c r="B766" s="127" t="s">
        <v>1569</v>
      </c>
      <c r="C766" s="128">
        <v>0</v>
      </c>
      <c r="D766" s="128">
        <v>0</v>
      </c>
      <c r="E766" s="128">
        <v>0</v>
      </c>
      <c r="F766" s="128">
        <v>0</v>
      </c>
      <c r="G766" s="128">
        <v>0</v>
      </c>
      <c r="H766" s="128">
        <v>0</v>
      </c>
      <c r="I766" s="128">
        <v>0</v>
      </c>
      <c r="J766" s="128">
        <v>0</v>
      </c>
      <c r="K766" s="128">
        <v>0</v>
      </c>
      <c r="L766" s="128">
        <v>0</v>
      </c>
      <c r="M766" s="128">
        <v>0</v>
      </c>
      <c r="N766" s="128">
        <v>0</v>
      </c>
      <c r="O766" s="109"/>
      <c r="P766" s="109"/>
      <c r="Q766" s="109"/>
      <c r="R766" s="109"/>
    </row>
    <row r="767" spans="1:18" x14ac:dyDescent="0.3">
      <c r="A767" s="77" t="s">
        <v>1570</v>
      </c>
      <c r="B767" s="127" t="s">
        <v>1571</v>
      </c>
      <c r="C767" s="128">
        <v>7956240.4280000003</v>
      </c>
      <c r="D767" s="128">
        <v>5229682.2379999999</v>
      </c>
      <c r="E767" s="128">
        <v>17758244.328000002</v>
      </c>
      <c r="F767" s="128">
        <v>14861695.017999999</v>
      </c>
      <c r="G767" s="128">
        <v>11975833.757999999</v>
      </c>
      <c r="H767" s="128">
        <v>28926993.548</v>
      </c>
      <c r="I767" s="128">
        <v>25882191.177999999</v>
      </c>
      <c r="J767" s="128">
        <v>23500038.787999999</v>
      </c>
      <c r="K767" s="128">
        <v>20449050.078000002</v>
      </c>
      <c r="L767" s="128">
        <v>17398061.368000001</v>
      </c>
      <c r="M767" s="128">
        <v>14347072.658</v>
      </c>
      <c r="N767" s="128">
        <v>11380071.084835</v>
      </c>
      <c r="O767" s="109"/>
      <c r="P767" s="109"/>
      <c r="Q767" s="109"/>
      <c r="R767" s="109"/>
    </row>
    <row r="768" spans="1:18" x14ac:dyDescent="0.3">
      <c r="A768" s="77" t="s">
        <v>1572</v>
      </c>
      <c r="B768" s="127" t="s">
        <v>1573</v>
      </c>
      <c r="C768" s="128">
        <v>9791916.4273889009</v>
      </c>
      <c r="D768" s="128">
        <v>9745558.2019414995</v>
      </c>
      <c r="E768" s="128">
        <v>9195029.2942364998</v>
      </c>
      <c r="F768" s="128">
        <v>7757437.3898649001</v>
      </c>
      <c r="G768" s="128">
        <v>6878158.4821598995</v>
      </c>
      <c r="H768" s="128">
        <v>6763595.9569886997</v>
      </c>
      <c r="I768" s="128">
        <v>6873620.6980768004</v>
      </c>
      <c r="J768" s="128">
        <v>6487204.4063501004</v>
      </c>
      <c r="K768" s="128">
        <v>5776704.7812900003</v>
      </c>
      <c r="L768" s="128">
        <v>6269592.0630633002</v>
      </c>
      <c r="M768" s="128">
        <v>5780469.3532939004</v>
      </c>
      <c r="N768" s="128">
        <v>7502972.5795171997</v>
      </c>
      <c r="O768" s="109"/>
      <c r="P768" s="109"/>
      <c r="Q768" s="109"/>
      <c r="R768" s="109"/>
    </row>
    <row r="769" spans="1:18" x14ac:dyDescent="0.3">
      <c r="A769" s="77" t="s">
        <v>1574</v>
      </c>
      <c r="B769" s="127" t="s">
        <v>1575</v>
      </c>
      <c r="C769" s="128">
        <v>6644356.5228878995</v>
      </c>
      <c r="D769" s="128">
        <v>6068321.1877881996</v>
      </c>
      <c r="E769" s="128">
        <v>5254753.3526884997</v>
      </c>
      <c r="F769" s="128">
        <v>5564088.8214969002</v>
      </c>
      <c r="G769" s="128">
        <v>5478174.2413366996</v>
      </c>
      <c r="H769" s="128">
        <v>5125298.3405104997</v>
      </c>
      <c r="I769" s="128">
        <v>6459896.2283158004</v>
      </c>
      <c r="J769" s="128">
        <v>5651704.4678210998</v>
      </c>
      <c r="K769" s="128">
        <v>5157855.7600622997</v>
      </c>
      <c r="L769" s="128">
        <v>4450349.7685655998</v>
      </c>
      <c r="M769" s="128">
        <v>4873613.3658568999</v>
      </c>
      <c r="N769" s="128">
        <v>4050884.9622440999</v>
      </c>
      <c r="O769" s="109"/>
      <c r="P769" s="109"/>
      <c r="Q769" s="109"/>
      <c r="R769" s="109"/>
    </row>
    <row r="770" spans="1:18" x14ac:dyDescent="0.3">
      <c r="A770" s="77" t="s">
        <v>1576</v>
      </c>
      <c r="B770" s="127" t="s">
        <v>1577</v>
      </c>
      <c r="C770" s="128">
        <v>0</v>
      </c>
      <c r="D770" s="128">
        <v>0</v>
      </c>
      <c r="E770" s="128">
        <v>0</v>
      </c>
      <c r="F770" s="128">
        <v>0</v>
      </c>
      <c r="G770" s="128">
        <v>0</v>
      </c>
      <c r="H770" s="128">
        <v>0</v>
      </c>
      <c r="I770" s="128">
        <v>0</v>
      </c>
      <c r="J770" s="128">
        <v>0</v>
      </c>
      <c r="K770" s="128">
        <v>0</v>
      </c>
      <c r="L770" s="128">
        <v>0</v>
      </c>
      <c r="M770" s="128">
        <v>0</v>
      </c>
      <c r="N770" s="128">
        <v>0</v>
      </c>
      <c r="O770" s="109"/>
      <c r="P770" s="109"/>
      <c r="Q770" s="109"/>
      <c r="R770" s="109"/>
    </row>
    <row r="771" spans="1:18" x14ac:dyDescent="0.3">
      <c r="A771" s="77" t="s">
        <v>1578</v>
      </c>
      <c r="B771" s="127" t="s">
        <v>1579</v>
      </c>
      <c r="C771" s="128">
        <v>0</v>
      </c>
      <c r="D771" s="128">
        <v>0</v>
      </c>
      <c r="E771" s="128">
        <v>0</v>
      </c>
      <c r="F771" s="128">
        <v>0</v>
      </c>
      <c r="G771" s="128">
        <v>0</v>
      </c>
      <c r="H771" s="128">
        <v>0</v>
      </c>
      <c r="I771" s="128">
        <v>0</v>
      </c>
      <c r="J771" s="128">
        <v>0</v>
      </c>
      <c r="K771" s="128">
        <v>0</v>
      </c>
      <c r="L771" s="128">
        <v>0</v>
      </c>
      <c r="M771" s="128">
        <v>0</v>
      </c>
      <c r="N771" s="128">
        <v>0</v>
      </c>
      <c r="O771" s="109"/>
      <c r="P771" s="109"/>
      <c r="Q771" s="109"/>
      <c r="R771" s="109"/>
    </row>
    <row r="772" spans="1:18" x14ac:dyDescent="0.3">
      <c r="A772" s="77" t="s">
        <v>1580</v>
      </c>
      <c r="B772" s="127" t="s">
        <v>1581</v>
      </c>
      <c r="C772" s="128">
        <v>0</v>
      </c>
      <c r="D772" s="128">
        <v>0</v>
      </c>
      <c r="E772" s="128">
        <v>0</v>
      </c>
      <c r="F772" s="128">
        <v>0</v>
      </c>
      <c r="G772" s="128">
        <v>0</v>
      </c>
      <c r="H772" s="128">
        <v>0</v>
      </c>
      <c r="I772" s="128">
        <v>0</v>
      </c>
      <c r="J772" s="128">
        <v>0</v>
      </c>
      <c r="K772" s="128">
        <v>0</v>
      </c>
      <c r="L772" s="128">
        <v>0</v>
      </c>
      <c r="M772" s="128">
        <v>0</v>
      </c>
      <c r="N772" s="128">
        <v>0</v>
      </c>
      <c r="O772" s="109"/>
      <c r="P772" s="109"/>
      <c r="Q772" s="109"/>
      <c r="R772" s="109"/>
    </row>
    <row r="773" spans="1:18" x14ac:dyDescent="0.3">
      <c r="A773" s="77" t="s">
        <v>1582</v>
      </c>
      <c r="B773" s="127" t="s">
        <v>1583</v>
      </c>
      <c r="C773" s="128">
        <v>0</v>
      </c>
      <c r="D773" s="128">
        <v>0</v>
      </c>
      <c r="E773" s="128">
        <v>0</v>
      </c>
      <c r="F773" s="128">
        <v>0</v>
      </c>
      <c r="G773" s="128">
        <v>0</v>
      </c>
      <c r="H773" s="128">
        <v>0</v>
      </c>
      <c r="I773" s="128">
        <v>0</v>
      </c>
      <c r="J773" s="128">
        <v>0</v>
      </c>
      <c r="K773" s="128">
        <v>0</v>
      </c>
      <c r="L773" s="128">
        <v>0</v>
      </c>
      <c r="M773" s="128">
        <v>0</v>
      </c>
      <c r="N773" s="128">
        <v>0</v>
      </c>
      <c r="O773" s="109"/>
      <c r="P773" s="109"/>
      <c r="Q773" s="109"/>
      <c r="R773" s="109"/>
    </row>
    <row r="774" spans="1:18" x14ac:dyDescent="0.3">
      <c r="A774" s="77" t="s">
        <v>1584</v>
      </c>
      <c r="B774" s="127" t="s">
        <v>1585</v>
      </c>
      <c r="C774" s="128">
        <v>0</v>
      </c>
      <c r="D774" s="128">
        <v>0</v>
      </c>
      <c r="E774" s="128">
        <v>0</v>
      </c>
      <c r="F774" s="128">
        <v>0</v>
      </c>
      <c r="G774" s="128">
        <v>0</v>
      </c>
      <c r="H774" s="128">
        <v>0</v>
      </c>
      <c r="I774" s="128">
        <v>0</v>
      </c>
      <c r="J774" s="128">
        <v>0</v>
      </c>
      <c r="K774" s="128">
        <v>0</v>
      </c>
      <c r="L774" s="128">
        <v>0</v>
      </c>
      <c r="M774" s="128">
        <v>0</v>
      </c>
      <c r="N774" s="128">
        <v>0</v>
      </c>
      <c r="O774" s="109"/>
      <c r="P774" s="109"/>
      <c r="Q774" s="109"/>
      <c r="R774" s="109"/>
    </row>
    <row r="775" spans="1:18" x14ac:dyDescent="0.3">
      <c r="A775" s="77" t="s">
        <v>1586</v>
      </c>
      <c r="B775" s="127" t="s">
        <v>1587</v>
      </c>
      <c r="C775" s="128">
        <v>0</v>
      </c>
      <c r="D775" s="128">
        <v>0</v>
      </c>
      <c r="E775" s="128">
        <v>0</v>
      </c>
      <c r="F775" s="128">
        <v>0</v>
      </c>
      <c r="G775" s="128">
        <v>0</v>
      </c>
      <c r="H775" s="128">
        <v>0</v>
      </c>
      <c r="I775" s="128">
        <v>0</v>
      </c>
      <c r="J775" s="128">
        <v>0</v>
      </c>
      <c r="K775" s="128">
        <v>0</v>
      </c>
      <c r="L775" s="128">
        <v>0</v>
      </c>
      <c r="M775" s="128">
        <v>0</v>
      </c>
      <c r="N775" s="128">
        <v>0</v>
      </c>
      <c r="O775" s="109"/>
      <c r="P775" s="109"/>
      <c r="Q775" s="109"/>
      <c r="R775" s="109"/>
    </row>
    <row r="776" spans="1:18" x14ac:dyDescent="0.3">
      <c r="A776" s="77" t="s">
        <v>1588</v>
      </c>
      <c r="B776" s="127" t="s">
        <v>1589</v>
      </c>
      <c r="C776" s="128">
        <v>0</v>
      </c>
      <c r="D776" s="128">
        <v>0</v>
      </c>
      <c r="E776" s="128">
        <v>0</v>
      </c>
      <c r="F776" s="128">
        <v>0</v>
      </c>
      <c r="G776" s="128">
        <v>0</v>
      </c>
      <c r="H776" s="128">
        <v>0</v>
      </c>
      <c r="I776" s="128">
        <v>0</v>
      </c>
      <c r="J776" s="128">
        <v>0</v>
      </c>
      <c r="K776" s="128">
        <v>0</v>
      </c>
      <c r="L776" s="128">
        <v>0</v>
      </c>
      <c r="M776" s="128">
        <v>0</v>
      </c>
      <c r="N776" s="128">
        <v>0</v>
      </c>
      <c r="O776" s="109"/>
      <c r="P776" s="109"/>
      <c r="Q776" s="109"/>
      <c r="R776" s="109"/>
    </row>
    <row r="777" spans="1:18" x14ac:dyDescent="0.3">
      <c r="A777" s="77" t="s">
        <v>1590</v>
      </c>
      <c r="B777" s="127" t="s">
        <v>1591</v>
      </c>
      <c r="C777" s="128">
        <v>0</v>
      </c>
      <c r="D777" s="128">
        <v>0</v>
      </c>
      <c r="E777" s="128">
        <v>0</v>
      </c>
      <c r="F777" s="128">
        <v>0</v>
      </c>
      <c r="G777" s="128">
        <v>0</v>
      </c>
      <c r="H777" s="128">
        <v>0</v>
      </c>
      <c r="I777" s="128">
        <v>0</v>
      </c>
      <c r="J777" s="128">
        <v>0</v>
      </c>
      <c r="K777" s="128">
        <v>0</v>
      </c>
      <c r="L777" s="128">
        <v>0</v>
      </c>
      <c r="M777" s="128">
        <v>0</v>
      </c>
      <c r="N777" s="128">
        <v>0</v>
      </c>
      <c r="O777" s="109"/>
      <c r="P777" s="109"/>
      <c r="Q777" s="109"/>
      <c r="R777" s="109"/>
    </row>
    <row r="778" spans="1:18" x14ac:dyDescent="0.3">
      <c r="A778" s="77" t="s">
        <v>1592</v>
      </c>
      <c r="B778" s="127" t="s">
        <v>1593</v>
      </c>
      <c r="C778" s="128">
        <v>71061000.329999998</v>
      </c>
      <c r="D778" s="128">
        <v>65978523</v>
      </c>
      <c r="E778" s="128">
        <v>70682536</v>
      </c>
      <c r="F778" s="128">
        <v>75107868</v>
      </c>
      <c r="G778" s="128">
        <v>85428984</v>
      </c>
      <c r="H778" s="128">
        <v>89018443</v>
      </c>
      <c r="I778" s="128">
        <v>91484849</v>
      </c>
      <c r="J778" s="128">
        <v>96122569</v>
      </c>
      <c r="K778" s="128">
        <v>87044014</v>
      </c>
      <c r="L778" s="128">
        <v>82054446</v>
      </c>
      <c r="M778" s="128">
        <v>72861231</v>
      </c>
      <c r="N778" s="128">
        <v>73315543</v>
      </c>
      <c r="O778" s="109"/>
      <c r="P778" s="109"/>
      <c r="Q778" s="109"/>
      <c r="R778" s="109"/>
    </row>
    <row r="779" spans="1:18" x14ac:dyDescent="0.3">
      <c r="A779" s="77" t="s">
        <v>1594</v>
      </c>
      <c r="B779" s="127" t="s">
        <v>1595</v>
      </c>
      <c r="C779" s="128">
        <v>0</v>
      </c>
      <c r="D779" s="128">
        <v>0</v>
      </c>
      <c r="E779" s="128">
        <v>0</v>
      </c>
      <c r="F779" s="128">
        <v>0</v>
      </c>
      <c r="G779" s="128">
        <v>0</v>
      </c>
      <c r="H779" s="128">
        <v>0</v>
      </c>
      <c r="I779" s="128">
        <v>0</v>
      </c>
      <c r="J779" s="128">
        <v>0</v>
      </c>
      <c r="K779" s="128">
        <v>0</v>
      </c>
      <c r="L779" s="128">
        <v>0</v>
      </c>
      <c r="M779" s="128">
        <v>0</v>
      </c>
      <c r="N779" s="128">
        <v>0</v>
      </c>
      <c r="O779" s="109"/>
      <c r="P779" s="109"/>
      <c r="Q779" s="109"/>
      <c r="R779" s="109"/>
    </row>
    <row r="780" spans="1:18" x14ac:dyDescent="0.3">
      <c r="A780" s="77" t="s">
        <v>1596</v>
      </c>
      <c r="B780" s="127" t="s">
        <v>1597</v>
      </c>
      <c r="C780" s="128">
        <v>0</v>
      </c>
      <c r="D780" s="128">
        <v>0</v>
      </c>
      <c r="E780" s="128">
        <v>0</v>
      </c>
      <c r="F780" s="128">
        <v>0</v>
      </c>
      <c r="G780" s="128">
        <v>0</v>
      </c>
      <c r="H780" s="128">
        <v>0</v>
      </c>
      <c r="I780" s="128">
        <v>0</v>
      </c>
      <c r="J780" s="128">
        <v>0</v>
      </c>
      <c r="K780" s="128">
        <v>0</v>
      </c>
      <c r="L780" s="128">
        <v>0</v>
      </c>
      <c r="M780" s="128">
        <v>0</v>
      </c>
      <c r="N780" s="128">
        <v>0</v>
      </c>
      <c r="O780" s="109"/>
      <c r="P780" s="109"/>
      <c r="Q780" s="109"/>
      <c r="R780" s="109"/>
    </row>
    <row r="781" spans="1:18" x14ac:dyDescent="0.3">
      <c r="A781" s="77" t="s">
        <v>1598</v>
      </c>
      <c r="B781" s="127" t="s">
        <v>1599</v>
      </c>
      <c r="C781" s="128">
        <v>0</v>
      </c>
      <c r="D781" s="128">
        <v>0</v>
      </c>
      <c r="E781" s="128">
        <v>0</v>
      </c>
      <c r="F781" s="128">
        <v>0</v>
      </c>
      <c r="G781" s="128">
        <v>0</v>
      </c>
      <c r="H781" s="128">
        <v>0</v>
      </c>
      <c r="I781" s="128">
        <v>0</v>
      </c>
      <c r="J781" s="128">
        <v>0</v>
      </c>
      <c r="K781" s="128">
        <v>0</v>
      </c>
      <c r="L781" s="128">
        <v>0</v>
      </c>
      <c r="M781" s="128">
        <v>0</v>
      </c>
      <c r="N781" s="128">
        <v>0</v>
      </c>
      <c r="O781" s="109"/>
      <c r="P781" s="109"/>
      <c r="Q781" s="109"/>
      <c r="R781" s="109"/>
    </row>
    <row r="782" spans="1:18" x14ac:dyDescent="0.3">
      <c r="A782" s="77" t="s">
        <v>1600</v>
      </c>
      <c r="B782" s="127" t="s">
        <v>1601</v>
      </c>
      <c r="C782" s="128">
        <v>0</v>
      </c>
      <c r="D782" s="128">
        <v>0</v>
      </c>
      <c r="E782" s="128">
        <v>0</v>
      </c>
      <c r="F782" s="128">
        <v>0</v>
      </c>
      <c r="G782" s="128">
        <v>0</v>
      </c>
      <c r="H782" s="128">
        <v>0</v>
      </c>
      <c r="I782" s="128">
        <v>0</v>
      </c>
      <c r="J782" s="128">
        <v>0</v>
      </c>
      <c r="K782" s="128">
        <v>0</v>
      </c>
      <c r="L782" s="128">
        <v>0</v>
      </c>
      <c r="M782" s="128">
        <v>0</v>
      </c>
      <c r="N782" s="128">
        <v>0</v>
      </c>
      <c r="O782" s="109"/>
      <c r="P782" s="109"/>
      <c r="Q782" s="109"/>
      <c r="R782" s="109"/>
    </row>
    <row r="783" spans="1:18" x14ac:dyDescent="0.3">
      <c r="A783" s="77" t="s">
        <v>1602</v>
      </c>
      <c r="B783" s="127" t="s">
        <v>1603</v>
      </c>
      <c r="C783" s="128">
        <v>0</v>
      </c>
      <c r="D783" s="128">
        <v>0</v>
      </c>
      <c r="E783" s="128">
        <v>0</v>
      </c>
      <c r="F783" s="128">
        <v>0</v>
      </c>
      <c r="G783" s="128">
        <v>0</v>
      </c>
      <c r="H783" s="128">
        <v>0</v>
      </c>
      <c r="I783" s="128">
        <v>0</v>
      </c>
      <c r="J783" s="128">
        <v>0</v>
      </c>
      <c r="K783" s="128">
        <v>0</v>
      </c>
      <c r="L783" s="128">
        <v>0</v>
      </c>
      <c r="M783" s="128">
        <v>0</v>
      </c>
      <c r="N783" s="128">
        <v>0</v>
      </c>
      <c r="O783" s="109"/>
      <c r="P783" s="109"/>
      <c r="Q783" s="109"/>
      <c r="R783" s="109"/>
    </row>
    <row r="784" spans="1:18" x14ac:dyDescent="0.3">
      <c r="A784" s="77" t="s">
        <v>1604</v>
      </c>
      <c r="B784" s="127" t="s">
        <v>1605</v>
      </c>
      <c r="C784" s="128">
        <v>0</v>
      </c>
      <c r="D784" s="128">
        <v>0</v>
      </c>
      <c r="E784" s="128">
        <v>0</v>
      </c>
      <c r="F784" s="128">
        <v>0</v>
      </c>
      <c r="G784" s="128">
        <v>0</v>
      </c>
      <c r="H784" s="128">
        <v>0</v>
      </c>
      <c r="I784" s="128">
        <v>0</v>
      </c>
      <c r="J784" s="128">
        <v>0</v>
      </c>
      <c r="K784" s="128">
        <v>0</v>
      </c>
      <c r="L784" s="128">
        <v>0</v>
      </c>
      <c r="M784" s="128">
        <v>0</v>
      </c>
      <c r="N784" s="128">
        <v>0</v>
      </c>
      <c r="O784" s="109"/>
      <c r="P784" s="109"/>
      <c r="Q784" s="109"/>
      <c r="R784" s="109"/>
    </row>
    <row r="785" spans="1:18" x14ac:dyDescent="0.3">
      <c r="A785" s="132" t="s">
        <v>1606</v>
      </c>
      <c r="B785" s="131" t="s">
        <v>1607</v>
      </c>
      <c r="C785" s="128">
        <v>0</v>
      </c>
      <c r="D785" s="128">
        <v>0</v>
      </c>
      <c r="E785" s="128">
        <v>0</v>
      </c>
      <c r="F785" s="128">
        <v>0</v>
      </c>
      <c r="G785" s="128">
        <v>0</v>
      </c>
      <c r="H785" s="128">
        <v>0</v>
      </c>
      <c r="I785" s="128">
        <v>0</v>
      </c>
      <c r="J785" s="128">
        <v>0</v>
      </c>
      <c r="K785" s="128">
        <v>0</v>
      </c>
      <c r="L785" s="128">
        <v>0</v>
      </c>
      <c r="M785" s="128">
        <v>0</v>
      </c>
      <c r="N785" s="128">
        <v>0</v>
      </c>
      <c r="O785" s="109"/>
      <c r="P785" s="109"/>
      <c r="Q785" s="109"/>
      <c r="R785" s="109"/>
    </row>
    <row r="786" spans="1:18" x14ac:dyDescent="0.3">
      <c r="A786" s="132" t="s">
        <v>1608</v>
      </c>
      <c r="B786" s="131" t="s">
        <v>1609</v>
      </c>
      <c r="C786" s="128">
        <v>0</v>
      </c>
      <c r="D786" s="128">
        <v>0</v>
      </c>
      <c r="E786" s="128">
        <v>0</v>
      </c>
      <c r="F786" s="128">
        <v>0</v>
      </c>
      <c r="G786" s="128">
        <v>0</v>
      </c>
      <c r="H786" s="128">
        <v>0</v>
      </c>
      <c r="I786" s="128">
        <v>0</v>
      </c>
      <c r="J786" s="128">
        <v>0</v>
      </c>
      <c r="K786" s="128">
        <v>0</v>
      </c>
      <c r="L786" s="128">
        <v>0</v>
      </c>
      <c r="M786" s="128">
        <v>0</v>
      </c>
      <c r="N786" s="128">
        <v>0</v>
      </c>
      <c r="O786" s="109"/>
      <c r="P786" s="109"/>
      <c r="Q786" s="109"/>
      <c r="R786" s="109"/>
    </row>
    <row r="787" spans="1:18" x14ac:dyDescent="0.3">
      <c r="A787" s="130" t="s">
        <v>1610</v>
      </c>
      <c r="B787" s="131" t="s">
        <v>1611</v>
      </c>
      <c r="C787" s="128">
        <v>0</v>
      </c>
      <c r="D787" s="128">
        <v>0</v>
      </c>
      <c r="E787" s="128">
        <v>0</v>
      </c>
      <c r="F787" s="128">
        <v>0</v>
      </c>
      <c r="G787" s="128">
        <v>0</v>
      </c>
      <c r="H787" s="128">
        <v>0</v>
      </c>
      <c r="I787" s="128">
        <v>0</v>
      </c>
      <c r="J787" s="128">
        <v>0</v>
      </c>
      <c r="K787" s="128">
        <v>0</v>
      </c>
      <c r="L787" s="128">
        <v>0</v>
      </c>
      <c r="M787" s="128">
        <v>0</v>
      </c>
      <c r="N787" s="128">
        <v>0</v>
      </c>
      <c r="O787" s="109"/>
      <c r="P787" s="109"/>
      <c r="Q787" s="109"/>
      <c r="R787" s="109"/>
    </row>
    <row r="788" spans="1:18" x14ac:dyDescent="0.3">
      <c r="A788" s="77" t="s">
        <v>1612</v>
      </c>
      <c r="B788" s="127" t="s">
        <v>1613</v>
      </c>
      <c r="C788" s="128">
        <v>0</v>
      </c>
      <c r="D788" s="128">
        <v>0</v>
      </c>
      <c r="E788" s="128">
        <v>0</v>
      </c>
      <c r="F788" s="128">
        <v>0</v>
      </c>
      <c r="G788" s="128">
        <v>0</v>
      </c>
      <c r="H788" s="128">
        <v>0</v>
      </c>
      <c r="I788" s="128">
        <v>0</v>
      </c>
      <c r="J788" s="128">
        <v>0</v>
      </c>
      <c r="K788" s="128">
        <v>0</v>
      </c>
      <c r="L788" s="128">
        <v>0</v>
      </c>
      <c r="M788" s="128">
        <v>0</v>
      </c>
      <c r="N788" s="128">
        <v>0</v>
      </c>
      <c r="O788" s="109"/>
      <c r="P788" s="109"/>
      <c r="Q788" s="109"/>
      <c r="R788" s="109"/>
    </row>
    <row r="789" spans="1:18" x14ac:dyDescent="0.3">
      <c r="A789" s="77" t="s">
        <v>1614</v>
      </c>
      <c r="B789" s="127" t="s">
        <v>1615</v>
      </c>
      <c r="C789" s="128">
        <v>0</v>
      </c>
      <c r="D789" s="128">
        <v>0</v>
      </c>
      <c r="E789" s="128">
        <v>0</v>
      </c>
      <c r="F789" s="128">
        <v>528000</v>
      </c>
      <c r="G789" s="128">
        <v>528000</v>
      </c>
      <c r="H789" s="128">
        <v>528000</v>
      </c>
      <c r="I789" s="128">
        <v>528000</v>
      </c>
      <c r="J789" s="128">
        <v>528000</v>
      </c>
      <c r="K789" s="128">
        <v>528000</v>
      </c>
      <c r="L789" s="128">
        <v>528000</v>
      </c>
      <c r="M789" s="128">
        <v>528000</v>
      </c>
      <c r="N789" s="128">
        <v>528000</v>
      </c>
      <c r="O789" s="109"/>
      <c r="P789" s="109"/>
      <c r="Q789" s="109"/>
      <c r="R789" s="109"/>
    </row>
    <row r="790" spans="1:18" x14ac:dyDescent="0.3">
      <c r="A790" s="77" t="s">
        <v>1616</v>
      </c>
      <c r="B790" s="127" t="s">
        <v>1617</v>
      </c>
      <c r="C790" s="128">
        <v>0</v>
      </c>
      <c r="D790" s="128">
        <v>0</v>
      </c>
      <c r="E790" s="128">
        <v>0</v>
      </c>
      <c r="F790" s="128">
        <v>0</v>
      </c>
      <c r="G790" s="128">
        <v>0</v>
      </c>
      <c r="H790" s="128">
        <v>0</v>
      </c>
      <c r="I790" s="128">
        <v>0</v>
      </c>
      <c r="J790" s="128">
        <v>0</v>
      </c>
      <c r="K790" s="128">
        <v>0</v>
      </c>
      <c r="L790" s="128">
        <v>0</v>
      </c>
      <c r="M790" s="128">
        <v>0</v>
      </c>
      <c r="N790" s="128">
        <v>0</v>
      </c>
      <c r="O790" s="109"/>
      <c r="P790" s="109"/>
      <c r="Q790" s="109"/>
      <c r="R790" s="109"/>
    </row>
    <row r="791" spans="1:18" x14ac:dyDescent="0.3">
      <c r="A791" s="77" t="s">
        <v>1618</v>
      </c>
      <c r="B791" s="127" t="s">
        <v>1619</v>
      </c>
      <c r="C791" s="128">
        <v>528000</v>
      </c>
      <c r="D791" s="128">
        <v>528000</v>
      </c>
      <c r="E791" s="128">
        <v>528000</v>
      </c>
      <c r="F791" s="128">
        <v>0</v>
      </c>
      <c r="G791" s="128">
        <v>0</v>
      </c>
      <c r="H791" s="128">
        <v>0</v>
      </c>
      <c r="I791" s="128">
        <v>0</v>
      </c>
      <c r="J791" s="128">
        <v>0</v>
      </c>
      <c r="K791" s="128">
        <v>0</v>
      </c>
      <c r="L791" s="128">
        <v>0</v>
      </c>
      <c r="M791" s="128">
        <v>0</v>
      </c>
      <c r="N791" s="128">
        <v>0</v>
      </c>
      <c r="O791" s="109"/>
      <c r="P791" s="109"/>
      <c r="Q791" s="109"/>
      <c r="R791" s="109"/>
    </row>
    <row r="792" spans="1:18" x14ac:dyDescent="0.3">
      <c r="A792" s="77" t="s">
        <v>1620</v>
      </c>
      <c r="B792" s="127" t="s">
        <v>1621</v>
      </c>
      <c r="C792" s="128">
        <v>0</v>
      </c>
      <c r="D792" s="128">
        <v>0</v>
      </c>
      <c r="E792" s="128">
        <v>0</v>
      </c>
      <c r="F792" s="128">
        <v>0</v>
      </c>
      <c r="G792" s="128">
        <v>0</v>
      </c>
      <c r="H792" s="128">
        <v>0</v>
      </c>
      <c r="I792" s="128">
        <v>0</v>
      </c>
      <c r="J792" s="128">
        <v>0</v>
      </c>
      <c r="K792" s="128">
        <v>0</v>
      </c>
      <c r="L792" s="128">
        <v>0</v>
      </c>
      <c r="M792" s="128">
        <v>0</v>
      </c>
      <c r="N792" s="128">
        <v>0</v>
      </c>
      <c r="O792" s="109"/>
      <c r="P792" s="109"/>
      <c r="Q792" s="109"/>
      <c r="R792" s="109"/>
    </row>
    <row r="793" spans="1:18" x14ac:dyDescent="0.3">
      <c r="A793" s="77" t="s">
        <v>1622</v>
      </c>
      <c r="B793" s="127" t="s">
        <v>1623</v>
      </c>
      <c r="C793" s="128">
        <v>8320.9699999999993</v>
      </c>
      <c r="D793" s="128">
        <v>0</v>
      </c>
      <c r="E793" s="128">
        <v>0</v>
      </c>
      <c r="F793" s="128">
        <v>0</v>
      </c>
      <c r="G793" s="128">
        <v>0</v>
      </c>
      <c r="H793" s="128">
        <v>0</v>
      </c>
      <c r="I793" s="128">
        <v>0</v>
      </c>
      <c r="J793" s="128">
        <v>0</v>
      </c>
      <c r="K793" s="128">
        <v>0</v>
      </c>
      <c r="L793" s="128">
        <v>0</v>
      </c>
      <c r="M793" s="128">
        <v>0</v>
      </c>
      <c r="N793" s="128">
        <v>0</v>
      </c>
      <c r="O793" s="109"/>
      <c r="P793" s="109"/>
      <c r="Q793" s="109"/>
      <c r="R793" s="109"/>
    </row>
    <row r="794" spans="1:18" x14ac:dyDescent="0.3">
      <c r="A794" s="126" t="s">
        <v>1624</v>
      </c>
      <c r="B794" s="127" t="s">
        <v>1625</v>
      </c>
      <c r="C794" s="128">
        <v>27860087.34</v>
      </c>
      <c r="D794" s="128">
        <v>27703176.84</v>
      </c>
      <c r="E794" s="128">
        <v>30046266.34</v>
      </c>
      <c r="F794" s="128">
        <v>29868522.84</v>
      </c>
      <c r="G794" s="128">
        <v>29690779.34</v>
      </c>
      <c r="H794" s="128">
        <v>29325534.84</v>
      </c>
      <c r="I794" s="128">
        <v>29147791.34</v>
      </c>
      <c r="J794" s="128">
        <v>28970047.84</v>
      </c>
      <c r="K794" s="128">
        <v>28792304.34</v>
      </c>
      <c r="L794" s="128">
        <v>28614560.84</v>
      </c>
      <c r="M794" s="128">
        <v>28436817.34</v>
      </c>
      <c r="N794" s="128">
        <v>28259073.84</v>
      </c>
      <c r="O794" s="109"/>
      <c r="P794" s="109"/>
      <c r="Q794" s="109"/>
      <c r="R794" s="109"/>
    </row>
    <row r="795" spans="1:18" x14ac:dyDescent="0.3">
      <c r="A795" s="126" t="s">
        <v>1626</v>
      </c>
      <c r="B795" s="127" t="s">
        <v>1627</v>
      </c>
      <c r="C795" s="128">
        <v>0</v>
      </c>
      <c r="D795" s="128">
        <v>0</v>
      </c>
      <c r="E795" s="128">
        <v>0</v>
      </c>
      <c r="F795" s="128">
        <v>0</v>
      </c>
      <c r="G795" s="128">
        <v>0</v>
      </c>
      <c r="H795" s="128">
        <v>0</v>
      </c>
      <c r="I795" s="128">
        <v>0</v>
      </c>
      <c r="J795" s="128">
        <v>0</v>
      </c>
      <c r="K795" s="128">
        <v>0</v>
      </c>
      <c r="L795" s="128">
        <v>0</v>
      </c>
      <c r="M795" s="128">
        <v>0</v>
      </c>
      <c r="N795" s="128">
        <v>0</v>
      </c>
      <c r="O795" s="109"/>
      <c r="P795" s="109"/>
      <c r="Q795" s="109"/>
      <c r="R795" s="109"/>
    </row>
    <row r="796" spans="1:18" x14ac:dyDescent="0.3">
      <c r="A796" s="126" t="s">
        <v>1628</v>
      </c>
      <c r="B796" s="127" t="s">
        <v>1629</v>
      </c>
      <c r="C796" s="128">
        <v>0</v>
      </c>
      <c r="D796" s="128">
        <v>0</v>
      </c>
      <c r="E796" s="128">
        <v>0</v>
      </c>
      <c r="F796" s="128">
        <v>0</v>
      </c>
      <c r="G796" s="128">
        <v>0</v>
      </c>
      <c r="H796" s="128">
        <v>0</v>
      </c>
      <c r="I796" s="128">
        <v>0</v>
      </c>
      <c r="J796" s="128">
        <v>0</v>
      </c>
      <c r="K796" s="128">
        <v>0</v>
      </c>
      <c r="L796" s="128">
        <v>0</v>
      </c>
      <c r="M796" s="128">
        <v>0</v>
      </c>
      <c r="N796" s="128">
        <v>0</v>
      </c>
      <c r="O796" s="109"/>
      <c r="P796" s="109"/>
      <c r="Q796" s="109"/>
      <c r="R796" s="109"/>
    </row>
    <row r="797" spans="1:18" x14ac:dyDescent="0.3">
      <c r="A797" s="126" t="s">
        <v>1630</v>
      </c>
      <c r="B797" s="127" t="s">
        <v>1631</v>
      </c>
      <c r="C797" s="128">
        <v>0</v>
      </c>
      <c r="D797" s="128">
        <v>0</v>
      </c>
      <c r="E797" s="128">
        <v>0</v>
      </c>
      <c r="F797" s="128">
        <v>0</v>
      </c>
      <c r="G797" s="128">
        <v>0</v>
      </c>
      <c r="H797" s="128">
        <v>0</v>
      </c>
      <c r="I797" s="128">
        <v>0</v>
      </c>
      <c r="J797" s="128">
        <v>0</v>
      </c>
      <c r="K797" s="128">
        <v>0</v>
      </c>
      <c r="L797" s="128">
        <v>0</v>
      </c>
      <c r="M797" s="128">
        <v>0</v>
      </c>
      <c r="N797" s="128">
        <v>0</v>
      </c>
      <c r="O797" s="109"/>
      <c r="P797" s="109"/>
      <c r="Q797" s="109"/>
      <c r="R797" s="109"/>
    </row>
    <row r="798" spans="1:18" x14ac:dyDescent="0.3">
      <c r="A798" s="77" t="s">
        <v>1632</v>
      </c>
      <c r="B798" s="127" t="s">
        <v>1633</v>
      </c>
      <c r="C798" s="128">
        <v>0</v>
      </c>
      <c r="D798" s="128">
        <v>0</v>
      </c>
      <c r="E798" s="128">
        <v>0</v>
      </c>
      <c r="F798" s="128">
        <v>0</v>
      </c>
      <c r="G798" s="128">
        <v>0</v>
      </c>
      <c r="H798" s="128">
        <v>0</v>
      </c>
      <c r="I798" s="128">
        <v>0</v>
      </c>
      <c r="J798" s="128">
        <v>0</v>
      </c>
      <c r="K798" s="128">
        <v>0</v>
      </c>
      <c r="L798" s="128">
        <v>0</v>
      </c>
      <c r="M798" s="128">
        <v>0</v>
      </c>
      <c r="N798" s="128">
        <v>0</v>
      </c>
      <c r="O798" s="109"/>
      <c r="P798" s="109"/>
      <c r="Q798" s="109"/>
      <c r="R798" s="109"/>
    </row>
    <row r="799" spans="1:18" x14ac:dyDescent="0.3">
      <c r="A799" s="77" t="s">
        <v>1634</v>
      </c>
      <c r="B799" s="127" t="s">
        <v>1635</v>
      </c>
      <c r="C799" s="128">
        <v>42986927.9118881</v>
      </c>
      <c r="D799" s="128">
        <v>43414275.762253501</v>
      </c>
      <c r="E799" s="128">
        <v>43880914.558297902</v>
      </c>
      <c r="F799" s="128">
        <v>44333768.194285698</v>
      </c>
      <c r="G799" s="128">
        <v>44786144.9067626</v>
      </c>
      <c r="H799" s="128">
        <v>45249338.6713043</v>
      </c>
      <c r="I799" s="128">
        <v>45741050.125839397</v>
      </c>
      <c r="J799" s="128">
        <v>46291391.631176502</v>
      </c>
      <c r="K799" s="128">
        <v>46744721.809777804</v>
      </c>
      <c r="L799" s="128">
        <v>47267692.827761203</v>
      </c>
      <c r="M799" s="128">
        <v>47653725.063157901</v>
      </c>
      <c r="N799" s="128">
        <v>48247988.095454499</v>
      </c>
      <c r="O799" s="109"/>
      <c r="P799" s="109"/>
      <c r="Q799" s="109"/>
      <c r="R799" s="109"/>
    </row>
    <row r="800" spans="1:18" x14ac:dyDescent="0.3">
      <c r="A800" s="77" t="s">
        <v>1636</v>
      </c>
      <c r="B800" s="127" t="s">
        <v>1637</v>
      </c>
      <c r="C800" s="128">
        <v>469273963.03811198</v>
      </c>
      <c r="D800" s="128">
        <v>470321320.75774598</v>
      </c>
      <c r="E800" s="128">
        <v>471719831.50170201</v>
      </c>
      <c r="F800" s="128">
        <v>472893527.40571398</v>
      </c>
      <c r="G800" s="128">
        <v>473986700.263237</v>
      </c>
      <c r="H800" s="128">
        <v>475118056.04869598</v>
      </c>
      <c r="I800" s="128">
        <v>476469272.14415997</v>
      </c>
      <c r="J800" s="128">
        <v>478344380.18882298</v>
      </c>
      <c r="K800" s="128">
        <v>479133398.55022198</v>
      </c>
      <c r="L800" s="128">
        <v>480554877.08223897</v>
      </c>
      <c r="M800" s="128">
        <v>480508394.38684201</v>
      </c>
      <c r="N800" s="128">
        <v>482479880.95454502</v>
      </c>
      <c r="O800" s="109"/>
      <c r="P800" s="109"/>
      <c r="Q800" s="109"/>
      <c r="R800" s="109"/>
    </row>
    <row r="801" spans="1:18" x14ac:dyDescent="0.3">
      <c r="A801" s="77" t="s">
        <v>1638</v>
      </c>
      <c r="B801" s="127" t="s">
        <v>1639</v>
      </c>
      <c r="C801" s="128">
        <v>0</v>
      </c>
      <c r="D801" s="128">
        <v>-0.3</v>
      </c>
      <c r="E801" s="128">
        <v>-0.3</v>
      </c>
      <c r="F801" s="128">
        <v>-0.3</v>
      </c>
      <c r="G801" s="128">
        <v>-0.3</v>
      </c>
      <c r="H801" s="128">
        <v>-0.3</v>
      </c>
      <c r="I801" s="128">
        <v>-0.3</v>
      </c>
      <c r="J801" s="128">
        <v>0</v>
      </c>
      <c r="K801" s="128">
        <v>0</v>
      </c>
      <c r="L801" s="128">
        <v>0</v>
      </c>
      <c r="M801" s="128">
        <v>0</v>
      </c>
      <c r="N801" s="128">
        <v>0</v>
      </c>
      <c r="O801" s="109"/>
      <c r="P801" s="109"/>
      <c r="Q801" s="109"/>
      <c r="R801" s="109"/>
    </row>
    <row r="802" spans="1:18" x14ac:dyDescent="0.3">
      <c r="A802" s="77" t="s">
        <v>1640</v>
      </c>
      <c r="B802" s="127" t="s">
        <v>1641</v>
      </c>
      <c r="C802" s="128">
        <v>3979180.3021824001</v>
      </c>
      <c r="D802" s="128">
        <v>5545118.197218</v>
      </c>
      <c r="E802" s="128">
        <v>5259342.2357502999</v>
      </c>
      <c r="F802" s="128">
        <v>6429226.7866407996</v>
      </c>
      <c r="G802" s="128">
        <v>6103323.0717155999</v>
      </c>
      <c r="H802" s="128">
        <v>5728663.4150684001</v>
      </c>
      <c r="I802" s="128">
        <v>5334855.2981925001</v>
      </c>
      <c r="J802" s="128">
        <v>4941233.4615149004</v>
      </c>
      <c r="K802" s="128">
        <v>4540948.2694132002</v>
      </c>
      <c r="L802" s="128">
        <v>4174214.2502270001</v>
      </c>
      <c r="M802" s="128">
        <v>3855829.0759525001</v>
      </c>
      <c r="N802" s="128">
        <v>3551993.5323438998</v>
      </c>
      <c r="O802" s="109"/>
      <c r="P802" s="109"/>
      <c r="Q802" s="109"/>
      <c r="R802" s="109"/>
    </row>
    <row r="803" spans="1:18" x14ac:dyDescent="0.3">
      <c r="A803" s="77" t="s">
        <v>1642</v>
      </c>
      <c r="B803" s="127" t="s">
        <v>1643</v>
      </c>
      <c r="C803" s="128">
        <v>0</v>
      </c>
      <c r="D803" s="128">
        <v>0</v>
      </c>
      <c r="E803" s="128">
        <v>0</v>
      </c>
      <c r="F803" s="128">
        <v>0</v>
      </c>
      <c r="G803" s="128">
        <v>0</v>
      </c>
      <c r="H803" s="128">
        <v>0</v>
      </c>
      <c r="I803" s="128">
        <v>0</v>
      </c>
      <c r="J803" s="128">
        <v>0</v>
      </c>
      <c r="K803" s="128">
        <v>0</v>
      </c>
      <c r="L803" s="128">
        <v>0</v>
      </c>
      <c r="M803" s="128">
        <v>0</v>
      </c>
      <c r="N803" s="128">
        <v>0</v>
      </c>
      <c r="O803" s="109"/>
      <c r="P803" s="109"/>
      <c r="Q803" s="109"/>
      <c r="R803" s="109"/>
    </row>
    <row r="804" spans="1:18" x14ac:dyDescent="0.3">
      <c r="A804" s="77" t="s">
        <v>1644</v>
      </c>
      <c r="B804" s="127" t="s">
        <v>1645</v>
      </c>
      <c r="C804" s="128">
        <v>0</v>
      </c>
      <c r="D804" s="128">
        <v>0</v>
      </c>
      <c r="E804" s="128">
        <v>0</v>
      </c>
      <c r="F804" s="128">
        <v>0</v>
      </c>
      <c r="G804" s="128">
        <v>0</v>
      </c>
      <c r="H804" s="128">
        <v>0</v>
      </c>
      <c r="I804" s="128">
        <v>0</v>
      </c>
      <c r="J804" s="128">
        <v>0</v>
      </c>
      <c r="K804" s="128">
        <v>0</v>
      </c>
      <c r="L804" s="128">
        <v>0</v>
      </c>
      <c r="M804" s="128">
        <v>0</v>
      </c>
      <c r="N804" s="128">
        <v>0</v>
      </c>
      <c r="O804" s="109"/>
      <c r="P804" s="109"/>
      <c r="Q804" s="109"/>
      <c r="R804" s="109"/>
    </row>
    <row r="805" spans="1:18" x14ac:dyDescent="0.3">
      <c r="A805" s="77" t="s">
        <v>1646</v>
      </c>
      <c r="B805" s="127" t="s">
        <v>1647</v>
      </c>
      <c r="C805" s="128">
        <v>0</v>
      </c>
      <c r="D805" s="128">
        <v>0</v>
      </c>
      <c r="E805" s="128">
        <v>0</v>
      </c>
      <c r="F805" s="128">
        <v>0</v>
      </c>
      <c r="G805" s="128">
        <v>0</v>
      </c>
      <c r="H805" s="128">
        <v>0</v>
      </c>
      <c r="I805" s="128">
        <v>0</v>
      </c>
      <c r="J805" s="128">
        <v>0</v>
      </c>
      <c r="K805" s="128">
        <v>0</v>
      </c>
      <c r="L805" s="128">
        <v>0</v>
      </c>
      <c r="M805" s="128">
        <v>0</v>
      </c>
      <c r="N805" s="128">
        <v>0</v>
      </c>
      <c r="O805" s="109"/>
      <c r="P805" s="109"/>
      <c r="Q805" s="109"/>
      <c r="R805" s="109"/>
    </row>
    <row r="806" spans="1:18" x14ac:dyDescent="0.3">
      <c r="A806" s="77" t="s">
        <v>1648</v>
      </c>
      <c r="B806" s="127" t="s">
        <v>1649</v>
      </c>
      <c r="C806" s="128">
        <v>0</v>
      </c>
      <c r="D806" s="128">
        <v>0</v>
      </c>
      <c r="E806" s="128">
        <v>0</v>
      </c>
      <c r="F806" s="128">
        <v>0</v>
      </c>
      <c r="G806" s="128">
        <v>0</v>
      </c>
      <c r="H806" s="128">
        <v>0</v>
      </c>
      <c r="I806" s="128">
        <v>0</v>
      </c>
      <c r="J806" s="128">
        <v>0</v>
      </c>
      <c r="K806" s="128">
        <v>0</v>
      </c>
      <c r="L806" s="128">
        <v>0</v>
      </c>
      <c r="M806" s="128">
        <v>0</v>
      </c>
      <c r="N806" s="128">
        <v>0</v>
      </c>
      <c r="O806" s="109"/>
      <c r="P806" s="109"/>
      <c r="Q806" s="109"/>
      <c r="R806" s="109"/>
    </row>
    <row r="807" spans="1:18" x14ac:dyDescent="0.3">
      <c r="A807" s="77" t="s">
        <v>1650</v>
      </c>
      <c r="B807" s="127" t="s">
        <v>1651</v>
      </c>
      <c r="C807" s="128">
        <v>0</v>
      </c>
      <c r="D807" s="128">
        <v>0</v>
      </c>
      <c r="E807" s="128">
        <v>0</v>
      </c>
      <c r="F807" s="128">
        <v>0</v>
      </c>
      <c r="G807" s="128">
        <v>0</v>
      </c>
      <c r="H807" s="128">
        <v>0</v>
      </c>
      <c r="I807" s="128">
        <v>0</v>
      </c>
      <c r="J807" s="128">
        <v>0</v>
      </c>
      <c r="K807" s="128">
        <v>0</v>
      </c>
      <c r="L807" s="128">
        <v>0</v>
      </c>
      <c r="M807" s="128">
        <v>0</v>
      </c>
      <c r="N807" s="128">
        <v>0</v>
      </c>
      <c r="O807" s="109"/>
      <c r="P807" s="109"/>
      <c r="Q807" s="109"/>
      <c r="R807" s="109"/>
    </row>
    <row r="808" spans="1:18" x14ac:dyDescent="0.3">
      <c r="A808" s="132" t="s">
        <v>1652</v>
      </c>
      <c r="B808" s="127" t="s">
        <v>1653</v>
      </c>
      <c r="C808" s="128">
        <v>0</v>
      </c>
      <c r="D808" s="128">
        <v>0</v>
      </c>
      <c r="E808" s="128">
        <v>0</v>
      </c>
      <c r="F808" s="128">
        <v>0</v>
      </c>
      <c r="G808" s="128">
        <v>0</v>
      </c>
      <c r="H808" s="128">
        <v>0</v>
      </c>
      <c r="I808" s="128">
        <v>0</v>
      </c>
      <c r="J808" s="128">
        <v>0</v>
      </c>
      <c r="K808" s="128">
        <v>0</v>
      </c>
      <c r="L808" s="128">
        <v>0</v>
      </c>
      <c r="M808" s="128">
        <v>0</v>
      </c>
      <c r="N808" s="128">
        <v>0</v>
      </c>
      <c r="O808" s="109"/>
      <c r="P808" s="109"/>
      <c r="Q808" s="109"/>
      <c r="R808" s="109"/>
    </row>
    <row r="809" spans="1:18" x14ac:dyDescent="0.3">
      <c r="A809" s="77" t="s">
        <v>1654</v>
      </c>
      <c r="B809" s="127" t="s">
        <v>1655</v>
      </c>
      <c r="C809" s="128">
        <v>0</v>
      </c>
      <c r="D809" s="128">
        <v>0</v>
      </c>
      <c r="E809" s="128">
        <v>0</v>
      </c>
      <c r="F809" s="128">
        <v>0</v>
      </c>
      <c r="G809" s="128">
        <v>0</v>
      </c>
      <c r="H809" s="128">
        <v>0</v>
      </c>
      <c r="I809" s="128">
        <v>0</v>
      </c>
      <c r="J809" s="128">
        <v>0</v>
      </c>
      <c r="K809" s="128">
        <v>0</v>
      </c>
      <c r="L809" s="128">
        <v>0</v>
      </c>
      <c r="M809" s="128">
        <v>0</v>
      </c>
      <c r="N809" s="128">
        <v>0</v>
      </c>
      <c r="O809" s="109"/>
      <c r="P809" s="109"/>
      <c r="Q809" s="109"/>
      <c r="R809" s="109"/>
    </row>
    <row r="810" spans="1:18" x14ac:dyDescent="0.3">
      <c r="A810" s="77" t="s">
        <v>1656</v>
      </c>
      <c r="B810" s="127" t="s">
        <v>1657</v>
      </c>
      <c r="C810" s="128">
        <v>0</v>
      </c>
      <c r="D810" s="128">
        <v>0</v>
      </c>
      <c r="E810" s="128">
        <v>0</v>
      </c>
      <c r="F810" s="128">
        <v>0</v>
      </c>
      <c r="G810" s="128">
        <v>0</v>
      </c>
      <c r="H810" s="128">
        <v>0</v>
      </c>
      <c r="I810" s="128">
        <v>0</v>
      </c>
      <c r="J810" s="128">
        <v>0</v>
      </c>
      <c r="K810" s="128">
        <v>0</v>
      </c>
      <c r="L810" s="128">
        <v>0</v>
      </c>
      <c r="M810" s="128">
        <v>0</v>
      </c>
      <c r="N810" s="128">
        <v>0</v>
      </c>
      <c r="O810" s="109"/>
      <c r="P810" s="109"/>
      <c r="Q810" s="109"/>
      <c r="R810" s="109"/>
    </row>
    <row r="811" spans="1:18" x14ac:dyDescent="0.3">
      <c r="A811" s="77" t="s">
        <v>1658</v>
      </c>
      <c r="B811" s="127" t="s">
        <v>1659</v>
      </c>
      <c r="C811" s="128">
        <v>0</v>
      </c>
      <c r="D811" s="128">
        <v>696035</v>
      </c>
      <c r="E811" s="128">
        <v>2750217</v>
      </c>
      <c r="F811" s="128">
        <v>4603255</v>
      </c>
      <c r="G811" s="128">
        <v>5607905</v>
      </c>
      <c r="H811" s="128">
        <v>5167446</v>
      </c>
      <c r="I811" s="128">
        <v>4257309</v>
      </c>
      <c r="J811" s="128">
        <v>3527567</v>
      </c>
      <c r="K811" s="128">
        <v>2684573</v>
      </c>
      <c r="L811" s="128">
        <v>3214255</v>
      </c>
      <c r="M811" s="128">
        <v>5438278</v>
      </c>
      <c r="N811" s="128">
        <v>8276151</v>
      </c>
      <c r="O811" s="109"/>
      <c r="P811" s="109"/>
      <c r="Q811" s="109"/>
      <c r="R811" s="109"/>
    </row>
    <row r="812" spans="1:18" x14ac:dyDescent="0.3">
      <c r="A812" s="77" t="s">
        <v>1660</v>
      </c>
      <c r="B812" s="127" t="s">
        <v>1661</v>
      </c>
      <c r="C812" s="128">
        <v>0</v>
      </c>
      <c r="D812" s="128">
        <v>0</v>
      </c>
      <c r="E812" s="128">
        <v>0</v>
      </c>
      <c r="F812" s="128">
        <v>0</v>
      </c>
      <c r="G812" s="128">
        <v>0</v>
      </c>
      <c r="H812" s="128">
        <v>0</v>
      </c>
      <c r="I812" s="128">
        <v>0</v>
      </c>
      <c r="J812" s="128">
        <v>0</v>
      </c>
      <c r="K812" s="128">
        <v>0</v>
      </c>
      <c r="L812" s="128">
        <v>0</v>
      </c>
      <c r="M812" s="128">
        <v>0</v>
      </c>
      <c r="N812" s="128">
        <v>0</v>
      </c>
      <c r="O812" s="109"/>
      <c r="P812" s="109"/>
      <c r="Q812" s="109"/>
      <c r="R812" s="109"/>
    </row>
    <row r="813" spans="1:18" x14ac:dyDescent="0.3">
      <c r="A813" s="77" t="s">
        <v>1662</v>
      </c>
      <c r="B813" s="127" t="s">
        <v>1663</v>
      </c>
      <c r="C813" s="128">
        <v>0</v>
      </c>
      <c r="D813" s="128">
        <v>0</v>
      </c>
      <c r="E813" s="128">
        <v>0</v>
      </c>
      <c r="F813" s="128">
        <v>0</v>
      </c>
      <c r="G813" s="128">
        <v>0</v>
      </c>
      <c r="H813" s="128">
        <v>0</v>
      </c>
      <c r="I813" s="128">
        <v>0</v>
      </c>
      <c r="J813" s="128">
        <v>0</v>
      </c>
      <c r="K813" s="128">
        <v>0</v>
      </c>
      <c r="L813" s="128">
        <v>0</v>
      </c>
      <c r="M813" s="128">
        <v>0</v>
      </c>
      <c r="N813" s="128">
        <v>0</v>
      </c>
      <c r="O813" s="109"/>
      <c r="P813" s="109"/>
      <c r="Q813" s="109"/>
      <c r="R813" s="109"/>
    </row>
    <row r="814" spans="1:18" x14ac:dyDescent="0.3">
      <c r="A814" s="77" t="s">
        <v>1664</v>
      </c>
      <c r="B814" s="127" t="s">
        <v>1665</v>
      </c>
      <c r="C814" s="128">
        <v>1104309.6666667</v>
      </c>
      <c r="D814" s="128">
        <v>1065966.6666667</v>
      </c>
      <c r="E814" s="128">
        <v>1027623.6666667</v>
      </c>
      <c r="F814" s="128">
        <v>989280.66666670004</v>
      </c>
      <c r="G814" s="128">
        <v>950937.66666670004</v>
      </c>
      <c r="H814" s="128">
        <v>912594.66666670004</v>
      </c>
      <c r="I814" s="128">
        <v>874251.66666670004</v>
      </c>
      <c r="J814" s="128">
        <v>835908.66666670004</v>
      </c>
      <c r="K814" s="128">
        <v>797565.66666670004</v>
      </c>
      <c r="L814" s="128">
        <v>759222.66666670004</v>
      </c>
      <c r="M814" s="128">
        <v>720879.66666670004</v>
      </c>
      <c r="N814" s="128">
        <v>682536.66666670004</v>
      </c>
      <c r="O814" s="109"/>
      <c r="P814" s="109"/>
      <c r="Q814" s="109"/>
      <c r="R814" s="109"/>
    </row>
    <row r="815" spans="1:18" x14ac:dyDescent="0.3">
      <c r="A815" s="77" t="s">
        <v>1666</v>
      </c>
      <c r="B815" s="127" t="s">
        <v>1667</v>
      </c>
      <c r="C815" s="128">
        <v>885953.43333330005</v>
      </c>
      <c r="D815" s="128">
        <v>868234.36466670001</v>
      </c>
      <c r="E815" s="128">
        <v>850515.29599999997</v>
      </c>
      <c r="F815" s="128">
        <v>832796.22733330005</v>
      </c>
      <c r="G815" s="128">
        <v>815077.15866670001</v>
      </c>
      <c r="H815" s="128">
        <v>797358.09</v>
      </c>
      <c r="I815" s="128">
        <v>779639.02133330004</v>
      </c>
      <c r="J815" s="128">
        <v>761919.9526667</v>
      </c>
      <c r="K815" s="128">
        <v>744200.88399999996</v>
      </c>
      <c r="L815" s="128">
        <v>726481.81533330004</v>
      </c>
      <c r="M815" s="128">
        <v>708762.7466667</v>
      </c>
      <c r="N815" s="128">
        <v>691043.67799999996</v>
      </c>
      <c r="O815" s="109"/>
      <c r="P815" s="109"/>
      <c r="Q815" s="109"/>
      <c r="R815" s="109"/>
    </row>
    <row r="816" spans="1:18" x14ac:dyDescent="0.3">
      <c r="A816" s="77" t="s">
        <v>1668</v>
      </c>
      <c r="B816" s="127" t="s">
        <v>1669</v>
      </c>
      <c r="C816" s="128">
        <v>0</v>
      </c>
      <c r="D816" s="128">
        <v>0</v>
      </c>
      <c r="E816" s="128">
        <v>0</v>
      </c>
      <c r="F816" s="128">
        <v>0</v>
      </c>
      <c r="G816" s="128">
        <v>0</v>
      </c>
      <c r="H816" s="128">
        <v>0</v>
      </c>
      <c r="I816" s="128">
        <v>0</v>
      </c>
      <c r="J816" s="128">
        <v>0</v>
      </c>
      <c r="K816" s="128">
        <v>0</v>
      </c>
      <c r="L816" s="128">
        <v>0</v>
      </c>
      <c r="M816" s="128">
        <v>0</v>
      </c>
      <c r="N816" s="128">
        <v>0</v>
      </c>
      <c r="O816" s="109"/>
      <c r="P816" s="109"/>
      <c r="Q816" s="109"/>
      <c r="R816" s="109"/>
    </row>
    <row r="817" spans="1:18" x14ac:dyDescent="0.3">
      <c r="A817" s="77" t="s">
        <v>1670</v>
      </c>
      <c r="B817" s="127" t="s">
        <v>1671</v>
      </c>
      <c r="C817" s="128">
        <v>0</v>
      </c>
      <c r="D817" s="128">
        <v>0</v>
      </c>
      <c r="E817" s="128">
        <v>0</v>
      </c>
      <c r="F817" s="128">
        <v>0</v>
      </c>
      <c r="G817" s="128">
        <v>0</v>
      </c>
      <c r="H817" s="128">
        <v>0</v>
      </c>
      <c r="I817" s="128">
        <v>0</v>
      </c>
      <c r="J817" s="128">
        <v>0</v>
      </c>
      <c r="K817" s="128">
        <v>0</v>
      </c>
      <c r="L817" s="128">
        <v>0</v>
      </c>
      <c r="M817" s="128">
        <v>0</v>
      </c>
      <c r="N817" s="128">
        <v>0</v>
      </c>
      <c r="O817" s="109"/>
      <c r="P817" s="109"/>
      <c r="Q817" s="109"/>
      <c r="R817" s="109"/>
    </row>
    <row r="818" spans="1:18" x14ac:dyDescent="0.3">
      <c r="A818" s="77" t="s">
        <v>1672</v>
      </c>
      <c r="B818" s="127" t="s">
        <v>1673</v>
      </c>
      <c r="C818" s="128">
        <v>0</v>
      </c>
      <c r="D818" s="128">
        <v>0</v>
      </c>
      <c r="E818" s="128">
        <v>0</v>
      </c>
      <c r="F818" s="128">
        <v>0</v>
      </c>
      <c r="G818" s="128">
        <v>0</v>
      </c>
      <c r="H818" s="128">
        <v>0</v>
      </c>
      <c r="I818" s="128">
        <v>0</v>
      </c>
      <c r="J818" s="128">
        <v>0</v>
      </c>
      <c r="K818" s="128">
        <v>0</v>
      </c>
      <c r="L818" s="128">
        <v>0</v>
      </c>
      <c r="M818" s="128">
        <v>0</v>
      </c>
      <c r="N818" s="128">
        <v>0</v>
      </c>
      <c r="O818" s="109"/>
      <c r="P818" s="109"/>
      <c r="Q818" s="109"/>
      <c r="R818" s="109"/>
    </row>
    <row r="819" spans="1:18" x14ac:dyDescent="0.3">
      <c r="A819" s="132" t="s">
        <v>1674</v>
      </c>
      <c r="B819" s="127" t="s">
        <v>1675</v>
      </c>
      <c r="C819" s="128">
        <v>0</v>
      </c>
      <c r="D819" s="128">
        <v>0</v>
      </c>
      <c r="E819" s="128">
        <v>0</v>
      </c>
      <c r="F819" s="128">
        <v>0</v>
      </c>
      <c r="G819" s="128">
        <v>0</v>
      </c>
      <c r="H819" s="128">
        <v>0</v>
      </c>
      <c r="I819" s="128">
        <v>0</v>
      </c>
      <c r="J819" s="128">
        <v>0</v>
      </c>
      <c r="K819" s="128">
        <v>0</v>
      </c>
      <c r="L819" s="128">
        <v>0</v>
      </c>
      <c r="M819" s="128">
        <v>0</v>
      </c>
      <c r="N819" s="128">
        <v>0</v>
      </c>
      <c r="O819" s="109"/>
      <c r="P819" s="109"/>
      <c r="Q819" s="109"/>
      <c r="R819" s="109"/>
    </row>
    <row r="820" spans="1:18" x14ac:dyDescent="0.3">
      <c r="A820" s="77" t="s">
        <v>1676</v>
      </c>
      <c r="B820" s="127" t="s">
        <v>1677</v>
      </c>
      <c r="C820" s="128">
        <v>0</v>
      </c>
      <c r="D820" s="128">
        <v>0</v>
      </c>
      <c r="E820" s="128">
        <v>0</v>
      </c>
      <c r="F820" s="128">
        <v>0</v>
      </c>
      <c r="G820" s="128">
        <v>0</v>
      </c>
      <c r="H820" s="128">
        <v>0</v>
      </c>
      <c r="I820" s="128">
        <v>0</v>
      </c>
      <c r="J820" s="128">
        <v>0</v>
      </c>
      <c r="K820" s="128">
        <v>0</v>
      </c>
      <c r="L820" s="128">
        <v>0</v>
      </c>
      <c r="M820" s="128">
        <v>0</v>
      </c>
      <c r="N820" s="128">
        <v>0</v>
      </c>
      <c r="O820" s="109"/>
      <c r="P820" s="109"/>
      <c r="Q820" s="109"/>
      <c r="R820" s="109"/>
    </row>
    <row r="821" spans="1:18" x14ac:dyDescent="0.3">
      <c r="A821" s="77" t="s">
        <v>1678</v>
      </c>
      <c r="B821" s="127" t="s">
        <v>1679</v>
      </c>
      <c r="C821" s="128">
        <v>0</v>
      </c>
      <c r="D821" s="128">
        <v>0</v>
      </c>
      <c r="E821" s="128">
        <v>0</v>
      </c>
      <c r="F821" s="128">
        <v>0</v>
      </c>
      <c r="G821" s="128">
        <v>0</v>
      </c>
      <c r="H821" s="128">
        <v>0</v>
      </c>
      <c r="I821" s="128">
        <v>0</v>
      </c>
      <c r="J821" s="128">
        <v>0</v>
      </c>
      <c r="K821" s="128">
        <v>0</v>
      </c>
      <c r="L821" s="128">
        <v>0</v>
      </c>
      <c r="M821" s="128">
        <v>0</v>
      </c>
      <c r="N821" s="128">
        <v>0</v>
      </c>
      <c r="O821" s="109"/>
      <c r="P821" s="109"/>
      <c r="Q821" s="109"/>
      <c r="R821" s="109"/>
    </row>
    <row r="822" spans="1:18" x14ac:dyDescent="0.3">
      <c r="A822" s="77" t="s">
        <v>1680</v>
      </c>
      <c r="B822" s="127" t="s">
        <v>1681</v>
      </c>
      <c r="C822" s="128">
        <v>0</v>
      </c>
      <c r="D822" s="128">
        <v>0</v>
      </c>
      <c r="E822" s="128">
        <v>0</v>
      </c>
      <c r="F822" s="128">
        <v>0</v>
      </c>
      <c r="G822" s="128">
        <v>0</v>
      </c>
      <c r="H822" s="128">
        <v>0</v>
      </c>
      <c r="I822" s="128">
        <v>0</v>
      </c>
      <c r="J822" s="128">
        <v>0</v>
      </c>
      <c r="K822" s="128">
        <v>0</v>
      </c>
      <c r="L822" s="128">
        <v>0</v>
      </c>
      <c r="M822" s="128">
        <v>0</v>
      </c>
      <c r="N822" s="128">
        <v>0</v>
      </c>
      <c r="O822" s="109"/>
      <c r="P822" s="109"/>
      <c r="Q822" s="109"/>
      <c r="R822" s="109"/>
    </row>
    <row r="823" spans="1:18" x14ac:dyDescent="0.3">
      <c r="A823" s="77" t="s">
        <v>1682</v>
      </c>
      <c r="B823" s="127" t="s">
        <v>1683</v>
      </c>
      <c r="C823" s="128">
        <v>0</v>
      </c>
      <c r="D823" s="128">
        <v>0</v>
      </c>
      <c r="E823" s="128">
        <v>0</v>
      </c>
      <c r="F823" s="128">
        <v>0</v>
      </c>
      <c r="G823" s="128">
        <v>0</v>
      </c>
      <c r="H823" s="128">
        <v>0</v>
      </c>
      <c r="I823" s="128">
        <v>0</v>
      </c>
      <c r="J823" s="128">
        <v>0</v>
      </c>
      <c r="K823" s="128">
        <v>0</v>
      </c>
      <c r="L823" s="128">
        <v>0</v>
      </c>
      <c r="M823" s="128">
        <v>0</v>
      </c>
      <c r="N823" s="128">
        <v>0</v>
      </c>
      <c r="O823" s="109"/>
      <c r="P823" s="109"/>
      <c r="Q823" s="109"/>
      <c r="R823" s="109"/>
    </row>
    <row r="824" spans="1:18" x14ac:dyDescent="0.3">
      <c r="A824" s="77" t="s">
        <v>1684</v>
      </c>
      <c r="B824" s="127" t="s">
        <v>1685</v>
      </c>
      <c r="C824" s="128">
        <v>0</v>
      </c>
      <c r="D824" s="128">
        <v>0</v>
      </c>
      <c r="E824" s="128">
        <v>0</v>
      </c>
      <c r="F824" s="128">
        <v>0</v>
      </c>
      <c r="G824" s="128">
        <v>0</v>
      </c>
      <c r="H824" s="128">
        <v>0</v>
      </c>
      <c r="I824" s="128">
        <v>0</v>
      </c>
      <c r="J824" s="128">
        <v>0</v>
      </c>
      <c r="K824" s="128">
        <v>0</v>
      </c>
      <c r="L824" s="128">
        <v>0</v>
      </c>
      <c r="M824" s="128">
        <v>0</v>
      </c>
      <c r="N824" s="128">
        <v>0</v>
      </c>
      <c r="O824" s="109"/>
      <c r="P824" s="109"/>
      <c r="Q824" s="109"/>
      <c r="R824" s="109"/>
    </row>
    <row r="825" spans="1:18" x14ac:dyDescent="0.3">
      <c r="A825" s="77" t="s">
        <v>1686</v>
      </c>
      <c r="B825" s="127" t="s">
        <v>1687</v>
      </c>
      <c r="C825" s="128">
        <v>236366507</v>
      </c>
      <c r="D825" s="128">
        <v>236366507</v>
      </c>
      <c r="E825" s="128">
        <v>236366507</v>
      </c>
      <c r="F825" s="128">
        <v>236366507</v>
      </c>
      <c r="G825" s="128">
        <v>236366507</v>
      </c>
      <c r="H825" s="128">
        <v>236366507</v>
      </c>
      <c r="I825" s="128">
        <v>236366507</v>
      </c>
      <c r="J825" s="128">
        <v>236366507</v>
      </c>
      <c r="K825" s="128">
        <v>236366507</v>
      </c>
      <c r="L825" s="128">
        <v>236366507</v>
      </c>
      <c r="M825" s="128">
        <v>236366507</v>
      </c>
      <c r="N825" s="128">
        <v>236366507</v>
      </c>
      <c r="O825" s="109"/>
      <c r="P825" s="109"/>
      <c r="Q825" s="109"/>
      <c r="R825" s="109"/>
    </row>
    <row r="826" spans="1:18" x14ac:dyDescent="0.3">
      <c r="A826" s="126" t="s">
        <v>1688</v>
      </c>
      <c r="B826" s="127" t="s">
        <v>1689</v>
      </c>
      <c r="C826" s="128">
        <v>-41134.57</v>
      </c>
      <c r="D826" s="128">
        <v>-41134.57</v>
      </c>
      <c r="E826" s="128">
        <v>-41134.57</v>
      </c>
      <c r="F826" s="128">
        <v>-41134.57</v>
      </c>
      <c r="G826" s="128">
        <v>-41134.57</v>
      </c>
      <c r="H826" s="128">
        <v>-41134.57</v>
      </c>
      <c r="I826" s="128">
        <v>-41134.57</v>
      </c>
      <c r="J826" s="128">
        <v>-41134.57</v>
      </c>
      <c r="K826" s="128">
        <v>-41134.57</v>
      </c>
      <c r="L826" s="128">
        <v>-41134.57</v>
      </c>
      <c r="M826" s="128">
        <v>-41134.57</v>
      </c>
      <c r="N826" s="128">
        <v>-41134.57</v>
      </c>
      <c r="O826" s="109"/>
      <c r="P826" s="109"/>
      <c r="Q826" s="109"/>
      <c r="R826" s="109"/>
    </row>
    <row r="827" spans="1:18" x14ac:dyDescent="0.3">
      <c r="A827" s="77" t="s">
        <v>1690</v>
      </c>
      <c r="B827" s="127" t="s">
        <v>1691</v>
      </c>
      <c r="C827" s="128">
        <v>1308195.2777778001</v>
      </c>
      <c r="D827" s="128">
        <v>1251317.2222221999</v>
      </c>
      <c r="E827" s="128">
        <v>1194439.1666667</v>
      </c>
      <c r="F827" s="128">
        <v>1137561.1111111001</v>
      </c>
      <c r="G827" s="128">
        <v>1080683.0555556</v>
      </c>
      <c r="H827" s="128">
        <v>1023805</v>
      </c>
      <c r="I827" s="128">
        <v>966926.94444440003</v>
      </c>
      <c r="J827" s="128">
        <v>910048.88888890005</v>
      </c>
      <c r="K827" s="128">
        <v>853170.83333329996</v>
      </c>
      <c r="L827" s="128">
        <v>796292.77777779999</v>
      </c>
      <c r="M827" s="128">
        <v>739414.72222220001</v>
      </c>
      <c r="N827" s="128">
        <v>682536.66666670004</v>
      </c>
      <c r="O827" s="109"/>
      <c r="P827" s="109"/>
      <c r="Q827" s="109"/>
      <c r="R827" s="109"/>
    </row>
    <row r="828" spans="1:18" x14ac:dyDescent="0.3">
      <c r="A828" s="77" t="s">
        <v>1692</v>
      </c>
      <c r="B828" s="127" t="s">
        <v>1693</v>
      </c>
      <c r="C828" s="128">
        <v>0</v>
      </c>
      <c r="D828" s="128">
        <v>0</v>
      </c>
      <c r="E828" s="128">
        <v>0</v>
      </c>
      <c r="F828" s="128">
        <v>0</v>
      </c>
      <c r="G828" s="128">
        <v>0</v>
      </c>
      <c r="H828" s="128">
        <v>0</v>
      </c>
      <c r="I828" s="128">
        <v>0</v>
      </c>
      <c r="J828" s="128">
        <v>0</v>
      </c>
      <c r="K828" s="128">
        <v>0</v>
      </c>
      <c r="L828" s="128">
        <v>0</v>
      </c>
      <c r="M828" s="128">
        <v>0</v>
      </c>
      <c r="N828" s="128">
        <v>0</v>
      </c>
      <c r="O828" s="109"/>
      <c r="P828" s="109"/>
      <c r="Q828" s="109"/>
      <c r="R828" s="109"/>
    </row>
    <row r="829" spans="1:18" x14ac:dyDescent="0.3">
      <c r="A829" s="77" t="s">
        <v>1694</v>
      </c>
      <c r="B829" s="127" t="s">
        <v>1695</v>
      </c>
      <c r="C829" s="128">
        <v>14072458.779999999</v>
      </c>
      <c r="D829" s="128">
        <v>14271292.449999999</v>
      </c>
      <c r="E829" s="128">
        <v>14470715.189999999</v>
      </c>
      <c r="F829" s="128">
        <v>14670729.449999999</v>
      </c>
      <c r="G829" s="128">
        <v>14871337.689999999</v>
      </c>
      <c r="H829" s="128">
        <v>15072542.4</v>
      </c>
      <c r="I829" s="128">
        <v>15274346.050000001</v>
      </c>
      <c r="J829" s="128">
        <v>15476751.140000001</v>
      </c>
      <c r="K829" s="128">
        <v>15679760.18</v>
      </c>
      <c r="L829" s="128">
        <v>15883375.689999999</v>
      </c>
      <c r="M829" s="128">
        <v>16087600.189999999</v>
      </c>
      <c r="N829" s="128">
        <v>16292436.220000001</v>
      </c>
      <c r="O829" s="109"/>
      <c r="P829" s="109"/>
      <c r="Q829" s="109"/>
      <c r="R829" s="109"/>
    </row>
    <row r="830" spans="1:18" x14ac:dyDescent="0.3">
      <c r="A830" s="77" t="s">
        <v>1696</v>
      </c>
      <c r="B830" s="127" t="s">
        <v>1697</v>
      </c>
      <c r="C830" s="128">
        <v>0</v>
      </c>
      <c r="D830" s="128">
        <v>0</v>
      </c>
      <c r="E830" s="128">
        <v>0</v>
      </c>
      <c r="F830" s="128">
        <v>0</v>
      </c>
      <c r="G830" s="128">
        <v>0</v>
      </c>
      <c r="H830" s="128">
        <v>0</v>
      </c>
      <c r="I830" s="128">
        <v>0</v>
      </c>
      <c r="J830" s="128">
        <v>0</v>
      </c>
      <c r="K830" s="128">
        <v>0</v>
      </c>
      <c r="L830" s="128">
        <v>0</v>
      </c>
      <c r="M830" s="128">
        <v>0</v>
      </c>
      <c r="N830" s="128">
        <v>0</v>
      </c>
      <c r="O830" s="109"/>
      <c r="P830" s="109"/>
      <c r="Q830" s="109"/>
      <c r="R830" s="109"/>
    </row>
    <row r="831" spans="1:18" x14ac:dyDescent="0.3">
      <c r="A831" s="77" t="s">
        <v>1698</v>
      </c>
      <c r="B831" s="127" t="s">
        <v>1699</v>
      </c>
      <c r="C831" s="128">
        <v>0</v>
      </c>
      <c r="D831" s="128">
        <v>0</v>
      </c>
      <c r="E831" s="128">
        <v>0</v>
      </c>
      <c r="F831" s="128">
        <v>0</v>
      </c>
      <c r="G831" s="128">
        <v>0</v>
      </c>
      <c r="H831" s="128">
        <v>0</v>
      </c>
      <c r="I831" s="128">
        <v>0</v>
      </c>
      <c r="J831" s="128">
        <v>0</v>
      </c>
      <c r="K831" s="128">
        <v>0</v>
      </c>
      <c r="L831" s="128">
        <v>0</v>
      </c>
      <c r="M831" s="128">
        <v>0</v>
      </c>
      <c r="N831" s="128">
        <v>0</v>
      </c>
      <c r="O831" s="109"/>
      <c r="P831" s="109"/>
      <c r="Q831" s="109"/>
      <c r="R831" s="109"/>
    </row>
    <row r="832" spans="1:18" x14ac:dyDescent="0.3">
      <c r="A832" s="77" t="s">
        <v>1700</v>
      </c>
      <c r="B832" s="127" t="s">
        <v>1701</v>
      </c>
      <c r="C832" s="128">
        <v>0</v>
      </c>
      <c r="D832" s="128">
        <v>0</v>
      </c>
      <c r="E832" s="128">
        <v>0</v>
      </c>
      <c r="F832" s="128">
        <v>0</v>
      </c>
      <c r="G832" s="128">
        <v>0</v>
      </c>
      <c r="H832" s="128">
        <v>0</v>
      </c>
      <c r="I832" s="128">
        <v>0</v>
      </c>
      <c r="J832" s="128">
        <v>0</v>
      </c>
      <c r="K832" s="128">
        <v>0</v>
      </c>
      <c r="L832" s="128">
        <v>0</v>
      </c>
      <c r="M832" s="128">
        <v>0</v>
      </c>
      <c r="N832" s="128">
        <v>0</v>
      </c>
      <c r="O832" s="109"/>
      <c r="P832" s="109"/>
      <c r="Q832" s="109"/>
      <c r="R832" s="109"/>
    </row>
    <row r="833" spans="1:18" x14ac:dyDescent="0.3">
      <c r="A833" s="77" t="s">
        <v>1702</v>
      </c>
      <c r="B833" s="127" t="s">
        <v>1703</v>
      </c>
      <c r="C833" s="128">
        <v>0</v>
      </c>
      <c r="D833" s="128">
        <v>0</v>
      </c>
      <c r="E833" s="128">
        <v>0</v>
      </c>
      <c r="F833" s="128">
        <v>0</v>
      </c>
      <c r="G833" s="128">
        <v>0</v>
      </c>
      <c r="H833" s="128">
        <v>0</v>
      </c>
      <c r="I833" s="128">
        <v>0</v>
      </c>
      <c r="J833" s="128">
        <v>0</v>
      </c>
      <c r="K833" s="128">
        <v>0</v>
      </c>
      <c r="L833" s="128">
        <v>0</v>
      </c>
      <c r="M833" s="128">
        <v>0</v>
      </c>
      <c r="N833" s="128">
        <v>0</v>
      </c>
      <c r="O833" s="109"/>
      <c r="P833" s="109"/>
      <c r="Q833" s="109"/>
      <c r="R833" s="109"/>
    </row>
    <row r="834" spans="1:18" x14ac:dyDescent="0.3">
      <c r="A834" s="77" t="s">
        <v>1704</v>
      </c>
      <c r="B834" s="127" t="s">
        <v>1705</v>
      </c>
      <c r="C834" s="128">
        <v>0</v>
      </c>
      <c r="D834" s="128">
        <v>0</v>
      </c>
      <c r="E834" s="128">
        <v>0</v>
      </c>
      <c r="F834" s="128">
        <v>0</v>
      </c>
      <c r="G834" s="128">
        <v>0</v>
      </c>
      <c r="H834" s="128">
        <v>0</v>
      </c>
      <c r="I834" s="128">
        <v>0</v>
      </c>
      <c r="J834" s="128">
        <v>0</v>
      </c>
      <c r="K834" s="128">
        <v>0</v>
      </c>
      <c r="L834" s="128">
        <v>0</v>
      </c>
      <c r="M834" s="128">
        <v>0</v>
      </c>
      <c r="N834" s="128">
        <v>0</v>
      </c>
      <c r="O834" s="109"/>
      <c r="P834" s="109"/>
      <c r="Q834" s="109"/>
      <c r="R834" s="109"/>
    </row>
    <row r="835" spans="1:18" x14ac:dyDescent="0.3">
      <c r="A835" s="77" t="s">
        <v>1706</v>
      </c>
      <c r="B835" s="127" t="s">
        <v>1707</v>
      </c>
      <c r="C835" s="128">
        <v>0</v>
      </c>
      <c r="D835" s="128">
        <v>0</v>
      </c>
      <c r="E835" s="128">
        <v>0</v>
      </c>
      <c r="F835" s="128">
        <v>0</v>
      </c>
      <c r="G835" s="128">
        <v>0</v>
      </c>
      <c r="H835" s="128">
        <v>0</v>
      </c>
      <c r="I835" s="128">
        <v>0</v>
      </c>
      <c r="J835" s="128">
        <v>0</v>
      </c>
      <c r="K835" s="128">
        <v>0</v>
      </c>
      <c r="L835" s="128">
        <v>0</v>
      </c>
      <c r="M835" s="128">
        <v>0</v>
      </c>
      <c r="N835" s="128">
        <v>0</v>
      </c>
      <c r="O835" s="109"/>
      <c r="P835" s="109"/>
      <c r="Q835" s="109"/>
      <c r="R835" s="109"/>
    </row>
    <row r="836" spans="1:18" x14ac:dyDescent="0.3">
      <c r="A836" s="77" t="s">
        <v>1708</v>
      </c>
      <c r="B836" s="127" t="s">
        <v>1709</v>
      </c>
      <c r="C836" s="128">
        <v>0</v>
      </c>
      <c r="D836" s="128">
        <v>0</v>
      </c>
      <c r="E836" s="128">
        <v>0</v>
      </c>
      <c r="F836" s="128">
        <v>0</v>
      </c>
      <c r="G836" s="128">
        <v>0</v>
      </c>
      <c r="H836" s="128">
        <v>0</v>
      </c>
      <c r="I836" s="128">
        <v>0</v>
      </c>
      <c r="J836" s="128">
        <v>0</v>
      </c>
      <c r="K836" s="128">
        <v>0</v>
      </c>
      <c r="L836" s="128">
        <v>0</v>
      </c>
      <c r="M836" s="128">
        <v>0</v>
      </c>
      <c r="N836" s="128">
        <v>0</v>
      </c>
      <c r="O836" s="109"/>
      <c r="P836" s="109"/>
      <c r="Q836" s="109"/>
      <c r="R836" s="109"/>
    </row>
    <row r="837" spans="1:18" x14ac:dyDescent="0.3">
      <c r="A837" s="77" t="s">
        <v>1710</v>
      </c>
      <c r="B837" s="127" t="s">
        <v>1711</v>
      </c>
      <c r="C837" s="128">
        <v>0</v>
      </c>
      <c r="D837" s="128">
        <v>0</v>
      </c>
      <c r="E837" s="128">
        <v>0</v>
      </c>
      <c r="F837" s="128">
        <v>0</v>
      </c>
      <c r="G837" s="128">
        <v>0</v>
      </c>
      <c r="H837" s="128">
        <v>0</v>
      </c>
      <c r="I837" s="128">
        <v>0</v>
      </c>
      <c r="J837" s="128">
        <v>0</v>
      </c>
      <c r="K837" s="128">
        <v>0</v>
      </c>
      <c r="L837" s="128">
        <v>0</v>
      </c>
      <c r="M837" s="128">
        <v>0</v>
      </c>
      <c r="N837" s="128">
        <v>0</v>
      </c>
      <c r="O837" s="109"/>
      <c r="P837" s="109"/>
      <c r="Q837" s="109"/>
      <c r="R837" s="109"/>
    </row>
    <row r="838" spans="1:18" x14ac:dyDescent="0.3">
      <c r="A838" s="77" t="s">
        <v>1712</v>
      </c>
      <c r="B838" s="127" t="s">
        <v>1713</v>
      </c>
      <c r="C838" s="128">
        <v>0</v>
      </c>
      <c r="D838" s="128">
        <v>0</v>
      </c>
      <c r="E838" s="128">
        <v>0</v>
      </c>
      <c r="F838" s="128">
        <v>0</v>
      </c>
      <c r="G838" s="128">
        <v>0</v>
      </c>
      <c r="H838" s="128">
        <v>0</v>
      </c>
      <c r="I838" s="128">
        <v>0</v>
      </c>
      <c r="J838" s="128">
        <v>0</v>
      </c>
      <c r="K838" s="128">
        <v>0</v>
      </c>
      <c r="L838" s="128">
        <v>0</v>
      </c>
      <c r="M838" s="128">
        <v>0</v>
      </c>
      <c r="N838" s="128">
        <v>0</v>
      </c>
      <c r="O838" s="109"/>
      <c r="P838" s="109"/>
      <c r="Q838" s="109"/>
      <c r="R838" s="109"/>
    </row>
    <row r="839" spans="1:18" x14ac:dyDescent="0.3">
      <c r="A839" s="77" t="s">
        <v>1714</v>
      </c>
      <c r="B839" s="127" t="s">
        <v>1715</v>
      </c>
      <c r="C839" s="128">
        <v>0</v>
      </c>
      <c r="D839" s="128">
        <v>0</v>
      </c>
      <c r="E839" s="128">
        <v>0</v>
      </c>
      <c r="F839" s="128">
        <v>0</v>
      </c>
      <c r="G839" s="128">
        <v>0</v>
      </c>
      <c r="H839" s="128">
        <v>0</v>
      </c>
      <c r="I839" s="128">
        <v>0</v>
      </c>
      <c r="J839" s="128">
        <v>0</v>
      </c>
      <c r="K839" s="128">
        <v>0</v>
      </c>
      <c r="L839" s="128">
        <v>0</v>
      </c>
      <c r="M839" s="128">
        <v>0</v>
      </c>
      <c r="N839" s="128">
        <v>0</v>
      </c>
      <c r="O839" s="109"/>
      <c r="P839" s="109"/>
      <c r="Q839" s="109"/>
      <c r="R839" s="109"/>
    </row>
    <row r="840" spans="1:18" x14ac:dyDescent="0.3">
      <c r="A840" s="77" t="s">
        <v>1716</v>
      </c>
      <c r="B840" s="127" t="s">
        <v>1717</v>
      </c>
      <c r="C840" s="128">
        <v>0</v>
      </c>
      <c r="D840" s="128">
        <v>0</v>
      </c>
      <c r="E840" s="128">
        <v>0</v>
      </c>
      <c r="F840" s="128">
        <v>0</v>
      </c>
      <c r="G840" s="128">
        <v>0</v>
      </c>
      <c r="H840" s="128">
        <v>0</v>
      </c>
      <c r="I840" s="128">
        <v>0</v>
      </c>
      <c r="J840" s="128">
        <v>0</v>
      </c>
      <c r="K840" s="128">
        <v>0</v>
      </c>
      <c r="L840" s="128">
        <v>0</v>
      </c>
      <c r="M840" s="128">
        <v>0</v>
      </c>
      <c r="N840" s="128">
        <v>0</v>
      </c>
      <c r="O840" s="109"/>
      <c r="P840" s="109"/>
      <c r="Q840" s="109"/>
      <c r="R840" s="109"/>
    </row>
    <row r="841" spans="1:18" x14ac:dyDescent="0.3">
      <c r="A841" s="77" t="s">
        <v>1718</v>
      </c>
      <c r="B841" s="127" t="s">
        <v>1719</v>
      </c>
      <c r="C841" s="128">
        <v>1783151</v>
      </c>
      <c r="D841" s="128">
        <v>1794057</v>
      </c>
      <c r="E841" s="128">
        <v>1805210</v>
      </c>
      <c r="F841" s="128">
        <v>1816059</v>
      </c>
      <c r="G841" s="128">
        <v>1825901</v>
      </c>
      <c r="H841" s="128">
        <v>1834736</v>
      </c>
      <c r="I841" s="128">
        <v>1842564</v>
      </c>
      <c r="J841" s="128">
        <v>1849555</v>
      </c>
      <c r="K841" s="128">
        <v>1855739</v>
      </c>
      <c r="L841" s="128">
        <v>1860960</v>
      </c>
      <c r="M841" s="128">
        <v>1865205</v>
      </c>
      <c r="N841" s="128">
        <v>1868459</v>
      </c>
      <c r="O841" s="109"/>
      <c r="P841" s="109"/>
      <c r="Q841" s="109"/>
      <c r="R841" s="109"/>
    </row>
    <row r="842" spans="1:18" x14ac:dyDescent="0.3">
      <c r="A842" s="77" t="s">
        <v>1720</v>
      </c>
      <c r="B842" s="127" t="s">
        <v>1721</v>
      </c>
      <c r="C842" s="128">
        <v>0</v>
      </c>
      <c r="D842" s="128">
        <v>0</v>
      </c>
      <c r="E842" s="128">
        <v>0</v>
      </c>
      <c r="F842" s="128">
        <v>0</v>
      </c>
      <c r="G842" s="128">
        <v>0</v>
      </c>
      <c r="H842" s="128">
        <v>0</v>
      </c>
      <c r="I842" s="128">
        <v>0</v>
      </c>
      <c r="J842" s="128">
        <v>0</v>
      </c>
      <c r="K842" s="128">
        <v>0</v>
      </c>
      <c r="L842" s="128">
        <v>0</v>
      </c>
      <c r="M842" s="128">
        <v>0</v>
      </c>
      <c r="N842" s="128">
        <v>0</v>
      </c>
      <c r="O842" s="109"/>
      <c r="P842" s="109"/>
      <c r="Q842" s="109"/>
      <c r="R842" s="109"/>
    </row>
    <row r="843" spans="1:18" x14ac:dyDescent="0.3">
      <c r="A843" s="77" t="s">
        <v>1722</v>
      </c>
      <c r="B843" s="127" t="s">
        <v>1723</v>
      </c>
      <c r="C843" s="128">
        <v>0</v>
      </c>
      <c r="D843" s="128">
        <v>0</v>
      </c>
      <c r="E843" s="128">
        <v>0</v>
      </c>
      <c r="F843" s="128">
        <v>0</v>
      </c>
      <c r="G843" s="128">
        <v>0</v>
      </c>
      <c r="H843" s="128">
        <v>0</v>
      </c>
      <c r="I843" s="128">
        <v>0</v>
      </c>
      <c r="J843" s="128">
        <v>0</v>
      </c>
      <c r="K843" s="128">
        <v>0</v>
      </c>
      <c r="L843" s="128">
        <v>0</v>
      </c>
      <c r="M843" s="128">
        <v>0</v>
      </c>
      <c r="N843" s="128">
        <v>0</v>
      </c>
      <c r="O843" s="109"/>
      <c r="P843" s="109"/>
      <c r="Q843" s="109"/>
      <c r="R843" s="109"/>
    </row>
    <row r="844" spans="1:18" x14ac:dyDescent="0.3">
      <c r="A844" s="77" t="s">
        <v>1724</v>
      </c>
      <c r="B844" s="127" t="s">
        <v>1725</v>
      </c>
      <c r="C844" s="128">
        <v>0</v>
      </c>
      <c r="D844" s="128">
        <v>0</v>
      </c>
      <c r="E844" s="128">
        <v>0</v>
      </c>
      <c r="F844" s="128">
        <v>0</v>
      </c>
      <c r="G844" s="128">
        <v>0</v>
      </c>
      <c r="H844" s="128">
        <v>0</v>
      </c>
      <c r="I844" s="128">
        <v>0</v>
      </c>
      <c r="J844" s="128">
        <v>0</v>
      </c>
      <c r="K844" s="128">
        <v>0</v>
      </c>
      <c r="L844" s="128">
        <v>0</v>
      </c>
      <c r="M844" s="128">
        <v>0</v>
      </c>
      <c r="N844" s="128">
        <v>0</v>
      </c>
      <c r="O844" s="109"/>
      <c r="P844" s="109"/>
      <c r="Q844" s="109"/>
      <c r="R844" s="109"/>
    </row>
    <row r="845" spans="1:18" x14ac:dyDescent="0.3">
      <c r="A845" s="77" t="s">
        <v>1726</v>
      </c>
      <c r="B845" s="127" t="s">
        <v>1727</v>
      </c>
      <c r="C845" s="128">
        <v>0</v>
      </c>
      <c r="D845" s="128">
        <v>0</v>
      </c>
      <c r="E845" s="128">
        <v>0</v>
      </c>
      <c r="F845" s="128">
        <v>0</v>
      </c>
      <c r="G845" s="128">
        <v>0</v>
      </c>
      <c r="H845" s="128">
        <v>0</v>
      </c>
      <c r="I845" s="128">
        <v>0</v>
      </c>
      <c r="J845" s="128">
        <v>0</v>
      </c>
      <c r="K845" s="128">
        <v>0</v>
      </c>
      <c r="L845" s="128">
        <v>0</v>
      </c>
      <c r="M845" s="128">
        <v>0</v>
      </c>
      <c r="N845" s="128">
        <v>0</v>
      </c>
      <c r="O845" s="109"/>
      <c r="P845" s="109"/>
      <c r="Q845" s="109"/>
      <c r="R845" s="109"/>
    </row>
    <row r="846" spans="1:18" x14ac:dyDescent="0.3">
      <c r="A846" s="77" t="s">
        <v>1728</v>
      </c>
      <c r="B846" s="127" t="s">
        <v>1729</v>
      </c>
      <c r="C846" s="128">
        <v>1610980</v>
      </c>
      <c r="D846" s="128">
        <v>1688310</v>
      </c>
      <c r="E846" s="128">
        <v>1763807</v>
      </c>
      <c r="F846" s="128">
        <v>1837471</v>
      </c>
      <c r="G846" s="128">
        <v>1909301</v>
      </c>
      <c r="H846" s="128">
        <v>1979298</v>
      </c>
      <c r="I846" s="128">
        <v>2047462</v>
      </c>
      <c r="J846" s="128">
        <v>2113792</v>
      </c>
      <c r="K846" s="128">
        <v>2178289</v>
      </c>
      <c r="L846" s="128">
        <v>2240953</v>
      </c>
      <c r="M846" s="128">
        <v>2301783</v>
      </c>
      <c r="N846" s="128">
        <v>2360780</v>
      </c>
      <c r="O846" s="109"/>
      <c r="P846" s="109"/>
      <c r="Q846" s="109"/>
      <c r="R846" s="109"/>
    </row>
    <row r="847" spans="1:18" x14ac:dyDescent="0.3">
      <c r="A847" s="77" t="s">
        <v>1730</v>
      </c>
      <c r="B847" s="127" t="s">
        <v>1731</v>
      </c>
      <c r="C847" s="128">
        <v>0</v>
      </c>
      <c r="D847" s="128">
        <v>0</v>
      </c>
      <c r="E847" s="128">
        <v>0</v>
      </c>
      <c r="F847" s="128">
        <v>0</v>
      </c>
      <c r="G847" s="128">
        <v>0</v>
      </c>
      <c r="H847" s="128">
        <v>0</v>
      </c>
      <c r="I847" s="128">
        <v>0</v>
      </c>
      <c r="J847" s="128">
        <v>0</v>
      </c>
      <c r="K847" s="128">
        <v>0</v>
      </c>
      <c r="L847" s="128">
        <v>0</v>
      </c>
      <c r="M847" s="128">
        <v>0</v>
      </c>
      <c r="N847" s="128">
        <v>0</v>
      </c>
      <c r="O847" s="109"/>
      <c r="P847" s="109"/>
      <c r="Q847" s="109"/>
      <c r="R847" s="109"/>
    </row>
    <row r="848" spans="1:18" x14ac:dyDescent="0.3">
      <c r="A848" s="77" t="s">
        <v>1732</v>
      </c>
      <c r="B848" s="127" t="s">
        <v>1733</v>
      </c>
      <c r="C848" s="128">
        <v>0</v>
      </c>
      <c r="D848" s="128">
        <v>0</v>
      </c>
      <c r="E848" s="128">
        <v>0</v>
      </c>
      <c r="F848" s="128">
        <v>0</v>
      </c>
      <c r="G848" s="128">
        <v>0</v>
      </c>
      <c r="H848" s="128">
        <v>0</v>
      </c>
      <c r="I848" s="128">
        <v>0</v>
      </c>
      <c r="J848" s="128">
        <v>0</v>
      </c>
      <c r="K848" s="128">
        <v>0</v>
      </c>
      <c r="L848" s="128">
        <v>0</v>
      </c>
      <c r="M848" s="128">
        <v>0</v>
      </c>
      <c r="N848" s="128">
        <v>0</v>
      </c>
      <c r="O848" s="109"/>
      <c r="P848" s="109"/>
      <c r="Q848" s="109"/>
      <c r="R848" s="109"/>
    </row>
    <row r="849" spans="1:18" x14ac:dyDescent="0.3">
      <c r="A849" s="77" t="s">
        <v>1734</v>
      </c>
      <c r="B849" s="127" t="s">
        <v>1735</v>
      </c>
      <c r="C849" s="128">
        <v>0</v>
      </c>
      <c r="D849" s="128">
        <v>0</v>
      </c>
      <c r="E849" s="128">
        <v>0</v>
      </c>
      <c r="F849" s="128">
        <v>0</v>
      </c>
      <c r="G849" s="128">
        <v>0</v>
      </c>
      <c r="H849" s="128">
        <v>0</v>
      </c>
      <c r="I849" s="128">
        <v>0</v>
      </c>
      <c r="J849" s="128">
        <v>0</v>
      </c>
      <c r="K849" s="128">
        <v>0</v>
      </c>
      <c r="L849" s="128">
        <v>0</v>
      </c>
      <c r="M849" s="128">
        <v>0</v>
      </c>
      <c r="N849" s="128">
        <v>0</v>
      </c>
      <c r="O849" s="109"/>
      <c r="P849" s="109"/>
      <c r="Q849" s="109"/>
      <c r="R849" s="109"/>
    </row>
    <row r="850" spans="1:18" x14ac:dyDescent="0.3">
      <c r="A850" s="77" t="s">
        <v>1736</v>
      </c>
      <c r="B850" s="127" t="s">
        <v>1737</v>
      </c>
      <c r="C850" s="128">
        <v>0</v>
      </c>
      <c r="D850" s="128">
        <v>0</v>
      </c>
      <c r="E850" s="128">
        <v>0</v>
      </c>
      <c r="F850" s="128">
        <v>0</v>
      </c>
      <c r="G850" s="128">
        <v>0</v>
      </c>
      <c r="H850" s="128">
        <v>0</v>
      </c>
      <c r="I850" s="128">
        <v>0</v>
      </c>
      <c r="J850" s="128">
        <v>0</v>
      </c>
      <c r="K850" s="128">
        <v>0</v>
      </c>
      <c r="L850" s="128">
        <v>0</v>
      </c>
      <c r="M850" s="128">
        <v>0</v>
      </c>
      <c r="N850" s="128">
        <v>0</v>
      </c>
      <c r="O850" s="109"/>
      <c r="P850" s="109"/>
      <c r="Q850" s="109"/>
      <c r="R850" s="109"/>
    </row>
    <row r="851" spans="1:18" x14ac:dyDescent="0.3">
      <c r="A851" s="77" t="s">
        <v>1738</v>
      </c>
      <c r="B851" s="127" t="s">
        <v>1739</v>
      </c>
      <c r="C851" s="128">
        <v>118667989.92</v>
      </c>
      <c r="D851" s="128">
        <v>122035603.58</v>
      </c>
      <c r="E851" s="128">
        <v>122873796.01000001</v>
      </c>
      <c r="F851" s="128">
        <v>128055506.58</v>
      </c>
      <c r="G851" s="128">
        <v>128660737.22</v>
      </c>
      <c r="H851" s="128">
        <v>128985178.48</v>
      </c>
      <c r="I851" s="128">
        <v>129208584.41</v>
      </c>
      <c r="J851" s="128">
        <v>129512793.52</v>
      </c>
      <c r="K851" s="128">
        <v>129871133.97</v>
      </c>
      <c r="L851" s="128">
        <v>130255539.47</v>
      </c>
      <c r="M851" s="128">
        <v>130660004.8</v>
      </c>
      <c r="N851" s="128">
        <v>131185925.19</v>
      </c>
      <c r="O851" s="109"/>
      <c r="P851" s="109"/>
      <c r="Q851" s="109"/>
      <c r="R851" s="109"/>
    </row>
    <row r="852" spans="1:18" x14ac:dyDescent="0.3">
      <c r="A852" s="77" t="s">
        <v>1740</v>
      </c>
      <c r="B852" s="127" t="s">
        <v>1741</v>
      </c>
      <c r="C852" s="128">
        <v>961669.59</v>
      </c>
      <c r="D852" s="128">
        <v>961669.59</v>
      </c>
      <c r="E852" s="128">
        <v>961669.59</v>
      </c>
      <c r="F852" s="128">
        <v>961669.59</v>
      </c>
      <c r="G852" s="128">
        <v>961669.59</v>
      </c>
      <c r="H852" s="128">
        <v>961669.59</v>
      </c>
      <c r="I852" s="128">
        <v>961669.59</v>
      </c>
      <c r="J852" s="128">
        <v>961669.59</v>
      </c>
      <c r="K852" s="128">
        <v>961669.59</v>
      </c>
      <c r="L852" s="128">
        <v>961669.59</v>
      </c>
      <c r="M852" s="128">
        <v>961669.59</v>
      </c>
      <c r="N852" s="128">
        <v>961669.59</v>
      </c>
      <c r="O852" s="109"/>
      <c r="P852" s="109"/>
      <c r="Q852" s="109"/>
      <c r="R852" s="109"/>
    </row>
    <row r="853" spans="1:18" x14ac:dyDescent="0.3">
      <c r="A853" s="77" t="s">
        <v>1742</v>
      </c>
      <c r="B853" s="127" t="s">
        <v>1743</v>
      </c>
      <c r="C853" s="128">
        <v>0</v>
      </c>
      <c r="D853" s="128">
        <v>0</v>
      </c>
      <c r="E853" s="128">
        <v>0</v>
      </c>
      <c r="F853" s="128">
        <v>0</v>
      </c>
      <c r="G853" s="128">
        <v>0</v>
      </c>
      <c r="H853" s="128">
        <v>0</v>
      </c>
      <c r="I853" s="128">
        <v>0</v>
      </c>
      <c r="J853" s="128">
        <v>0</v>
      </c>
      <c r="K853" s="128">
        <v>0</v>
      </c>
      <c r="L853" s="128">
        <v>0</v>
      </c>
      <c r="M853" s="128">
        <v>0</v>
      </c>
      <c r="N853" s="128">
        <v>0</v>
      </c>
      <c r="O853" s="109"/>
      <c r="P853" s="109"/>
      <c r="Q853" s="109"/>
      <c r="R853" s="109"/>
    </row>
    <row r="854" spans="1:18" x14ac:dyDescent="0.3">
      <c r="A854" s="77" t="s">
        <v>1744</v>
      </c>
      <c r="B854" s="127" t="s">
        <v>1745</v>
      </c>
      <c r="C854" s="128">
        <v>0</v>
      </c>
      <c r="D854" s="128">
        <v>0</v>
      </c>
      <c r="E854" s="128">
        <v>0</v>
      </c>
      <c r="F854" s="128">
        <v>0</v>
      </c>
      <c r="G854" s="128">
        <v>0</v>
      </c>
      <c r="H854" s="128">
        <v>0</v>
      </c>
      <c r="I854" s="128">
        <v>0</v>
      </c>
      <c r="J854" s="128">
        <v>0</v>
      </c>
      <c r="K854" s="128">
        <v>0</v>
      </c>
      <c r="L854" s="128">
        <v>0</v>
      </c>
      <c r="M854" s="128">
        <v>0</v>
      </c>
      <c r="N854" s="128">
        <v>0</v>
      </c>
      <c r="O854" s="109"/>
      <c r="P854" s="109"/>
      <c r="Q854" s="109"/>
      <c r="R854" s="109"/>
    </row>
    <row r="855" spans="1:18" x14ac:dyDescent="0.3">
      <c r="A855" s="77" t="s">
        <v>1746</v>
      </c>
      <c r="B855" s="127" t="s">
        <v>1747</v>
      </c>
      <c r="C855" s="128">
        <v>6756821.5499999998</v>
      </c>
      <c r="D855" s="128">
        <v>6803821.5499999998</v>
      </c>
      <c r="E855" s="128">
        <v>6884821.5499999998</v>
      </c>
      <c r="F855" s="128">
        <v>6952821.5499999998</v>
      </c>
      <c r="G855" s="128">
        <v>6990821.5499999998</v>
      </c>
      <c r="H855" s="128">
        <v>7028821.5499999998</v>
      </c>
      <c r="I855" s="128">
        <v>7091821.5499999998</v>
      </c>
      <c r="J855" s="128">
        <v>7129821.5499999998</v>
      </c>
      <c r="K855" s="128">
        <v>3866821.55</v>
      </c>
      <c r="L855" s="128">
        <v>3904821.55</v>
      </c>
      <c r="M855" s="128">
        <v>3942821.55</v>
      </c>
      <c r="N855" s="128">
        <v>3692821.55</v>
      </c>
      <c r="O855" s="109"/>
      <c r="P855" s="109"/>
      <c r="Q855" s="109"/>
      <c r="R855" s="109"/>
    </row>
    <row r="856" spans="1:18" x14ac:dyDescent="0.3">
      <c r="A856" s="77" t="s">
        <v>1748</v>
      </c>
      <c r="B856" s="127" t="s">
        <v>1749</v>
      </c>
      <c r="C856" s="128">
        <v>0</v>
      </c>
      <c r="D856" s="128">
        <v>0</v>
      </c>
      <c r="E856" s="128">
        <v>0</v>
      </c>
      <c r="F856" s="128">
        <v>0</v>
      </c>
      <c r="G856" s="128">
        <v>0</v>
      </c>
      <c r="H856" s="128">
        <v>0</v>
      </c>
      <c r="I856" s="128">
        <v>0</v>
      </c>
      <c r="J856" s="128">
        <v>0</v>
      </c>
      <c r="K856" s="128">
        <v>0</v>
      </c>
      <c r="L856" s="128">
        <v>0</v>
      </c>
      <c r="M856" s="128">
        <v>0</v>
      </c>
      <c r="N856" s="128">
        <v>0</v>
      </c>
      <c r="O856" s="109"/>
      <c r="P856" s="109"/>
      <c r="Q856" s="109"/>
      <c r="R856" s="109"/>
    </row>
    <row r="857" spans="1:18" x14ac:dyDescent="0.3">
      <c r="A857" s="77" t="s">
        <v>1750</v>
      </c>
      <c r="B857" s="127" t="s">
        <v>1751</v>
      </c>
      <c r="C857" s="128">
        <v>0</v>
      </c>
      <c r="D857" s="128">
        <v>0</v>
      </c>
      <c r="E857" s="128">
        <v>0</v>
      </c>
      <c r="F857" s="128">
        <v>0</v>
      </c>
      <c r="G857" s="128">
        <v>0</v>
      </c>
      <c r="H857" s="128">
        <v>0</v>
      </c>
      <c r="I857" s="128">
        <v>0</v>
      </c>
      <c r="J857" s="128">
        <v>0</v>
      </c>
      <c r="K857" s="128">
        <v>0</v>
      </c>
      <c r="L857" s="128">
        <v>0</v>
      </c>
      <c r="M857" s="128">
        <v>0</v>
      </c>
      <c r="N857" s="128">
        <v>0</v>
      </c>
      <c r="O857" s="109"/>
      <c r="P857" s="109"/>
      <c r="Q857" s="109"/>
      <c r="R857" s="109"/>
    </row>
    <row r="858" spans="1:18" x14ac:dyDescent="0.3">
      <c r="A858" s="77" t="s">
        <v>1752</v>
      </c>
      <c r="B858" s="127" t="s">
        <v>1753</v>
      </c>
      <c r="C858" s="128">
        <v>0</v>
      </c>
      <c r="D858" s="128">
        <v>0</v>
      </c>
      <c r="E858" s="128">
        <v>0</v>
      </c>
      <c r="F858" s="128">
        <v>0</v>
      </c>
      <c r="G858" s="128">
        <v>0</v>
      </c>
      <c r="H858" s="128">
        <v>0</v>
      </c>
      <c r="I858" s="128">
        <v>0</v>
      </c>
      <c r="J858" s="128">
        <v>0</v>
      </c>
      <c r="K858" s="128">
        <v>0</v>
      </c>
      <c r="L858" s="128">
        <v>0</v>
      </c>
      <c r="M858" s="128">
        <v>0</v>
      </c>
      <c r="N858" s="128">
        <v>0</v>
      </c>
      <c r="O858" s="109"/>
      <c r="P858" s="109"/>
      <c r="Q858" s="109"/>
      <c r="R858" s="109"/>
    </row>
    <row r="859" spans="1:18" x14ac:dyDescent="0.3">
      <c r="A859" s="77" t="s">
        <v>1754</v>
      </c>
      <c r="B859" s="127" t="s">
        <v>1755</v>
      </c>
      <c r="C859" s="128">
        <v>0</v>
      </c>
      <c r="D859" s="128">
        <v>0</v>
      </c>
      <c r="E859" s="128">
        <v>0</v>
      </c>
      <c r="F859" s="128">
        <v>0</v>
      </c>
      <c r="G859" s="128">
        <v>0</v>
      </c>
      <c r="H859" s="128">
        <v>0</v>
      </c>
      <c r="I859" s="128">
        <v>0</v>
      </c>
      <c r="J859" s="128">
        <v>0</v>
      </c>
      <c r="K859" s="128">
        <v>0</v>
      </c>
      <c r="L859" s="128">
        <v>0</v>
      </c>
      <c r="M859" s="128">
        <v>0</v>
      </c>
      <c r="N859" s="128">
        <v>0</v>
      </c>
      <c r="O859" s="109"/>
      <c r="P859" s="109"/>
      <c r="Q859" s="109"/>
      <c r="R859" s="109"/>
    </row>
    <row r="860" spans="1:18" x14ac:dyDescent="0.3">
      <c r="A860" s="77" t="s">
        <v>1756</v>
      </c>
      <c r="B860" s="127" t="s">
        <v>1757</v>
      </c>
      <c r="C860" s="128">
        <v>0</v>
      </c>
      <c r="D860" s="128">
        <v>0</v>
      </c>
      <c r="E860" s="128">
        <v>0</v>
      </c>
      <c r="F860" s="128">
        <v>0</v>
      </c>
      <c r="G860" s="128">
        <v>0</v>
      </c>
      <c r="H860" s="128">
        <v>0</v>
      </c>
      <c r="I860" s="128">
        <v>0</v>
      </c>
      <c r="J860" s="128">
        <v>0</v>
      </c>
      <c r="K860" s="128">
        <v>0</v>
      </c>
      <c r="L860" s="128">
        <v>0</v>
      </c>
      <c r="M860" s="128">
        <v>0</v>
      </c>
      <c r="N860" s="128">
        <v>0</v>
      </c>
      <c r="O860" s="109"/>
      <c r="P860" s="109"/>
      <c r="Q860" s="109"/>
      <c r="R860" s="109"/>
    </row>
    <row r="861" spans="1:18" x14ac:dyDescent="0.3">
      <c r="A861" s="77" t="s">
        <v>1758</v>
      </c>
      <c r="B861" s="127" t="s">
        <v>1759</v>
      </c>
      <c r="C861" s="128">
        <v>0</v>
      </c>
      <c r="D861" s="128">
        <v>0</v>
      </c>
      <c r="E861" s="128">
        <v>0</v>
      </c>
      <c r="F861" s="128">
        <v>0</v>
      </c>
      <c r="G861" s="128">
        <v>0</v>
      </c>
      <c r="H861" s="128">
        <v>0</v>
      </c>
      <c r="I861" s="128">
        <v>0</v>
      </c>
      <c r="J861" s="128">
        <v>0</v>
      </c>
      <c r="K861" s="128">
        <v>0</v>
      </c>
      <c r="L861" s="128">
        <v>0</v>
      </c>
      <c r="M861" s="128">
        <v>0</v>
      </c>
      <c r="N861" s="128">
        <v>0</v>
      </c>
      <c r="O861" s="109"/>
      <c r="P861" s="109"/>
      <c r="Q861" s="109"/>
      <c r="R861" s="109"/>
    </row>
    <row r="862" spans="1:18" x14ac:dyDescent="0.3">
      <c r="A862" s="77" t="s">
        <v>1760</v>
      </c>
      <c r="B862" s="127" t="s">
        <v>579</v>
      </c>
      <c r="C862" s="128">
        <v>0</v>
      </c>
      <c r="D862" s="128">
        <v>0</v>
      </c>
      <c r="E862" s="128">
        <v>0</v>
      </c>
      <c r="F862" s="128">
        <v>0</v>
      </c>
      <c r="G862" s="128">
        <v>0</v>
      </c>
      <c r="H862" s="128">
        <v>0</v>
      </c>
      <c r="I862" s="128">
        <v>0</v>
      </c>
      <c r="J862" s="128">
        <v>0</v>
      </c>
      <c r="K862" s="128">
        <v>0</v>
      </c>
      <c r="L862" s="128">
        <v>0</v>
      </c>
      <c r="M862" s="128">
        <v>0</v>
      </c>
      <c r="N862" s="128">
        <v>0</v>
      </c>
      <c r="O862" s="109"/>
      <c r="P862" s="109"/>
      <c r="Q862" s="109"/>
      <c r="R862" s="109"/>
    </row>
    <row r="863" spans="1:18" x14ac:dyDescent="0.3">
      <c r="A863" s="77" t="s">
        <v>1761</v>
      </c>
      <c r="B863" s="127" t="s">
        <v>579</v>
      </c>
      <c r="C863" s="128">
        <v>0</v>
      </c>
      <c r="D863" s="128">
        <v>0</v>
      </c>
      <c r="E863" s="128">
        <v>0</v>
      </c>
      <c r="F863" s="128">
        <v>0</v>
      </c>
      <c r="G863" s="128">
        <v>0</v>
      </c>
      <c r="H863" s="128">
        <v>0</v>
      </c>
      <c r="I863" s="128">
        <v>0</v>
      </c>
      <c r="J863" s="128">
        <v>0</v>
      </c>
      <c r="K863" s="128">
        <v>0</v>
      </c>
      <c r="L863" s="128">
        <v>0</v>
      </c>
      <c r="M863" s="128">
        <v>0</v>
      </c>
      <c r="N863" s="128">
        <v>0</v>
      </c>
      <c r="O863" s="109"/>
      <c r="P863" s="109"/>
      <c r="Q863" s="109"/>
      <c r="R863" s="109"/>
    </row>
    <row r="864" spans="1:18" x14ac:dyDescent="0.3">
      <c r="A864" s="77" t="s">
        <v>1762</v>
      </c>
      <c r="B864" s="127" t="s">
        <v>1763</v>
      </c>
      <c r="C864" s="128">
        <v>0</v>
      </c>
      <c r="D864" s="128">
        <v>0</v>
      </c>
      <c r="E864" s="128">
        <v>0</v>
      </c>
      <c r="F864" s="128">
        <v>0</v>
      </c>
      <c r="G864" s="128">
        <v>0</v>
      </c>
      <c r="H864" s="128">
        <v>0</v>
      </c>
      <c r="I864" s="128">
        <v>0</v>
      </c>
      <c r="J864" s="128">
        <v>0</v>
      </c>
      <c r="K864" s="128">
        <v>0</v>
      </c>
      <c r="L864" s="128">
        <v>0</v>
      </c>
      <c r="M864" s="128">
        <v>0</v>
      </c>
      <c r="N864" s="128">
        <v>0</v>
      </c>
      <c r="O864" s="109"/>
      <c r="P864" s="109"/>
      <c r="Q864" s="109"/>
      <c r="R864" s="109"/>
    </row>
    <row r="865" spans="1:18" x14ac:dyDescent="0.3">
      <c r="A865" s="77" t="s">
        <v>1764</v>
      </c>
      <c r="B865" s="127" t="s">
        <v>1765</v>
      </c>
      <c r="C865" s="128">
        <v>0</v>
      </c>
      <c r="D865" s="128">
        <v>0</v>
      </c>
      <c r="E865" s="128">
        <v>0</v>
      </c>
      <c r="F865" s="128">
        <v>0</v>
      </c>
      <c r="G865" s="128">
        <v>0</v>
      </c>
      <c r="H865" s="128">
        <v>0</v>
      </c>
      <c r="I865" s="128">
        <v>0</v>
      </c>
      <c r="J865" s="128">
        <v>0</v>
      </c>
      <c r="K865" s="128">
        <v>0</v>
      </c>
      <c r="L865" s="128">
        <v>0</v>
      </c>
      <c r="M865" s="128">
        <v>0</v>
      </c>
      <c r="N865" s="128">
        <v>0</v>
      </c>
      <c r="O865" s="109"/>
      <c r="P865" s="109"/>
      <c r="Q865" s="109"/>
      <c r="R865" s="109"/>
    </row>
    <row r="866" spans="1:18" x14ac:dyDescent="0.3">
      <c r="A866" s="77" t="s">
        <v>1766</v>
      </c>
      <c r="B866" s="127" t="s">
        <v>1767</v>
      </c>
      <c r="C866" s="128">
        <v>0</v>
      </c>
      <c r="D866" s="128">
        <v>0</v>
      </c>
      <c r="E866" s="128">
        <v>0</v>
      </c>
      <c r="F866" s="128">
        <v>0</v>
      </c>
      <c r="G866" s="128">
        <v>0</v>
      </c>
      <c r="H866" s="128">
        <v>0</v>
      </c>
      <c r="I866" s="128">
        <v>0</v>
      </c>
      <c r="J866" s="128">
        <v>0</v>
      </c>
      <c r="K866" s="128">
        <v>0</v>
      </c>
      <c r="L866" s="128">
        <v>0</v>
      </c>
      <c r="M866" s="128">
        <v>0</v>
      </c>
      <c r="N866" s="128">
        <v>0</v>
      </c>
      <c r="O866" s="109"/>
      <c r="P866" s="109"/>
      <c r="Q866" s="109"/>
      <c r="R866" s="109"/>
    </row>
    <row r="867" spans="1:18" x14ac:dyDescent="0.3">
      <c r="A867" s="77" t="s">
        <v>1768</v>
      </c>
      <c r="B867" s="127" t="s">
        <v>1769</v>
      </c>
      <c r="C867" s="128">
        <v>0</v>
      </c>
      <c r="D867" s="128">
        <v>0</v>
      </c>
      <c r="E867" s="128">
        <v>0</v>
      </c>
      <c r="F867" s="128">
        <v>0</v>
      </c>
      <c r="G867" s="128">
        <v>0</v>
      </c>
      <c r="H867" s="128">
        <v>0</v>
      </c>
      <c r="I867" s="128">
        <v>0</v>
      </c>
      <c r="J867" s="128">
        <v>0</v>
      </c>
      <c r="K867" s="128">
        <v>0</v>
      </c>
      <c r="L867" s="128">
        <v>0</v>
      </c>
      <c r="M867" s="128">
        <v>0</v>
      </c>
      <c r="N867" s="128">
        <v>0</v>
      </c>
      <c r="O867" s="109"/>
      <c r="P867" s="109"/>
      <c r="Q867" s="109"/>
      <c r="R867" s="109"/>
    </row>
    <row r="868" spans="1:18" x14ac:dyDescent="0.3">
      <c r="A868" s="77" t="s">
        <v>1770</v>
      </c>
      <c r="B868" s="127" t="s">
        <v>579</v>
      </c>
      <c r="C868" s="128">
        <v>0</v>
      </c>
      <c r="D868" s="128">
        <v>0</v>
      </c>
      <c r="E868" s="128">
        <v>0</v>
      </c>
      <c r="F868" s="128">
        <v>0</v>
      </c>
      <c r="G868" s="128">
        <v>0</v>
      </c>
      <c r="H868" s="128">
        <v>0</v>
      </c>
      <c r="I868" s="128">
        <v>0</v>
      </c>
      <c r="J868" s="128">
        <v>0</v>
      </c>
      <c r="K868" s="128">
        <v>0</v>
      </c>
      <c r="L868" s="128">
        <v>0</v>
      </c>
      <c r="M868" s="128">
        <v>0</v>
      </c>
      <c r="N868" s="128">
        <v>0</v>
      </c>
      <c r="O868" s="109"/>
      <c r="P868" s="109"/>
      <c r="Q868" s="109"/>
      <c r="R868" s="109"/>
    </row>
    <row r="869" spans="1:18" x14ac:dyDescent="0.3">
      <c r="A869" s="77" t="s">
        <v>1771</v>
      </c>
      <c r="B869" s="127" t="s">
        <v>1772</v>
      </c>
      <c r="C869" s="128">
        <v>1653000</v>
      </c>
      <c r="D869" s="128">
        <v>1653000</v>
      </c>
      <c r="E869" s="128">
        <v>1593000</v>
      </c>
      <c r="F869" s="128">
        <v>1593000</v>
      </c>
      <c r="G869" s="128">
        <v>1593000</v>
      </c>
      <c r="H869" s="128">
        <v>1533000</v>
      </c>
      <c r="I869" s="128">
        <v>1533000</v>
      </c>
      <c r="J869" s="128">
        <v>1533000</v>
      </c>
      <c r="K869" s="128">
        <v>1473000</v>
      </c>
      <c r="L869" s="128">
        <v>1473000</v>
      </c>
      <c r="M869" s="128">
        <v>1473000</v>
      </c>
      <c r="N869" s="128">
        <v>1413000</v>
      </c>
      <c r="O869" s="109"/>
      <c r="P869" s="109"/>
      <c r="Q869" s="109"/>
      <c r="R869" s="109"/>
    </row>
    <row r="870" spans="1:18" x14ac:dyDescent="0.3">
      <c r="A870" s="77" t="s">
        <v>1773</v>
      </c>
      <c r="B870" s="127" t="s">
        <v>1774</v>
      </c>
      <c r="C870" s="128">
        <v>0</v>
      </c>
      <c r="D870" s="128">
        <v>0</v>
      </c>
      <c r="E870" s="128">
        <v>0</v>
      </c>
      <c r="F870" s="128">
        <v>0</v>
      </c>
      <c r="G870" s="128">
        <v>0</v>
      </c>
      <c r="H870" s="128">
        <v>0</v>
      </c>
      <c r="I870" s="128">
        <v>0</v>
      </c>
      <c r="J870" s="128">
        <v>0</v>
      </c>
      <c r="K870" s="128">
        <v>0</v>
      </c>
      <c r="L870" s="128">
        <v>0</v>
      </c>
      <c r="M870" s="128">
        <v>0</v>
      </c>
      <c r="N870" s="128">
        <v>0</v>
      </c>
      <c r="O870" s="109"/>
      <c r="P870" s="109"/>
      <c r="Q870" s="109"/>
      <c r="R870" s="109"/>
    </row>
    <row r="871" spans="1:18" x14ac:dyDescent="0.3">
      <c r="A871" s="77" t="s">
        <v>1775</v>
      </c>
      <c r="B871" s="127" t="s">
        <v>1776</v>
      </c>
      <c r="C871" s="128">
        <v>0</v>
      </c>
      <c r="D871" s="128">
        <v>0</v>
      </c>
      <c r="E871" s="128">
        <v>0</v>
      </c>
      <c r="F871" s="128">
        <v>0</v>
      </c>
      <c r="G871" s="128">
        <v>0</v>
      </c>
      <c r="H871" s="128">
        <v>0</v>
      </c>
      <c r="I871" s="128">
        <v>0</v>
      </c>
      <c r="J871" s="128">
        <v>0</v>
      </c>
      <c r="K871" s="128">
        <v>0</v>
      </c>
      <c r="L871" s="128">
        <v>0</v>
      </c>
      <c r="M871" s="128">
        <v>0</v>
      </c>
      <c r="N871" s="128">
        <v>0</v>
      </c>
      <c r="O871" s="109"/>
      <c r="P871" s="109"/>
      <c r="Q871" s="109"/>
      <c r="R871" s="109"/>
    </row>
    <row r="872" spans="1:18" x14ac:dyDescent="0.3">
      <c r="A872" s="77" t="s">
        <v>1777</v>
      </c>
      <c r="B872" s="127" t="s">
        <v>1778</v>
      </c>
      <c r="C872" s="128">
        <v>0</v>
      </c>
      <c r="D872" s="128">
        <v>0</v>
      </c>
      <c r="E872" s="128">
        <v>0</v>
      </c>
      <c r="F872" s="128">
        <v>0</v>
      </c>
      <c r="G872" s="128">
        <v>0</v>
      </c>
      <c r="H872" s="128">
        <v>0</v>
      </c>
      <c r="I872" s="128">
        <v>0</v>
      </c>
      <c r="J872" s="128">
        <v>0</v>
      </c>
      <c r="K872" s="128">
        <v>0</v>
      </c>
      <c r="L872" s="128">
        <v>0</v>
      </c>
      <c r="M872" s="128">
        <v>0</v>
      </c>
      <c r="N872" s="128">
        <v>0</v>
      </c>
      <c r="O872" s="109"/>
      <c r="P872" s="109"/>
      <c r="Q872" s="109"/>
      <c r="R872" s="109"/>
    </row>
    <row r="873" spans="1:18" x14ac:dyDescent="0.3">
      <c r="A873" s="77" t="s">
        <v>1779</v>
      </c>
      <c r="B873" s="127" t="s">
        <v>1780</v>
      </c>
      <c r="C873" s="128">
        <v>0</v>
      </c>
      <c r="D873" s="128">
        <v>0</v>
      </c>
      <c r="E873" s="128">
        <v>0</v>
      </c>
      <c r="F873" s="128">
        <v>0</v>
      </c>
      <c r="G873" s="128">
        <v>0</v>
      </c>
      <c r="H873" s="128">
        <v>0</v>
      </c>
      <c r="I873" s="128">
        <v>0</v>
      </c>
      <c r="J873" s="128">
        <v>0</v>
      </c>
      <c r="K873" s="128">
        <v>0</v>
      </c>
      <c r="L873" s="128">
        <v>0</v>
      </c>
      <c r="M873" s="128">
        <v>0</v>
      </c>
      <c r="N873" s="128">
        <v>0</v>
      </c>
      <c r="O873" s="109"/>
      <c r="P873" s="109"/>
      <c r="Q873" s="109"/>
      <c r="R873" s="109"/>
    </row>
    <row r="874" spans="1:18" x14ac:dyDescent="0.3">
      <c r="A874" s="77" t="s">
        <v>1781</v>
      </c>
      <c r="B874" s="127" t="s">
        <v>1782</v>
      </c>
      <c r="C874" s="128">
        <v>0</v>
      </c>
      <c r="D874" s="128">
        <v>0</v>
      </c>
      <c r="E874" s="128">
        <v>0</v>
      </c>
      <c r="F874" s="128">
        <v>0</v>
      </c>
      <c r="G874" s="128">
        <v>0</v>
      </c>
      <c r="H874" s="128">
        <v>0</v>
      </c>
      <c r="I874" s="128">
        <v>0</v>
      </c>
      <c r="J874" s="128">
        <v>0</v>
      </c>
      <c r="K874" s="128">
        <v>0</v>
      </c>
      <c r="L874" s="128">
        <v>0</v>
      </c>
      <c r="M874" s="128">
        <v>0</v>
      </c>
      <c r="N874" s="128">
        <v>0</v>
      </c>
      <c r="O874" s="109"/>
      <c r="P874" s="109"/>
      <c r="Q874" s="109"/>
      <c r="R874" s="109"/>
    </row>
    <row r="875" spans="1:18" x14ac:dyDescent="0.3">
      <c r="A875" s="77" t="s">
        <v>1783</v>
      </c>
      <c r="B875" s="127" t="s">
        <v>1784</v>
      </c>
      <c r="C875" s="128">
        <v>0</v>
      </c>
      <c r="D875" s="128">
        <v>0</v>
      </c>
      <c r="E875" s="128">
        <v>0</v>
      </c>
      <c r="F875" s="128">
        <v>0</v>
      </c>
      <c r="G875" s="128">
        <v>0</v>
      </c>
      <c r="H875" s="128">
        <v>0</v>
      </c>
      <c r="I875" s="128">
        <v>0</v>
      </c>
      <c r="J875" s="128">
        <v>0</v>
      </c>
      <c r="K875" s="128">
        <v>0</v>
      </c>
      <c r="L875" s="128">
        <v>0</v>
      </c>
      <c r="M875" s="128">
        <v>0</v>
      </c>
      <c r="N875" s="128">
        <v>0</v>
      </c>
      <c r="O875" s="109"/>
      <c r="P875" s="109"/>
      <c r="Q875" s="109"/>
      <c r="R875" s="109"/>
    </row>
    <row r="876" spans="1:18" x14ac:dyDescent="0.3">
      <c r="A876" s="77" t="s">
        <v>1785</v>
      </c>
      <c r="B876" s="127" t="s">
        <v>1786</v>
      </c>
      <c r="C876" s="128">
        <v>1487028.57</v>
      </c>
      <c r="D876" s="128">
        <v>1622627.1</v>
      </c>
      <c r="E876" s="128">
        <v>1447416.04</v>
      </c>
      <c r="F876" s="128">
        <v>1361192.99</v>
      </c>
      <c r="G876" s="128">
        <v>1235625.98</v>
      </c>
      <c r="H876" s="128">
        <v>1585578.89</v>
      </c>
      <c r="I876" s="128">
        <v>3743054.87</v>
      </c>
      <c r="J876" s="128">
        <v>4074650.68</v>
      </c>
      <c r="K876" s="128">
        <v>3790817.94</v>
      </c>
      <c r="L876" s="128">
        <v>3671099.05</v>
      </c>
      <c r="M876" s="128">
        <v>3580512.88</v>
      </c>
      <c r="N876" s="128">
        <v>1575385.36</v>
      </c>
      <c r="O876" s="109"/>
      <c r="P876" s="109"/>
      <c r="Q876" s="109"/>
      <c r="R876" s="109"/>
    </row>
    <row r="877" spans="1:18" x14ac:dyDescent="0.3">
      <c r="A877" s="77" t="s">
        <v>1787</v>
      </c>
      <c r="B877" s="127" t="s">
        <v>1788</v>
      </c>
      <c r="C877" s="128">
        <v>0</v>
      </c>
      <c r="D877" s="128">
        <v>0</v>
      </c>
      <c r="E877" s="128">
        <v>0</v>
      </c>
      <c r="F877" s="128">
        <v>0</v>
      </c>
      <c r="G877" s="128">
        <v>0</v>
      </c>
      <c r="H877" s="128">
        <v>0</v>
      </c>
      <c r="I877" s="128">
        <v>0</v>
      </c>
      <c r="J877" s="128">
        <v>0</v>
      </c>
      <c r="K877" s="128">
        <v>0</v>
      </c>
      <c r="L877" s="128">
        <v>0</v>
      </c>
      <c r="M877" s="128">
        <v>0</v>
      </c>
      <c r="N877" s="128">
        <v>0</v>
      </c>
      <c r="O877" s="109"/>
      <c r="P877" s="109"/>
      <c r="Q877" s="109"/>
      <c r="R877" s="109"/>
    </row>
    <row r="878" spans="1:18" x14ac:dyDescent="0.3">
      <c r="A878" s="77" t="s">
        <v>1789</v>
      </c>
      <c r="B878" s="127" t="s">
        <v>1790</v>
      </c>
      <c r="C878" s="128">
        <v>0</v>
      </c>
      <c r="D878" s="128">
        <v>0</v>
      </c>
      <c r="E878" s="128">
        <v>0</v>
      </c>
      <c r="F878" s="128">
        <v>0</v>
      </c>
      <c r="G878" s="128">
        <v>0</v>
      </c>
      <c r="H878" s="128">
        <v>0</v>
      </c>
      <c r="I878" s="128">
        <v>0</v>
      </c>
      <c r="J878" s="128">
        <v>0</v>
      </c>
      <c r="K878" s="128">
        <v>0</v>
      </c>
      <c r="L878" s="128">
        <v>0</v>
      </c>
      <c r="M878" s="128">
        <v>0</v>
      </c>
      <c r="N878" s="128">
        <v>0</v>
      </c>
      <c r="O878" s="109"/>
      <c r="P878" s="109"/>
      <c r="Q878" s="109"/>
      <c r="R878" s="109"/>
    </row>
    <row r="879" spans="1:18" x14ac:dyDescent="0.3">
      <c r="A879" s="77" t="s">
        <v>1791</v>
      </c>
      <c r="B879" s="127" t="s">
        <v>1792</v>
      </c>
      <c r="C879" s="128">
        <v>0</v>
      </c>
      <c r="D879" s="128">
        <v>0</v>
      </c>
      <c r="E879" s="128">
        <v>0</v>
      </c>
      <c r="F879" s="128">
        <v>0</v>
      </c>
      <c r="G879" s="128">
        <v>0</v>
      </c>
      <c r="H879" s="128">
        <v>0</v>
      </c>
      <c r="I879" s="128">
        <v>0</v>
      </c>
      <c r="J879" s="128">
        <v>0</v>
      </c>
      <c r="K879" s="128">
        <v>0</v>
      </c>
      <c r="L879" s="128">
        <v>0</v>
      </c>
      <c r="M879" s="128">
        <v>0</v>
      </c>
      <c r="N879" s="128">
        <v>0</v>
      </c>
      <c r="O879" s="109"/>
      <c r="P879" s="109"/>
      <c r="Q879" s="109"/>
      <c r="R879" s="109"/>
    </row>
    <row r="880" spans="1:18" x14ac:dyDescent="0.3">
      <c r="A880" s="77" t="s">
        <v>1793</v>
      </c>
      <c r="B880" s="127" t="s">
        <v>1794</v>
      </c>
      <c r="C880" s="128">
        <v>382158.84</v>
      </c>
      <c r="D880" s="128">
        <v>382158.84</v>
      </c>
      <c r="E880" s="128">
        <v>382158.84</v>
      </c>
      <c r="F880" s="128">
        <v>382158.84</v>
      </c>
      <c r="G880" s="128">
        <v>382158.84</v>
      </c>
      <c r="H880" s="128">
        <v>382158.84</v>
      </c>
      <c r="I880" s="128">
        <v>382158.84</v>
      </c>
      <c r="J880" s="128">
        <v>382158.84</v>
      </c>
      <c r="K880" s="128">
        <v>376739.57</v>
      </c>
      <c r="L880" s="128">
        <v>371320.3</v>
      </c>
      <c r="M880" s="128">
        <v>365901.03</v>
      </c>
      <c r="N880" s="128">
        <v>360481.76</v>
      </c>
      <c r="O880" s="109"/>
      <c r="P880" s="109"/>
      <c r="Q880" s="109"/>
      <c r="R880" s="109"/>
    </row>
    <row r="881" spans="1:18" x14ac:dyDescent="0.3">
      <c r="A881" s="77" t="s">
        <v>1795</v>
      </c>
      <c r="B881" s="127" t="s">
        <v>1796</v>
      </c>
      <c r="C881" s="128">
        <v>2503027.35</v>
      </c>
      <c r="D881" s="128">
        <v>2471180.7799999998</v>
      </c>
      <c r="E881" s="128">
        <v>2439334.21</v>
      </c>
      <c r="F881" s="128">
        <v>2407487.64</v>
      </c>
      <c r="G881" s="128">
        <v>2375641.0699999998</v>
      </c>
      <c r="H881" s="128">
        <v>2343794.5</v>
      </c>
      <c r="I881" s="128">
        <v>2311947.9300000002</v>
      </c>
      <c r="J881" s="128">
        <v>2280101.36</v>
      </c>
      <c r="K881" s="128">
        <v>2253674.06</v>
      </c>
      <c r="L881" s="128">
        <v>2227246.7599999998</v>
      </c>
      <c r="M881" s="128">
        <v>2200819.46</v>
      </c>
      <c r="N881" s="128">
        <v>2174392.16</v>
      </c>
      <c r="O881" s="109"/>
      <c r="P881" s="109"/>
      <c r="Q881" s="109"/>
      <c r="R881" s="109"/>
    </row>
    <row r="882" spans="1:18" x14ac:dyDescent="0.3">
      <c r="A882" s="77" t="s">
        <v>1797</v>
      </c>
      <c r="B882" s="127" t="s">
        <v>1798</v>
      </c>
      <c r="C882" s="128">
        <v>0</v>
      </c>
      <c r="D882" s="128">
        <v>0</v>
      </c>
      <c r="E882" s="128">
        <v>0</v>
      </c>
      <c r="F882" s="128">
        <v>0</v>
      </c>
      <c r="G882" s="128">
        <v>0</v>
      </c>
      <c r="H882" s="128">
        <v>0</v>
      </c>
      <c r="I882" s="128">
        <v>0</v>
      </c>
      <c r="J882" s="128">
        <v>0</v>
      </c>
      <c r="K882" s="128">
        <v>0</v>
      </c>
      <c r="L882" s="128">
        <v>0</v>
      </c>
      <c r="M882" s="128">
        <v>0</v>
      </c>
      <c r="N882" s="128">
        <v>0</v>
      </c>
      <c r="O882" s="109"/>
      <c r="P882" s="109"/>
      <c r="Q882" s="109"/>
      <c r="R882" s="109"/>
    </row>
    <row r="883" spans="1:18" x14ac:dyDescent="0.3">
      <c r="A883" s="77" t="s">
        <v>1799</v>
      </c>
      <c r="B883" s="127" t="s">
        <v>1800</v>
      </c>
      <c r="C883" s="128">
        <v>105864300.51000001</v>
      </c>
      <c r="D883" s="128">
        <v>106795400.09</v>
      </c>
      <c r="E883" s="128">
        <v>107773818.43000001</v>
      </c>
      <c r="F883" s="128">
        <v>108768222.34999999</v>
      </c>
      <c r="G883" s="128">
        <v>109752812.90000001</v>
      </c>
      <c r="H883" s="128">
        <v>110688023.14</v>
      </c>
      <c r="I883" s="128">
        <v>111507367.56999999</v>
      </c>
      <c r="J883" s="128">
        <v>112561407.86</v>
      </c>
      <c r="K883" s="128">
        <v>113476083.68000001</v>
      </c>
      <c r="L883" s="128">
        <v>114742358.55</v>
      </c>
      <c r="M883" s="128">
        <v>115963758.09</v>
      </c>
      <c r="N883" s="128">
        <v>117167056.04000001</v>
      </c>
      <c r="O883" s="109"/>
      <c r="P883" s="109"/>
      <c r="Q883" s="109"/>
      <c r="R883" s="109"/>
    </row>
    <row r="884" spans="1:18" x14ac:dyDescent="0.3">
      <c r="A884" s="77" t="s">
        <v>1801</v>
      </c>
      <c r="B884" s="127" t="s">
        <v>1802</v>
      </c>
      <c r="C884" s="128">
        <v>0</v>
      </c>
      <c r="D884" s="128">
        <v>0</v>
      </c>
      <c r="E884" s="128">
        <v>0</v>
      </c>
      <c r="F884" s="128">
        <v>0</v>
      </c>
      <c r="G884" s="128">
        <v>0</v>
      </c>
      <c r="H884" s="128">
        <v>0</v>
      </c>
      <c r="I884" s="128">
        <v>0</v>
      </c>
      <c r="J884" s="128">
        <v>0</v>
      </c>
      <c r="K884" s="128">
        <v>0</v>
      </c>
      <c r="L884" s="128">
        <v>0</v>
      </c>
      <c r="M884" s="128">
        <v>0</v>
      </c>
      <c r="N884" s="128">
        <v>0</v>
      </c>
      <c r="O884" s="109"/>
      <c r="P884" s="109"/>
      <c r="Q884" s="109"/>
      <c r="R884" s="109"/>
    </row>
    <row r="885" spans="1:18" x14ac:dyDescent="0.3">
      <c r="A885" s="77" t="s">
        <v>1803</v>
      </c>
      <c r="B885" s="127" t="s">
        <v>1804</v>
      </c>
      <c r="C885" s="128">
        <v>110743462.34</v>
      </c>
      <c r="D885" s="128">
        <v>110743462.34</v>
      </c>
      <c r="E885" s="128">
        <v>109830923.93000001</v>
      </c>
      <c r="F885" s="128">
        <v>109830923.93000001</v>
      </c>
      <c r="G885" s="128">
        <v>109830923.93000001</v>
      </c>
      <c r="H885" s="128">
        <v>108918385.52</v>
      </c>
      <c r="I885" s="128">
        <v>108918385.52</v>
      </c>
      <c r="J885" s="128">
        <v>108918385.52</v>
      </c>
      <c r="K885" s="128">
        <v>108005847.11</v>
      </c>
      <c r="L885" s="128">
        <v>108005847.11</v>
      </c>
      <c r="M885" s="128">
        <v>108005847.11</v>
      </c>
      <c r="N885" s="128">
        <v>107093308.7</v>
      </c>
      <c r="O885" s="109"/>
      <c r="P885" s="109"/>
      <c r="Q885" s="109"/>
      <c r="R885" s="109"/>
    </row>
    <row r="886" spans="1:18" x14ac:dyDescent="0.3">
      <c r="A886" s="77" t="s">
        <v>1805</v>
      </c>
      <c r="B886" s="127" t="s">
        <v>579</v>
      </c>
      <c r="C886" s="128">
        <v>0</v>
      </c>
      <c r="D886" s="128">
        <v>0</v>
      </c>
      <c r="E886" s="128">
        <v>0</v>
      </c>
      <c r="F886" s="128">
        <v>0</v>
      </c>
      <c r="G886" s="128">
        <v>0</v>
      </c>
      <c r="H886" s="128">
        <v>0</v>
      </c>
      <c r="I886" s="128">
        <v>0</v>
      </c>
      <c r="J886" s="128">
        <v>0</v>
      </c>
      <c r="K886" s="128">
        <v>0</v>
      </c>
      <c r="L886" s="128">
        <v>0</v>
      </c>
      <c r="M886" s="128">
        <v>0</v>
      </c>
      <c r="N886" s="128">
        <v>0</v>
      </c>
      <c r="O886" s="109"/>
      <c r="P886" s="109"/>
      <c r="Q886" s="109"/>
      <c r="R886" s="109"/>
    </row>
    <row r="887" spans="1:18" x14ac:dyDescent="0.3">
      <c r="A887" s="77" t="s">
        <v>1806</v>
      </c>
      <c r="B887" s="127" t="s">
        <v>1807</v>
      </c>
      <c r="C887" s="128">
        <v>-18808.509999999998</v>
      </c>
      <c r="D887" s="128">
        <v>-18808.509999999998</v>
      </c>
      <c r="E887" s="128">
        <v>-18808.509999999998</v>
      </c>
      <c r="F887" s="128">
        <v>-18808.509999999998</v>
      </c>
      <c r="G887" s="128">
        <v>-18808.509999999998</v>
      </c>
      <c r="H887" s="128">
        <v>-18808.509999999998</v>
      </c>
      <c r="I887" s="128">
        <v>-18808.509999999998</v>
      </c>
      <c r="J887" s="128">
        <v>-18808.509999999998</v>
      </c>
      <c r="K887" s="128">
        <v>-18808.509999999998</v>
      </c>
      <c r="L887" s="128">
        <v>-18808.509999999998</v>
      </c>
      <c r="M887" s="128">
        <v>-18808.509999999998</v>
      </c>
      <c r="N887" s="128">
        <v>-18808.509999999998</v>
      </c>
      <c r="O887" s="109"/>
      <c r="P887" s="109"/>
      <c r="Q887" s="109"/>
      <c r="R887" s="109"/>
    </row>
    <row r="888" spans="1:18" x14ac:dyDescent="0.3">
      <c r="A888" s="77" t="s">
        <v>1808</v>
      </c>
      <c r="B888" s="127" t="s">
        <v>1809</v>
      </c>
      <c r="C888" s="128">
        <v>1926508.04</v>
      </c>
      <c r="D888" s="128">
        <v>1926508.04</v>
      </c>
      <c r="E888" s="128">
        <v>1926508.04</v>
      </c>
      <c r="F888" s="128">
        <v>1926508.04</v>
      </c>
      <c r="G888" s="128">
        <v>1926508.04</v>
      </c>
      <c r="H888" s="128">
        <v>1926508.04</v>
      </c>
      <c r="I888" s="128">
        <v>1926508.04</v>
      </c>
      <c r="J888" s="128">
        <v>1926508.04</v>
      </c>
      <c r="K888" s="128">
        <v>1926508.04</v>
      </c>
      <c r="L888" s="128">
        <v>1926508.04</v>
      </c>
      <c r="M888" s="128">
        <v>1926508.04</v>
      </c>
      <c r="N888" s="128">
        <v>1926508.04</v>
      </c>
      <c r="O888" s="109"/>
      <c r="P888" s="109"/>
      <c r="Q888" s="109"/>
      <c r="R888" s="109"/>
    </row>
    <row r="889" spans="1:18" x14ac:dyDescent="0.3">
      <c r="A889" s="77" t="s">
        <v>1810</v>
      </c>
      <c r="B889" s="127" t="s">
        <v>1811</v>
      </c>
      <c r="C889" s="128">
        <v>1115661.3</v>
      </c>
      <c r="D889" s="128">
        <v>1113494.6200000001</v>
      </c>
      <c r="E889" s="128">
        <v>1111327.94</v>
      </c>
      <c r="F889" s="128">
        <v>1109161.27</v>
      </c>
      <c r="G889" s="128">
        <v>1106994.5900000001</v>
      </c>
      <c r="H889" s="128">
        <v>1104827.9099999999</v>
      </c>
      <c r="I889" s="128">
        <v>1102661.24</v>
      </c>
      <c r="J889" s="128">
        <v>1100494.56</v>
      </c>
      <c r="K889" s="128">
        <v>1098327.8799999999</v>
      </c>
      <c r="L889" s="128">
        <v>1096161.2</v>
      </c>
      <c r="M889" s="128">
        <v>1093994.53</v>
      </c>
      <c r="N889" s="128">
        <v>1091827.8500000001</v>
      </c>
      <c r="O889" s="109"/>
      <c r="P889" s="109"/>
      <c r="Q889" s="109"/>
      <c r="R889" s="109"/>
    </row>
    <row r="890" spans="1:18" x14ac:dyDescent="0.3">
      <c r="A890" s="77" t="s">
        <v>1812</v>
      </c>
      <c r="B890" s="127" t="s">
        <v>1813</v>
      </c>
      <c r="C890" s="128">
        <v>79139928.760000005</v>
      </c>
      <c r="D890" s="128">
        <v>79139928.760000005</v>
      </c>
      <c r="E890" s="128">
        <v>79139928.760000005</v>
      </c>
      <c r="F890" s="128">
        <v>79139928.760000005</v>
      </c>
      <c r="G890" s="128">
        <v>79139928.760000005</v>
      </c>
      <c r="H890" s="128">
        <v>79139928.760000005</v>
      </c>
      <c r="I890" s="128">
        <v>79139928.760000005</v>
      </c>
      <c r="J890" s="128">
        <v>79139928.760000005</v>
      </c>
      <c r="K890" s="128">
        <v>79139928.760000005</v>
      </c>
      <c r="L890" s="128">
        <v>79139928.760000005</v>
      </c>
      <c r="M890" s="128">
        <v>79139928.760000005</v>
      </c>
      <c r="N890" s="128">
        <v>79139928.760000005</v>
      </c>
      <c r="O890" s="109"/>
      <c r="P890" s="109"/>
      <c r="Q890" s="109"/>
      <c r="R890" s="109"/>
    </row>
    <row r="891" spans="1:18" x14ac:dyDescent="0.3">
      <c r="A891" s="77" t="s">
        <v>1814</v>
      </c>
      <c r="B891" s="127" t="s">
        <v>1815</v>
      </c>
      <c r="C891" s="128">
        <v>0</v>
      </c>
      <c r="D891" s="128">
        <v>0</v>
      </c>
      <c r="E891" s="128">
        <v>0</v>
      </c>
      <c r="F891" s="128">
        <v>0</v>
      </c>
      <c r="G891" s="128">
        <v>0</v>
      </c>
      <c r="H891" s="128">
        <v>0</v>
      </c>
      <c r="I891" s="128">
        <v>0</v>
      </c>
      <c r="J891" s="128">
        <v>0</v>
      </c>
      <c r="K891" s="128">
        <v>0</v>
      </c>
      <c r="L891" s="128">
        <v>0</v>
      </c>
      <c r="M891" s="128">
        <v>0</v>
      </c>
      <c r="N891" s="128">
        <v>0</v>
      </c>
      <c r="O891" s="109"/>
      <c r="P891" s="109"/>
      <c r="Q891" s="109"/>
      <c r="R891" s="109"/>
    </row>
    <row r="892" spans="1:18" x14ac:dyDescent="0.3">
      <c r="A892" s="77" t="s">
        <v>1816</v>
      </c>
      <c r="B892" s="127" t="s">
        <v>1817</v>
      </c>
      <c r="C892" s="128">
        <v>300305658.70999998</v>
      </c>
      <c r="D892" s="128">
        <v>315518358.70999998</v>
      </c>
      <c r="E892" s="128">
        <v>315968358.70999998</v>
      </c>
      <c r="F892" s="128">
        <v>341615427.70999998</v>
      </c>
      <c r="G892" s="128">
        <v>341615427.70999998</v>
      </c>
      <c r="H892" s="128">
        <v>342065427.70999998</v>
      </c>
      <c r="I892" s="128">
        <v>342065427.70999998</v>
      </c>
      <c r="J892" s="128">
        <v>342065427.70999998</v>
      </c>
      <c r="K892" s="128">
        <v>342515427.70999998</v>
      </c>
      <c r="L892" s="128">
        <v>342515427.70999998</v>
      </c>
      <c r="M892" s="128">
        <v>342515427.70999998</v>
      </c>
      <c r="N892" s="128">
        <v>344415824.70999998</v>
      </c>
      <c r="O892" s="109"/>
      <c r="P892" s="109"/>
      <c r="Q892" s="109"/>
      <c r="R892" s="109"/>
    </row>
    <row r="893" spans="1:18" x14ac:dyDescent="0.3">
      <c r="A893" s="77" t="s">
        <v>1818</v>
      </c>
      <c r="B893" s="127" t="s">
        <v>1819</v>
      </c>
      <c r="C893" s="128">
        <v>52342766.32</v>
      </c>
      <c r="D893" s="128">
        <v>54773398.32</v>
      </c>
      <c r="E893" s="128">
        <v>57583684.32</v>
      </c>
      <c r="F893" s="128">
        <v>61278525.32</v>
      </c>
      <c r="G893" s="128">
        <v>65378705.32</v>
      </c>
      <c r="H893" s="128">
        <v>68929648.319999993</v>
      </c>
      <c r="I893" s="128">
        <v>72306716.319999993</v>
      </c>
      <c r="J893" s="128">
        <v>75580690.319999993</v>
      </c>
      <c r="K893" s="128">
        <v>78467048.319999993</v>
      </c>
      <c r="L893" s="128">
        <v>81276961.319999993</v>
      </c>
      <c r="M893" s="128">
        <v>83434076.319999993</v>
      </c>
      <c r="N893" s="128">
        <v>85598174.319999993</v>
      </c>
      <c r="O893" s="109"/>
      <c r="P893" s="109"/>
      <c r="Q893" s="109"/>
      <c r="R893" s="109"/>
    </row>
    <row r="894" spans="1:18" x14ac:dyDescent="0.3">
      <c r="A894" s="77" t="s">
        <v>1820</v>
      </c>
      <c r="B894" s="127" t="s">
        <v>1821</v>
      </c>
      <c r="C894" s="128">
        <v>0</v>
      </c>
      <c r="D894" s="128">
        <v>0</v>
      </c>
      <c r="E894" s="128">
        <v>0</v>
      </c>
      <c r="F894" s="128">
        <v>0</v>
      </c>
      <c r="G894" s="128">
        <v>0</v>
      </c>
      <c r="H894" s="128">
        <v>0</v>
      </c>
      <c r="I894" s="128">
        <v>0</v>
      </c>
      <c r="J894" s="128">
        <v>0</v>
      </c>
      <c r="K894" s="128">
        <v>0</v>
      </c>
      <c r="L894" s="128">
        <v>0</v>
      </c>
      <c r="M894" s="128">
        <v>0</v>
      </c>
      <c r="N894" s="128">
        <v>0</v>
      </c>
      <c r="O894" s="109"/>
      <c r="P894" s="109"/>
      <c r="Q894" s="109"/>
      <c r="R894" s="109"/>
    </row>
    <row r="895" spans="1:18" x14ac:dyDescent="0.3">
      <c r="A895" s="77" t="s">
        <v>1822</v>
      </c>
      <c r="B895" s="127" t="s">
        <v>1823</v>
      </c>
      <c r="C895" s="128">
        <v>24026837.68</v>
      </c>
      <c r="D895" s="128">
        <v>24206199.030000001</v>
      </c>
      <c r="E895" s="128">
        <v>24398674.699999999</v>
      </c>
      <c r="F895" s="128">
        <v>24595580.73</v>
      </c>
      <c r="G895" s="128">
        <v>24789767</v>
      </c>
      <c r="H895" s="128">
        <v>24970267.629999999</v>
      </c>
      <c r="I895" s="128">
        <v>25118656.300000001</v>
      </c>
      <c r="J895" s="128">
        <v>25332090.420000002</v>
      </c>
      <c r="K895" s="128">
        <v>25506899.98</v>
      </c>
      <c r="L895" s="128">
        <v>25779154.469999999</v>
      </c>
      <c r="M895" s="128">
        <v>26038971.870000001</v>
      </c>
      <c r="N895" s="128">
        <v>26293772.440000001</v>
      </c>
      <c r="O895" s="109"/>
      <c r="P895" s="109"/>
      <c r="Q895" s="109"/>
      <c r="R895" s="109"/>
    </row>
    <row r="896" spans="1:18" x14ac:dyDescent="0.3">
      <c r="A896" s="77" t="s">
        <v>1824</v>
      </c>
      <c r="B896" s="127" t="s">
        <v>1825</v>
      </c>
      <c r="C896" s="128">
        <v>0</v>
      </c>
      <c r="D896" s="128">
        <v>0</v>
      </c>
      <c r="E896" s="128">
        <v>0</v>
      </c>
      <c r="F896" s="128">
        <v>0</v>
      </c>
      <c r="G896" s="128">
        <v>0</v>
      </c>
      <c r="H896" s="128">
        <v>0</v>
      </c>
      <c r="I896" s="128">
        <v>0</v>
      </c>
      <c r="J896" s="128">
        <v>0</v>
      </c>
      <c r="K896" s="128">
        <v>0</v>
      </c>
      <c r="L896" s="128">
        <v>0</v>
      </c>
      <c r="M896" s="128">
        <v>0</v>
      </c>
      <c r="N896" s="128">
        <v>0</v>
      </c>
      <c r="O896" s="109"/>
      <c r="P896" s="109"/>
      <c r="Q896" s="109"/>
      <c r="R896" s="109"/>
    </row>
    <row r="897" spans="1:18" x14ac:dyDescent="0.3">
      <c r="A897" s="77" t="s">
        <v>1826</v>
      </c>
      <c r="B897" s="127" t="s">
        <v>1827</v>
      </c>
      <c r="C897" s="128">
        <v>0</v>
      </c>
      <c r="D897" s="128">
        <v>0</v>
      </c>
      <c r="E897" s="128">
        <v>0</v>
      </c>
      <c r="F897" s="128">
        <v>0</v>
      </c>
      <c r="G897" s="128">
        <v>0</v>
      </c>
      <c r="H897" s="128">
        <v>0</v>
      </c>
      <c r="I897" s="128">
        <v>0</v>
      </c>
      <c r="J897" s="128">
        <v>0</v>
      </c>
      <c r="K897" s="128">
        <v>0</v>
      </c>
      <c r="L897" s="128">
        <v>0</v>
      </c>
      <c r="M897" s="128">
        <v>0</v>
      </c>
      <c r="N897" s="128">
        <v>0</v>
      </c>
      <c r="O897" s="109"/>
      <c r="P897" s="109"/>
      <c r="Q897" s="109"/>
      <c r="R897" s="109"/>
    </row>
    <row r="898" spans="1:18" x14ac:dyDescent="0.3">
      <c r="A898" s="77" t="s">
        <v>1828</v>
      </c>
      <c r="B898" s="127" t="s">
        <v>1829</v>
      </c>
      <c r="C898" s="128">
        <v>16789878.239999998</v>
      </c>
      <c r="D898" s="128">
        <v>16789878.239999998</v>
      </c>
      <c r="E898" s="128">
        <v>16789878.239999998</v>
      </c>
      <c r="F898" s="128">
        <v>16789878.239999998</v>
      </c>
      <c r="G898" s="128">
        <v>16789878.239999998</v>
      </c>
      <c r="H898" s="128">
        <v>16789878.239999998</v>
      </c>
      <c r="I898" s="128">
        <v>16789878.239999998</v>
      </c>
      <c r="J898" s="128">
        <v>16789878.239999998</v>
      </c>
      <c r="K898" s="128">
        <v>16789878.239999998</v>
      </c>
      <c r="L898" s="128">
        <v>16789878.239999998</v>
      </c>
      <c r="M898" s="128">
        <v>16789878.239999998</v>
      </c>
      <c r="N898" s="128">
        <v>16789878.239999998</v>
      </c>
      <c r="O898" s="109"/>
      <c r="P898" s="109"/>
      <c r="Q898" s="109"/>
      <c r="R898" s="109"/>
    </row>
    <row r="899" spans="1:18" x14ac:dyDescent="0.3">
      <c r="A899" s="77" t="s">
        <v>1830</v>
      </c>
      <c r="B899" s="127" t="s">
        <v>579</v>
      </c>
      <c r="C899" s="128">
        <v>0</v>
      </c>
      <c r="D899" s="128">
        <v>0</v>
      </c>
      <c r="E899" s="128">
        <v>0</v>
      </c>
      <c r="F899" s="128">
        <v>0</v>
      </c>
      <c r="G899" s="128">
        <v>0</v>
      </c>
      <c r="H899" s="128">
        <v>0</v>
      </c>
      <c r="I899" s="128">
        <v>0</v>
      </c>
      <c r="J899" s="128">
        <v>0</v>
      </c>
      <c r="K899" s="128">
        <v>0</v>
      </c>
      <c r="L899" s="128">
        <v>0</v>
      </c>
      <c r="M899" s="128">
        <v>0</v>
      </c>
      <c r="N899" s="128">
        <v>0</v>
      </c>
      <c r="O899" s="109"/>
      <c r="P899" s="109"/>
      <c r="Q899" s="109"/>
      <c r="R899" s="109"/>
    </row>
    <row r="900" spans="1:18" x14ac:dyDescent="0.3">
      <c r="A900" s="77" t="s">
        <v>1831</v>
      </c>
      <c r="B900" s="127" t="s">
        <v>1832</v>
      </c>
      <c r="C900" s="128">
        <v>-5210.92</v>
      </c>
      <c r="D900" s="128">
        <v>-5210.92</v>
      </c>
      <c r="E900" s="128">
        <v>-5210.92</v>
      </c>
      <c r="F900" s="128">
        <v>-5210.92</v>
      </c>
      <c r="G900" s="128">
        <v>-5210.92</v>
      </c>
      <c r="H900" s="128">
        <v>-5210.92</v>
      </c>
      <c r="I900" s="128">
        <v>-5210.92</v>
      </c>
      <c r="J900" s="128">
        <v>-5210.92</v>
      </c>
      <c r="K900" s="128">
        <v>-5210.92</v>
      </c>
      <c r="L900" s="128">
        <v>-5210.92</v>
      </c>
      <c r="M900" s="128">
        <v>-5210.92</v>
      </c>
      <c r="N900" s="128">
        <v>-5210.92</v>
      </c>
      <c r="O900" s="109"/>
      <c r="P900" s="109"/>
      <c r="Q900" s="109"/>
      <c r="R900" s="109"/>
    </row>
    <row r="901" spans="1:18" x14ac:dyDescent="0.3">
      <c r="A901" s="77" t="s">
        <v>1833</v>
      </c>
      <c r="B901" s="127" t="s">
        <v>1834</v>
      </c>
      <c r="C901" s="128">
        <v>0.2</v>
      </c>
      <c r="D901" s="128">
        <v>0.2</v>
      </c>
      <c r="E901" s="128">
        <v>0.2</v>
      </c>
      <c r="F901" s="128">
        <v>0.2</v>
      </c>
      <c r="G901" s="128">
        <v>0.2</v>
      </c>
      <c r="H901" s="128">
        <v>0.2</v>
      </c>
      <c r="I901" s="128">
        <v>0.2</v>
      </c>
      <c r="J901" s="128">
        <v>0.2</v>
      </c>
      <c r="K901" s="128">
        <v>0.2</v>
      </c>
      <c r="L901" s="128">
        <v>0.2</v>
      </c>
      <c r="M901" s="128">
        <v>0.2</v>
      </c>
      <c r="N901" s="128">
        <v>0.2</v>
      </c>
      <c r="O901" s="109"/>
      <c r="P901" s="109"/>
      <c r="Q901" s="109"/>
      <c r="R901" s="109"/>
    </row>
    <row r="902" spans="1:18" x14ac:dyDescent="0.3">
      <c r="A902" s="77" t="s">
        <v>1835</v>
      </c>
      <c r="B902" s="127" t="s">
        <v>1836</v>
      </c>
      <c r="C902" s="128">
        <v>142700.51999959999</v>
      </c>
      <c r="D902" s="128">
        <v>142100.0299996</v>
      </c>
      <c r="E902" s="128">
        <v>141499.53999960001</v>
      </c>
      <c r="F902" s="128">
        <v>140899.04999960001</v>
      </c>
      <c r="G902" s="128">
        <v>140298.5599997</v>
      </c>
      <c r="H902" s="128">
        <v>139698.0699997</v>
      </c>
      <c r="I902" s="128">
        <v>139097.57999970001</v>
      </c>
      <c r="J902" s="128">
        <v>138497.08999969999</v>
      </c>
      <c r="K902" s="128">
        <v>137896.5999997</v>
      </c>
      <c r="L902" s="128">
        <v>137296.10999970001</v>
      </c>
      <c r="M902" s="128">
        <v>136695.61999969999</v>
      </c>
      <c r="N902" s="128">
        <v>136095.1299997</v>
      </c>
      <c r="O902" s="109"/>
      <c r="P902" s="109"/>
      <c r="Q902" s="109"/>
      <c r="R902" s="109"/>
    </row>
    <row r="903" spans="1:18" x14ac:dyDescent="0.3">
      <c r="A903" s="77" t="s">
        <v>1837</v>
      </c>
      <c r="B903" s="127" t="s">
        <v>1838</v>
      </c>
      <c r="C903" s="128">
        <v>12997895.699999999</v>
      </c>
      <c r="D903" s="128">
        <v>12997895.699999999</v>
      </c>
      <c r="E903" s="128">
        <v>12997895.699999999</v>
      </c>
      <c r="F903" s="128">
        <v>12997895.699999999</v>
      </c>
      <c r="G903" s="128">
        <v>12997895.699999999</v>
      </c>
      <c r="H903" s="128">
        <v>12997895.699999999</v>
      </c>
      <c r="I903" s="128">
        <v>12997895.699999999</v>
      </c>
      <c r="J903" s="128">
        <v>12997895.699999999</v>
      </c>
      <c r="K903" s="128">
        <v>12997895.699999999</v>
      </c>
      <c r="L903" s="128">
        <v>12997895.699999999</v>
      </c>
      <c r="M903" s="128">
        <v>12997895.699999999</v>
      </c>
      <c r="N903" s="128">
        <v>12997895.699999999</v>
      </c>
      <c r="O903" s="109"/>
      <c r="P903" s="109"/>
      <c r="Q903" s="109"/>
      <c r="R903" s="109"/>
    </row>
    <row r="904" spans="1:18" x14ac:dyDescent="0.3">
      <c r="A904" s="77" t="s">
        <v>1839</v>
      </c>
      <c r="B904" s="127" t="s">
        <v>1840</v>
      </c>
      <c r="C904" s="128">
        <v>0</v>
      </c>
      <c r="D904" s="128">
        <v>0</v>
      </c>
      <c r="E904" s="128">
        <v>0</v>
      </c>
      <c r="F904" s="128">
        <v>0</v>
      </c>
      <c r="G904" s="128">
        <v>0</v>
      </c>
      <c r="H904" s="128">
        <v>0</v>
      </c>
      <c r="I904" s="128">
        <v>0</v>
      </c>
      <c r="J904" s="128">
        <v>0</v>
      </c>
      <c r="K904" s="128">
        <v>0</v>
      </c>
      <c r="L904" s="128">
        <v>0</v>
      </c>
      <c r="M904" s="128">
        <v>0</v>
      </c>
      <c r="N904" s="128">
        <v>0</v>
      </c>
      <c r="O904" s="109"/>
      <c r="P904" s="109"/>
      <c r="Q904" s="109"/>
      <c r="R904" s="109"/>
    </row>
    <row r="905" spans="1:18" x14ac:dyDescent="0.3">
      <c r="A905" s="77" t="s">
        <v>1841</v>
      </c>
      <c r="B905" s="127" t="s">
        <v>1842</v>
      </c>
      <c r="C905" s="128">
        <v>0</v>
      </c>
      <c r="D905" s="128">
        <v>0</v>
      </c>
      <c r="E905" s="128">
        <v>0</v>
      </c>
      <c r="F905" s="128">
        <v>0</v>
      </c>
      <c r="G905" s="128">
        <v>0</v>
      </c>
      <c r="H905" s="128">
        <v>0</v>
      </c>
      <c r="I905" s="128">
        <v>0</v>
      </c>
      <c r="J905" s="128">
        <v>0</v>
      </c>
      <c r="K905" s="128">
        <v>0</v>
      </c>
      <c r="L905" s="128">
        <v>0</v>
      </c>
      <c r="M905" s="128">
        <v>0</v>
      </c>
      <c r="N905" s="128">
        <v>0</v>
      </c>
      <c r="O905" s="109"/>
      <c r="P905" s="109"/>
      <c r="Q905" s="109"/>
      <c r="R905" s="109"/>
    </row>
    <row r="906" spans="1:18" x14ac:dyDescent="0.3">
      <c r="A906" s="77" t="s">
        <v>1843</v>
      </c>
      <c r="B906" s="127" t="s">
        <v>1844</v>
      </c>
      <c r="C906" s="128">
        <v>0</v>
      </c>
      <c r="D906" s="128">
        <v>0</v>
      </c>
      <c r="E906" s="128">
        <v>0</v>
      </c>
      <c r="F906" s="128">
        <v>0</v>
      </c>
      <c r="G906" s="128">
        <v>0</v>
      </c>
      <c r="H906" s="128">
        <v>0</v>
      </c>
      <c r="I906" s="128">
        <v>0</v>
      </c>
      <c r="J906" s="128">
        <v>0</v>
      </c>
      <c r="K906" s="128">
        <v>0</v>
      </c>
      <c r="L906" s="128">
        <v>0</v>
      </c>
      <c r="M906" s="128">
        <v>0</v>
      </c>
      <c r="N906" s="128">
        <v>0</v>
      </c>
      <c r="O906" s="109"/>
      <c r="P906" s="109"/>
      <c r="Q906" s="109"/>
      <c r="R906" s="109"/>
    </row>
    <row r="907" spans="1:18" x14ac:dyDescent="0.3">
      <c r="A907" s="77" t="s">
        <v>1845</v>
      </c>
      <c r="B907" s="127" t="s">
        <v>1846</v>
      </c>
      <c r="C907" s="128">
        <v>-65784011.450000003</v>
      </c>
      <c r="D907" s="128">
        <v>-69831361.519999996</v>
      </c>
      <c r="E907" s="128">
        <v>-69563811</v>
      </c>
      <c r="F907" s="128">
        <v>-76510625.909999996</v>
      </c>
      <c r="G907" s="128">
        <v>-76182955.299999997</v>
      </c>
      <c r="H907" s="128">
        <v>-75855284.760000005</v>
      </c>
      <c r="I907" s="128">
        <v>-75527614.239999995</v>
      </c>
      <c r="J907" s="128">
        <v>-75199943.670000002</v>
      </c>
      <c r="K907" s="128">
        <v>-74872273.140000001</v>
      </c>
      <c r="L907" s="128">
        <v>-74544602.549999997</v>
      </c>
      <c r="M907" s="128">
        <v>-74216932.030000001</v>
      </c>
      <c r="N907" s="128">
        <v>-74295549.310000002</v>
      </c>
      <c r="O907" s="109"/>
      <c r="P907" s="109"/>
      <c r="Q907" s="109"/>
      <c r="R907" s="109"/>
    </row>
    <row r="908" spans="1:18" x14ac:dyDescent="0.3">
      <c r="A908" s="77" t="s">
        <v>1847</v>
      </c>
      <c r="B908" s="127" t="s">
        <v>1848</v>
      </c>
      <c r="C908" s="128">
        <v>0</v>
      </c>
      <c r="D908" s="128">
        <v>0</v>
      </c>
      <c r="E908" s="128">
        <v>0</v>
      </c>
      <c r="F908" s="128">
        <v>0</v>
      </c>
      <c r="G908" s="128">
        <v>0</v>
      </c>
      <c r="H908" s="128">
        <v>0</v>
      </c>
      <c r="I908" s="128">
        <v>0</v>
      </c>
      <c r="J908" s="128">
        <v>0</v>
      </c>
      <c r="K908" s="128">
        <v>0</v>
      </c>
      <c r="L908" s="128">
        <v>0</v>
      </c>
      <c r="M908" s="128">
        <v>0</v>
      </c>
      <c r="N908" s="128">
        <v>0</v>
      </c>
      <c r="O908" s="109"/>
      <c r="P908" s="109"/>
      <c r="Q908" s="109"/>
      <c r="R908" s="109"/>
    </row>
    <row r="909" spans="1:18" x14ac:dyDescent="0.3">
      <c r="A909" s="77" t="s">
        <v>1849</v>
      </c>
      <c r="B909" s="127" t="s">
        <v>1850</v>
      </c>
      <c r="C909" s="128">
        <v>0</v>
      </c>
      <c r="D909" s="128">
        <v>0</v>
      </c>
      <c r="E909" s="128">
        <v>0</v>
      </c>
      <c r="F909" s="128">
        <v>0</v>
      </c>
      <c r="G909" s="128">
        <v>0</v>
      </c>
      <c r="H909" s="128">
        <v>0</v>
      </c>
      <c r="I909" s="128">
        <v>0</v>
      </c>
      <c r="J909" s="128">
        <v>0</v>
      </c>
      <c r="K909" s="128">
        <v>0</v>
      </c>
      <c r="L909" s="128">
        <v>0</v>
      </c>
      <c r="M909" s="128">
        <v>0</v>
      </c>
      <c r="N909" s="128">
        <v>0</v>
      </c>
      <c r="O909" s="109"/>
      <c r="P909" s="109"/>
      <c r="Q909" s="109"/>
      <c r="R909" s="109"/>
    </row>
    <row r="910" spans="1:18" x14ac:dyDescent="0.3">
      <c r="A910" s="77" t="s">
        <v>1851</v>
      </c>
      <c r="B910" s="127" t="s">
        <v>1852</v>
      </c>
      <c r="C910" s="128">
        <v>0</v>
      </c>
      <c r="D910" s="128">
        <v>0</v>
      </c>
      <c r="E910" s="128">
        <v>0</v>
      </c>
      <c r="F910" s="128">
        <v>0</v>
      </c>
      <c r="G910" s="128">
        <v>0</v>
      </c>
      <c r="H910" s="128">
        <v>0</v>
      </c>
      <c r="I910" s="128">
        <v>0</v>
      </c>
      <c r="J910" s="128">
        <v>0</v>
      </c>
      <c r="K910" s="128">
        <v>0</v>
      </c>
      <c r="L910" s="128">
        <v>0</v>
      </c>
      <c r="M910" s="128">
        <v>0</v>
      </c>
      <c r="N910" s="128">
        <v>0</v>
      </c>
      <c r="O910" s="109"/>
      <c r="P910" s="109"/>
      <c r="Q910" s="109"/>
      <c r="R910" s="109"/>
    </row>
    <row r="911" spans="1:18" x14ac:dyDescent="0.3">
      <c r="A911" s="77" t="s">
        <v>1853</v>
      </c>
      <c r="B911" s="127" t="s">
        <v>1854</v>
      </c>
      <c r="C911" s="128">
        <v>0</v>
      </c>
      <c r="D911" s="128">
        <v>0</v>
      </c>
      <c r="E911" s="128">
        <v>0</v>
      </c>
      <c r="F911" s="128">
        <v>0</v>
      </c>
      <c r="G911" s="128">
        <v>0</v>
      </c>
      <c r="H911" s="128">
        <v>0</v>
      </c>
      <c r="I911" s="128">
        <v>0</v>
      </c>
      <c r="J911" s="128">
        <v>0</v>
      </c>
      <c r="K911" s="128">
        <v>0</v>
      </c>
      <c r="L911" s="128">
        <v>0</v>
      </c>
      <c r="M911" s="128">
        <v>0</v>
      </c>
      <c r="N911" s="128">
        <v>0</v>
      </c>
      <c r="O911" s="109"/>
      <c r="P911" s="109"/>
      <c r="Q911" s="109"/>
      <c r="R911" s="109"/>
    </row>
    <row r="912" spans="1:18" x14ac:dyDescent="0.3">
      <c r="A912" s="77" t="s">
        <v>1855</v>
      </c>
      <c r="B912" s="127" t="s">
        <v>1856</v>
      </c>
      <c r="C912" s="128">
        <v>0</v>
      </c>
      <c r="D912" s="128">
        <v>0</v>
      </c>
      <c r="E912" s="128">
        <v>0</v>
      </c>
      <c r="F912" s="128">
        <v>0</v>
      </c>
      <c r="G912" s="128">
        <v>0</v>
      </c>
      <c r="H912" s="128">
        <v>0</v>
      </c>
      <c r="I912" s="128">
        <v>0</v>
      </c>
      <c r="J912" s="128">
        <v>0</v>
      </c>
      <c r="K912" s="128">
        <v>0</v>
      </c>
      <c r="L912" s="128">
        <v>0</v>
      </c>
      <c r="M912" s="128">
        <v>0</v>
      </c>
      <c r="N912" s="128">
        <v>0</v>
      </c>
      <c r="O912" s="109"/>
      <c r="P912" s="109"/>
      <c r="Q912" s="109"/>
      <c r="R912" s="109"/>
    </row>
    <row r="913" spans="1:18" x14ac:dyDescent="0.3">
      <c r="A913" s="77" t="s">
        <v>1857</v>
      </c>
      <c r="B913" s="127" t="s">
        <v>1858</v>
      </c>
      <c r="C913" s="128">
        <v>0</v>
      </c>
      <c r="D913" s="128">
        <v>0</v>
      </c>
      <c r="E913" s="128">
        <v>0</v>
      </c>
      <c r="F913" s="128">
        <v>0</v>
      </c>
      <c r="G913" s="128">
        <v>0</v>
      </c>
      <c r="H913" s="128">
        <v>0</v>
      </c>
      <c r="I913" s="128">
        <v>0</v>
      </c>
      <c r="J913" s="128">
        <v>0</v>
      </c>
      <c r="K913" s="128">
        <v>0</v>
      </c>
      <c r="L913" s="128">
        <v>0</v>
      </c>
      <c r="M913" s="128">
        <v>0</v>
      </c>
      <c r="N913" s="128">
        <v>0</v>
      </c>
      <c r="O913" s="109"/>
      <c r="P913" s="109"/>
      <c r="Q913" s="109"/>
      <c r="R913" s="109"/>
    </row>
    <row r="914" spans="1:18" x14ac:dyDescent="0.3">
      <c r="A914" s="77" t="s">
        <v>1859</v>
      </c>
      <c r="B914" s="127" t="s">
        <v>1860</v>
      </c>
      <c r="C914" s="128">
        <v>0</v>
      </c>
      <c r="D914" s="128">
        <v>0</v>
      </c>
      <c r="E914" s="128">
        <v>0</v>
      </c>
      <c r="F914" s="128">
        <v>0</v>
      </c>
      <c r="G914" s="128">
        <v>0</v>
      </c>
      <c r="H914" s="128">
        <v>0</v>
      </c>
      <c r="I914" s="128">
        <v>0</v>
      </c>
      <c r="J914" s="128">
        <v>0</v>
      </c>
      <c r="K914" s="128">
        <v>0</v>
      </c>
      <c r="L914" s="128">
        <v>0</v>
      </c>
      <c r="M914" s="128">
        <v>0</v>
      </c>
      <c r="N914" s="128">
        <v>0</v>
      </c>
      <c r="O914" s="109"/>
      <c r="P914" s="109"/>
      <c r="Q914" s="109"/>
      <c r="R914" s="109"/>
    </row>
    <row r="915" spans="1:18" x14ac:dyDescent="0.3">
      <c r="A915" s="77" t="s">
        <v>1861</v>
      </c>
      <c r="B915" s="127" t="s">
        <v>1862</v>
      </c>
      <c r="C915" s="128">
        <v>0</v>
      </c>
      <c r="D915" s="128">
        <v>0</v>
      </c>
      <c r="E915" s="128">
        <v>0</v>
      </c>
      <c r="F915" s="128">
        <v>0</v>
      </c>
      <c r="G915" s="128">
        <v>0</v>
      </c>
      <c r="H915" s="128">
        <v>0</v>
      </c>
      <c r="I915" s="128">
        <v>0</v>
      </c>
      <c r="J915" s="128">
        <v>0</v>
      </c>
      <c r="K915" s="128">
        <v>0</v>
      </c>
      <c r="L915" s="128">
        <v>0</v>
      </c>
      <c r="M915" s="128">
        <v>0</v>
      </c>
      <c r="N915" s="128">
        <v>0</v>
      </c>
      <c r="O915" s="109"/>
      <c r="P915" s="109"/>
      <c r="Q915" s="109"/>
      <c r="R915" s="109"/>
    </row>
    <row r="916" spans="1:18" x14ac:dyDescent="0.3">
      <c r="A916" s="77" t="s">
        <v>1863</v>
      </c>
      <c r="B916" s="127" t="s">
        <v>1864</v>
      </c>
      <c r="C916" s="128">
        <v>0</v>
      </c>
      <c r="D916" s="128">
        <v>0</v>
      </c>
      <c r="E916" s="128">
        <v>0</v>
      </c>
      <c r="F916" s="128">
        <v>0</v>
      </c>
      <c r="G916" s="128">
        <v>0</v>
      </c>
      <c r="H916" s="128">
        <v>0</v>
      </c>
      <c r="I916" s="128">
        <v>0</v>
      </c>
      <c r="J916" s="128">
        <v>0</v>
      </c>
      <c r="K916" s="128">
        <v>0</v>
      </c>
      <c r="L916" s="128">
        <v>0</v>
      </c>
      <c r="M916" s="128">
        <v>0</v>
      </c>
      <c r="N916" s="128">
        <v>0</v>
      </c>
      <c r="O916" s="109"/>
      <c r="P916" s="109"/>
      <c r="Q916" s="109"/>
      <c r="R916" s="109"/>
    </row>
    <row r="917" spans="1:18" x14ac:dyDescent="0.3">
      <c r="A917" s="77" t="s">
        <v>1865</v>
      </c>
      <c r="B917" s="127" t="s">
        <v>1866</v>
      </c>
      <c r="C917" s="128">
        <v>0</v>
      </c>
      <c r="D917" s="128">
        <v>0</v>
      </c>
      <c r="E917" s="128">
        <v>0</v>
      </c>
      <c r="F917" s="128">
        <v>0</v>
      </c>
      <c r="G917" s="128">
        <v>0</v>
      </c>
      <c r="H917" s="128">
        <v>0</v>
      </c>
      <c r="I917" s="128">
        <v>0</v>
      </c>
      <c r="J917" s="128">
        <v>0</v>
      </c>
      <c r="K917" s="128">
        <v>0</v>
      </c>
      <c r="L917" s="128">
        <v>0</v>
      </c>
      <c r="M917" s="128">
        <v>0</v>
      </c>
      <c r="N917" s="128">
        <v>0</v>
      </c>
      <c r="O917" s="109"/>
      <c r="P917" s="109"/>
      <c r="Q917" s="109"/>
      <c r="R917" s="109"/>
    </row>
    <row r="918" spans="1:18" x14ac:dyDescent="0.3">
      <c r="A918" s="77" t="s">
        <v>1867</v>
      </c>
      <c r="B918" s="127" t="s">
        <v>579</v>
      </c>
      <c r="C918" s="128">
        <v>0</v>
      </c>
      <c r="D918" s="128">
        <v>0</v>
      </c>
      <c r="E918" s="128">
        <v>0</v>
      </c>
      <c r="F918" s="128">
        <v>0</v>
      </c>
      <c r="G918" s="128">
        <v>0</v>
      </c>
      <c r="H918" s="128">
        <v>0</v>
      </c>
      <c r="I918" s="128">
        <v>0</v>
      </c>
      <c r="J918" s="128">
        <v>0</v>
      </c>
      <c r="K918" s="128">
        <v>0</v>
      </c>
      <c r="L918" s="128">
        <v>0</v>
      </c>
      <c r="M918" s="128">
        <v>0</v>
      </c>
      <c r="N918" s="128">
        <v>0</v>
      </c>
      <c r="O918" s="109"/>
      <c r="P918" s="109"/>
      <c r="Q918" s="109"/>
      <c r="R918" s="109"/>
    </row>
    <row r="919" spans="1:18" x14ac:dyDescent="0.3">
      <c r="A919" s="77" t="s">
        <v>1868</v>
      </c>
      <c r="B919" s="127" t="s">
        <v>579</v>
      </c>
      <c r="C919" s="128">
        <v>0</v>
      </c>
      <c r="D919" s="128">
        <v>0</v>
      </c>
      <c r="E919" s="128">
        <v>0</v>
      </c>
      <c r="F919" s="128">
        <v>0</v>
      </c>
      <c r="G919" s="128">
        <v>0</v>
      </c>
      <c r="H919" s="128">
        <v>0</v>
      </c>
      <c r="I919" s="128">
        <v>0</v>
      </c>
      <c r="J919" s="128">
        <v>0</v>
      </c>
      <c r="K919" s="128">
        <v>0</v>
      </c>
      <c r="L919" s="128">
        <v>0</v>
      </c>
      <c r="M919" s="128">
        <v>0</v>
      </c>
      <c r="N919" s="128">
        <v>0</v>
      </c>
      <c r="O919" s="109"/>
      <c r="P919" s="109"/>
      <c r="Q919" s="109"/>
      <c r="R919" s="109"/>
    </row>
    <row r="920" spans="1:18" x14ac:dyDescent="0.3">
      <c r="A920" s="77" t="s">
        <v>1869</v>
      </c>
      <c r="B920" s="127" t="s">
        <v>1870</v>
      </c>
      <c r="C920" s="128">
        <v>0</v>
      </c>
      <c r="D920" s="128">
        <v>0</v>
      </c>
      <c r="E920" s="128">
        <v>0</v>
      </c>
      <c r="F920" s="128">
        <v>0</v>
      </c>
      <c r="G920" s="128">
        <v>0</v>
      </c>
      <c r="H920" s="128">
        <v>0</v>
      </c>
      <c r="I920" s="128">
        <v>0</v>
      </c>
      <c r="J920" s="128">
        <v>0</v>
      </c>
      <c r="K920" s="128">
        <v>0</v>
      </c>
      <c r="L920" s="128">
        <v>0</v>
      </c>
      <c r="M920" s="128">
        <v>0</v>
      </c>
      <c r="N920" s="128">
        <v>0</v>
      </c>
      <c r="O920" s="109"/>
      <c r="P920" s="109"/>
      <c r="Q920" s="109"/>
      <c r="R920" s="109"/>
    </row>
    <row r="921" spans="1:18" x14ac:dyDescent="0.3">
      <c r="A921" s="77" t="s">
        <v>1871</v>
      </c>
      <c r="B921" s="127" t="s">
        <v>1872</v>
      </c>
      <c r="C921" s="128">
        <v>119696800</v>
      </c>
      <c r="D921" s="128">
        <v>119696800</v>
      </c>
      <c r="E921" s="128">
        <v>119696800</v>
      </c>
      <c r="F921" s="128">
        <v>119696800</v>
      </c>
      <c r="G921" s="128">
        <v>119696800</v>
      </c>
      <c r="H921" s="128">
        <v>119696800</v>
      </c>
      <c r="I921" s="128">
        <v>119696800</v>
      </c>
      <c r="J921" s="128">
        <v>119696800</v>
      </c>
      <c r="K921" s="128">
        <v>119696800</v>
      </c>
      <c r="L921" s="128">
        <v>119696800</v>
      </c>
      <c r="M921" s="128">
        <v>119696800</v>
      </c>
      <c r="N921" s="128">
        <v>119696800</v>
      </c>
      <c r="O921" s="109"/>
      <c r="P921" s="109"/>
      <c r="Q921" s="109"/>
      <c r="R921" s="109"/>
    </row>
    <row r="922" spans="1:18" x14ac:dyDescent="0.3">
      <c r="A922" s="77" t="s">
        <v>1873</v>
      </c>
      <c r="B922" s="127" t="s">
        <v>1874</v>
      </c>
      <c r="C922" s="128">
        <v>0</v>
      </c>
      <c r="D922" s="128">
        <v>0</v>
      </c>
      <c r="E922" s="128">
        <v>0</v>
      </c>
      <c r="F922" s="128">
        <v>0</v>
      </c>
      <c r="G922" s="128">
        <v>0</v>
      </c>
      <c r="H922" s="128">
        <v>0</v>
      </c>
      <c r="I922" s="128">
        <v>0</v>
      </c>
      <c r="J922" s="128">
        <v>0</v>
      </c>
      <c r="K922" s="128">
        <v>0</v>
      </c>
      <c r="L922" s="128">
        <v>0</v>
      </c>
      <c r="M922" s="128">
        <v>0</v>
      </c>
      <c r="N922" s="128">
        <v>0</v>
      </c>
      <c r="O922" s="109"/>
      <c r="P922" s="109"/>
      <c r="Q922" s="109"/>
      <c r="R922" s="109"/>
    </row>
    <row r="923" spans="1:18" x14ac:dyDescent="0.3">
      <c r="A923" s="77" t="s">
        <v>1875</v>
      </c>
      <c r="B923" s="127" t="s">
        <v>1876</v>
      </c>
      <c r="C923" s="128">
        <v>0</v>
      </c>
      <c r="D923" s="128">
        <v>0</v>
      </c>
      <c r="E923" s="128">
        <v>0</v>
      </c>
      <c r="F923" s="128">
        <v>0</v>
      </c>
      <c r="G923" s="128">
        <v>0</v>
      </c>
      <c r="H923" s="128">
        <v>0</v>
      </c>
      <c r="I923" s="128">
        <v>0</v>
      </c>
      <c r="J923" s="128">
        <v>0</v>
      </c>
      <c r="K923" s="128">
        <v>0</v>
      </c>
      <c r="L923" s="128">
        <v>0</v>
      </c>
      <c r="M923" s="128">
        <v>0</v>
      </c>
      <c r="N923" s="128">
        <v>0</v>
      </c>
      <c r="O923" s="109"/>
      <c r="P923" s="109"/>
      <c r="Q923" s="109"/>
      <c r="R923" s="109"/>
    </row>
    <row r="924" spans="1:18" x14ac:dyDescent="0.3">
      <c r="A924" s="77" t="s">
        <v>1877</v>
      </c>
      <c r="B924" s="127" t="s">
        <v>1878</v>
      </c>
      <c r="C924" s="128">
        <v>0</v>
      </c>
      <c r="D924" s="128">
        <v>0</v>
      </c>
      <c r="E924" s="128">
        <v>0</v>
      </c>
      <c r="F924" s="128">
        <v>0</v>
      </c>
      <c r="G924" s="128">
        <v>0</v>
      </c>
      <c r="H924" s="128">
        <v>0</v>
      </c>
      <c r="I924" s="128">
        <v>0</v>
      </c>
      <c r="J924" s="128">
        <v>0</v>
      </c>
      <c r="K924" s="128">
        <v>0</v>
      </c>
      <c r="L924" s="128">
        <v>0</v>
      </c>
      <c r="M924" s="128">
        <v>0</v>
      </c>
      <c r="N924" s="128">
        <v>0</v>
      </c>
      <c r="O924" s="109"/>
      <c r="P924" s="109"/>
      <c r="Q924" s="109"/>
      <c r="R924" s="109"/>
    </row>
    <row r="925" spans="1:18" x14ac:dyDescent="0.3">
      <c r="A925" s="77" t="s">
        <v>1879</v>
      </c>
      <c r="B925" s="127" t="s">
        <v>1880</v>
      </c>
      <c r="C925" s="128">
        <v>0</v>
      </c>
      <c r="D925" s="128">
        <v>0</v>
      </c>
      <c r="E925" s="128">
        <v>0</v>
      </c>
      <c r="F925" s="128">
        <v>0</v>
      </c>
      <c r="G925" s="128">
        <v>0</v>
      </c>
      <c r="H925" s="128">
        <v>0</v>
      </c>
      <c r="I925" s="128">
        <v>0</v>
      </c>
      <c r="J925" s="128">
        <v>0</v>
      </c>
      <c r="K925" s="128">
        <v>0</v>
      </c>
      <c r="L925" s="128">
        <v>0</v>
      </c>
      <c r="M925" s="128">
        <v>0</v>
      </c>
      <c r="N925" s="128">
        <v>0</v>
      </c>
      <c r="O925" s="109"/>
      <c r="P925" s="109"/>
      <c r="Q925" s="109"/>
      <c r="R925" s="109"/>
    </row>
    <row r="926" spans="1:18" x14ac:dyDescent="0.3">
      <c r="A926" s="77" t="s">
        <v>1881</v>
      </c>
      <c r="B926" s="127" t="s">
        <v>1882</v>
      </c>
      <c r="C926" s="128">
        <v>0</v>
      </c>
      <c r="D926" s="128">
        <v>0</v>
      </c>
      <c r="E926" s="128">
        <v>0</v>
      </c>
      <c r="F926" s="128">
        <v>0</v>
      </c>
      <c r="G926" s="128">
        <v>0</v>
      </c>
      <c r="H926" s="128">
        <v>0</v>
      </c>
      <c r="I926" s="128">
        <v>0</v>
      </c>
      <c r="J926" s="128">
        <v>0</v>
      </c>
      <c r="K926" s="128">
        <v>0</v>
      </c>
      <c r="L926" s="128">
        <v>0</v>
      </c>
      <c r="M926" s="128">
        <v>0</v>
      </c>
      <c r="N926" s="128">
        <v>0</v>
      </c>
      <c r="O926" s="109"/>
      <c r="P926" s="109"/>
      <c r="Q926" s="109"/>
      <c r="R926" s="109"/>
    </row>
    <row r="927" spans="1:18" x14ac:dyDescent="0.3">
      <c r="A927" s="77" t="s">
        <v>1883</v>
      </c>
      <c r="B927" s="127" t="s">
        <v>1884</v>
      </c>
      <c r="C927" s="128">
        <v>4985840200</v>
      </c>
      <c r="D927" s="128">
        <v>5145840200</v>
      </c>
      <c r="E927" s="128">
        <v>5145840200</v>
      </c>
      <c r="F927" s="128">
        <v>5145840200</v>
      </c>
      <c r="G927" s="128">
        <v>5300840200</v>
      </c>
      <c r="H927" s="128">
        <v>5300840200</v>
      </c>
      <c r="I927" s="128">
        <v>5300840200</v>
      </c>
      <c r="J927" s="128">
        <v>5450840200</v>
      </c>
      <c r="K927" s="128">
        <v>5450840200</v>
      </c>
      <c r="L927" s="128">
        <v>5450840200</v>
      </c>
      <c r="M927" s="128">
        <v>5565840200</v>
      </c>
      <c r="N927" s="128">
        <v>5565840200</v>
      </c>
      <c r="O927" s="109"/>
      <c r="P927" s="109"/>
      <c r="Q927" s="109"/>
      <c r="R927" s="109"/>
    </row>
    <row r="928" spans="1:18" x14ac:dyDescent="0.3">
      <c r="A928" s="77" t="s">
        <v>1885</v>
      </c>
      <c r="B928" s="127" t="s">
        <v>1886</v>
      </c>
      <c r="C928" s="128">
        <v>-700900</v>
      </c>
      <c r="D928" s="128">
        <v>-700900</v>
      </c>
      <c r="E928" s="128">
        <v>-700900</v>
      </c>
      <c r="F928" s="128">
        <v>-700900</v>
      </c>
      <c r="G928" s="128">
        <v>-700900</v>
      </c>
      <c r="H928" s="128">
        <v>-700900</v>
      </c>
      <c r="I928" s="128">
        <v>-700900</v>
      </c>
      <c r="J928" s="128">
        <v>-700900</v>
      </c>
      <c r="K928" s="128">
        <v>-700900</v>
      </c>
      <c r="L928" s="128">
        <v>-700900</v>
      </c>
      <c r="M928" s="128">
        <v>-700900</v>
      </c>
      <c r="N928" s="128">
        <v>-700900</v>
      </c>
      <c r="O928" s="109"/>
      <c r="P928" s="109"/>
      <c r="Q928" s="109"/>
      <c r="R928" s="109"/>
    </row>
    <row r="929" spans="1:18" x14ac:dyDescent="0.3">
      <c r="A929" s="77" t="s">
        <v>1887</v>
      </c>
      <c r="B929" s="127" t="s">
        <v>579</v>
      </c>
      <c r="C929" s="128">
        <v>0</v>
      </c>
      <c r="D929" s="128">
        <v>0</v>
      </c>
      <c r="E929" s="128">
        <v>0</v>
      </c>
      <c r="F929" s="128">
        <v>0</v>
      </c>
      <c r="G929" s="128">
        <v>0</v>
      </c>
      <c r="H929" s="128">
        <v>0</v>
      </c>
      <c r="I929" s="128">
        <v>0</v>
      </c>
      <c r="J929" s="128">
        <v>0</v>
      </c>
      <c r="K929" s="128">
        <v>0</v>
      </c>
      <c r="L929" s="128">
        <v>0</v>
      </c>
      <c r="M929" s="128">
        <v>0</v>
      </c>
      <c r="N929" s="128">
        <v>0</v>
      </c>
      <c r="O929" s="109"/>
      <c r="P929" s="109"/>
      <c r="Q929" s="109"/>
      <c r="R929" s="109"/>
    </row>
    <row r="930" spans="1:18" x14ac:dyDescent="0.3">
      <c r="A930" s="77" t="s">
        <v>1888</v>
      </c>
      <c r="B930" s="127" t="s">
        <v>579</v>
      </c>
      <c r="C930" s="128">
        <v>0</v>
      </c>
      <c r="D930" s="128">
        <v>0</v>
      </c>
      <c r="E930" s="128">
        <v>0</v>
      </c>
      <c r="F930" s="128">
        <v>0</v>
      </c>
      <c r="G930" s="128">
        <v>0</v>
      </c>
      <c r="H930" s="128">
        <v>0</v>
      </c>
      <c r="I930" s="128">
        <v>0</v>
      </c>
      <c r="J930" s="128">
        <v>0</v>
      </c>
      <c r="K930" s="128">
        <v>0</v>
      </c>
      <c r="L930" s="128">
        <v>0</v>
      </c>
      <c r="M930" s="128">
        <v>0</v>
      </c>
      <c r="N930" s="128">
        <v>0</v>
      </c>
      <c r="O930" s="109"/>
      <c r="P930" s="109"/>
      <c r="Q930" s="109"/>
      <c r="R930" s="109"/>
    </row>
    <row r="931" spans="1:18" x14ac:dyDescent="0.3">
      <c r="A931" s="77" t="s">
        <v>1889</v>
      </c>
      <c r="B931" s="127" t="s">
        <v>579</v>
      </c>
      <c r="C931" s="128">
        <v>0</v>
      </c>
      <c r="D931" s="128">
        <v>0</v>
      </c>
      <c r="E931" s="128">
        <v>0</v>
      </c>
      <c r="F931" s="128">
        <v>0</v>
      </c>
      <c r="G931" s="128">
        <v>0</v>
      </c>
      <c r="H931" s="128">
        <v>0</v>
      </c>
      <c r="I931" s="128">
        <v>0</v>
      </c>
      <c r="J931" s="128">
        <v>0</v>
      </c>
      <c r="K931" s="128">
        <v>0</v>
      </c>
      <c r="L931" s="128">
        <v>0</v>
      </c>
      <c r="M931" s="128">
        <v>0</v>
      </c>
      <c r="N931" s="128">
        <v>0</v>
      </c>
      <c r="O931" s="109"/>
      <c r="P931" s="109"/>
      <c r="Q931" s="109"/>
      <c r="R931" s="109"/>
    </row>
    <row r="932" spans="1:18" x14ac:dyDescent="0.3">
      <c r="A932" s="77" t="s">
        <v>1890</v>
      </c>
      <c r="B932" s="127" t="s">
        <v>579</v>
      </c>
      <c r="C932" s="128">
        <v>0</v>
      </c>
      <c r="D932" s="128">
        <v>0</v>
      </c>
      <c r="E932" s="128">
        <v>0</v>
      </c>
      <c r="F932" s="128">
        <v>0</v>
      </c>
      <c r="G932" s="128">
        <v>0</v>
      </c>
      <c r="H932" s="128">
        <v>0</v>
      </c>
      <c r="I932" s="128">
        <v>0</v>
      </c>
      <c r="J932" s="128">
        <v>0</v>
      </c>
      <c r="K932" s="128">
        <v>0</v>
      </c>
      <c r="L932" s="128">
        <v>0</v>
      </c>
      <c r="M932" s="128">
        <v>0</v>
      </c>
      <c r="N932" s="128">
        <v>0</v>
      </c>
      <c r="O932" s="109"/>
      <c r="P932" s="109"/>
      <c r="Q932" s="109"/>
      <c r="R932" s="109"/>
    </row>
    <row r="933" spans="1:18" x14ac:dyDescent="0.3">
      <c r="A933" s="77" t="s">
        <v>1891</v>
      </c>
      <c r="B933" s="127" t="s">
        <v>579</v>
      </c>
      <c r="C933" s="128">
        <v>0</v>
      </c>
      <c r="D933" s="128">
        <v>0</v>
      </c>
      <c r="E933" s="128">
        <v>0</v>
      </c>
      <c r="F933" s="128">
        <v>0</v>
      </c>
      <c r="G933" s="128">
        <v>0</v>
      </c>
      <c r="H933" s="128">
        <v>0</v>
      </c>
      <c r="I933" s="128">
        <v>0</v>
      </c>
      <c r="J933" s="128">
        <v>0</v>
      </c>
      <c r="K933" s="128">
        <v>0</v>
      </c>
      <c r="L933" s="128">
        <v>0</v>
      </c>
      <c r="M933" s="128">
        <v>0</v>
      </c>
      <c r="N933" s="128">
        <v>0</v>
      </c>
      <c r="O933" s="109"/>
      <c r="P933" s="109"/>
      <c r="Q933" s="109"/>
      <c r="R933" s="109"/>
    </row>
    <row r="934" spans="1:18" x14ac:dyDescent="0.3">
      <c r="A934" s="77" t="s">
        <v>1892</v>
      </c>
      <c r="B934" s="127" t="s">
        <v>1893</v>
      </c>
      <c r="C934" s="128">
        <v>0</v>
      </c>
      <c r="D934" s="128">
        <v>0</v>
      </c>
      <c r="E934" s="128">
        <v>0</v>
      </c>
      <c r="F934" s="128">
        <v>0</v>
      </c>
      <c r="G934" s="128">
        <v>0</v>
      </c>
      <c r="H934" s="128">
        <v>0</v>
      </c>
      <c r="I934" s="128">
        <v>0</v>
      </c>
      <c r="J934" s="128">
        <v>0</v>
      </c>
      <c r="K934" s="128">
        <v>0</v>
      </c>
      <c r="L934" s="128">
        <v>0</v>
      </c>
      <c r="M934" s="128">
        <v>0</v>
      </c>
      <c r="N934" s="128">
        <v>0</v>
      </c>
      <c r="O934" s="109"/>
      <c r="P934" s="109"/>
      <c r="Q934" s="109"/>
      <c r="R934" s="109"/>
    </row>
    <row r="935" spans="1:18" x14ac:dyDescent="0.3">
      <c r="A935" s="77" t="s">
        <v>1894</v>
      </c>
      <c r="B935" s="127" t="s">
        <v>1895</v>
      </c>
      <c r="C935" s="128">
        <v>0</v>
      </c>
      <c r="D935" s="128">
        <v>0</v>
      </c>
      <c r="E935" s="128">
        <v>0</v>
      </c>
      <c r="F935" s="128">
        <v>0</v>
      </c>
      <c r="G935" s="128">
        <v>0</v>
      </c>
      <c r="H935" s="128">
        <v>0</v>
      </c>
      <c r="I935" s="128">
        <v>0</v>
      </c>
      <c r="J935" s="128">
        <v>0</v>
      </c>
      <c r="K935" s="128">
        <v>0</v>
      </c>
      <c r="L935" s="128">
        <v>0</v>
      </c>
      <c r="M935" s="128">
        <v>0</v>
      </c>
      <c r="N935" s="128">
        <v>0</v>
      </c>
      <c r="O935" s="109"/>
      <c r="P935" s="109"/>
      <c r="Q935" s="109"/>
      <c r="R935" s="109"/>
    </row>
    <row r="936" spans="1:18" x14ac:dyDescent="0.3">
      <c r="A936" s="77" t="s">
        <v>1896</v>
      </c>
      <c r="B936" s="127" t="s">
        <v>1897</v>
      </c>
      <c r="C936" s="128">
        <v>249197472.95984101</v>
      </c>
      <c r="D936" s="128">
        <v>187957939.655599</v>
      </c>
      <c r="E936" s="128">
        <v>207636872.95460099</v>
      </c>
      <c r="F936" s="128">
        <v>238440591.93904799</v>
      </c>
      <c r="G936" s="128">
        <v>207498484.991283</v>
      </c>
      <c r="H936" s="128">
        <v>254959369.25075999</v>
      </c>
      <c r="I936" s="128">
        <v>308954616.65669</v>
      </c>
      <c r="J936" s="128">
        <v>242825255.34687701</v>
      </c>
      <c r="K936" s="128">
        <v>294000311.82010603</v>
      </c>
      <c r="L936" s="128">
        <v>327392874.27941799</v>
      </c>
      <c r="M936" s="128">
        <v>186334372.71725199</v>
      </c>
      <c r="N936" s="128">
        <v>199314502.54972699</v>
      </c>
      <c r="O936" s="109"/>
      <c r="P936" s="109"/>
      <c r="Q936" s="109"/>
      <c r="R936" s="109"/>
    </row>
    <row r="937" spans="1:18" x14ac:dyDescent="0.3">
      <c r="A937" s="77" t="s">
        <v>1898</v>
      </c>
      <c r="B937" s="127" t="s">
        <v>1899</v>
      </c>
      <c r="C937" s="128">
        <v>0</v>
      </c>
      <c r="D937" s="128">
        <v>0</v>
      </c>
      <c r="E937" s="128">
        <v>0</v>
      </c>
      <c r="F937" s="128">
        <v>0</v>
      </c>
      <c r="G937" s="128">
        <v>0</v>
      </c>
      <c r="H937" s="128">
        <v>0</v>
      </c>
      <c r="I937" s="128">
        <v>0</v>
      </c>
      <c r="J937" s="128">
        <v>0</v>
      </c>
      <c r="K937" s="128">
        <v>0</v>
      </c>
      <c r="L937" s="128">
        <v>0</v>
      </c>
      <c r="M937" s="128">
        <v>0</v>
      </c>
      <c r="N937" s="128">
        <v>0</v>
      </c>
      <c r="O937" s="109"/>
      <c r="P937" s="109"/>
      <c r="Q937" s="109"/>
      <c r="R937" s="109"/>
    </row>
    <row r="938" spans="1:18" x14ac:dyDescent="0.3">
      <c r="A938" s="77" t="s">
        <v>1900</v>
      </c>
      <c r="B938" s="127" t="s">
        <v>1901</v>
      </c>
      <c r="C938" s="128">
        <v>0</v>
      </c>
      <c r="D938" s="128">
        <v>0</v>
      </c>
      <c r="E938" s="128">
        <v>0</v>
      </c>
      <c r="F938" s="128">
        <v>0</v>
      </c>
      <c r="G938" s="128">
        <v>0</v>
      </c>
      <c r="H938" s="128">
        <v>0</v>
      </c>
      <c r="I938" s="128">
        <v>0</v>
      </c>
      <c r="J938" s="128">
        <v>0</v>
      </c>
      <c r="K938" s="128">
        <v>0</v>
      </c>
      <c r="L938" s="128">
        <v>0</v>
      </c>
      <c r="M938" s="128">
        <v>0</v>
      </c>
      <c r="N938" s="128">
        <v>0</v>
      </c>
      <c r="O938" s="109"/>
      <c r="P938" s="109"/>
      <c r="Q938" s="109"/>
      <c r="R938" s="109"/>
    </row>
    <row r="939" spans="1:18" x14ac:dyDescent="0.3">
      <c r="A939" s="77" t="s">
        <v>1902</v>
      </c>
      <c r="B939" s="127" t="s">
        <v>1903</v>
      </c>
      <c r="C939" s="128">
        <v>0</v>
      </c>
      <c r="D939" s="128">
        <v>0</v>
      </c>
      <c r="E939" s="128">
        <v>0</v>
      </c>
      <c r="F939" s="128">
        <v>0</v>
      </c>
      <c r="G939" s="128">
        <v>0</v>
      </c>
      <c r="H939" s="128">
        <v>0</v>
      </c>
      <c r="I939" s="128">
        <v>0</v>
      </c>
      <c r="J939" s="128">
        <v>0</v>
      </c>
      <c r="K939" s="128">
        <v>0</v>
      </c>
      <c r="L939" s="128">
        <v>0</v>
      </c>
      <c r="M939" s="128">
        <v>0</v>
      </c>
      <c r="N939" s="128">
        <v>0</v>
      </c>
      <c r="O939" s="109"/>
      <c r="P939" s="109"/>
      <c r="Q939" s="109"/>
      <c r="R939" s="109"/>
    </row>
    <row r="940" spans="1:18" x14ac:dyDescent="0.3">
      <c r="A940" s="77" t="s">
        <v>1904</v>
      </c>
      <c r="B940" s="127" t="s">
        <v>1905</v>
      </c>
      <c r="C940" s="128">
        <v>0</v>
      </c>
      <c r="D940" s="128">
        <v>0</v>
      </c>
      <c r="E940" s="128">
        <v>0</v>
      </c>
      <c r="F940" s="128">
        <v>0</v>
      </c>
      <c r="G940" s="128">
        <v>0</v>
      </c>
      <c r="H940" s="128">
        <v>0</v>
      </c>
      <c r="I940" s="128">
        <v>0</v>
      </c>
      <c r="J940" s="128">
        <v>0</v>
      </c>
      <c r="K940" s="128">
        <v>0</v>
      </c>
      <c r="L940" s="128">
        <v>0</v>
      </c>
      <c r="M940" s="128">
        <v>0</v>
      </c>
      <c r="N940" s="128">
        <v>0</v>
      </c>
      <c r="O940" s="109"/>
      <c r="P940" s="109"/>
      <c r="Q940" s="109"/>
      <c r="R940" s="109"/>
    </row>
    <row r="941" spans="1:18" x14ac:dyDescent="0.3">
      <c r="A941" s="77" t="s">
        <v>1906</v>
      </c>
      <c r="B941" s="127" t="s">
        <v>1907</v>
      </c>
      <c r="C941" s="128">
        <v>0</v>
      </c>
      <c r="D941" s="128">
        <v>0</v>
      </c>
      <c r="E941" s="128">
        <v>0</v>
      </c>
      <c r="F941" s="128">
        <v>0</v>
      </c>
      <c r="G941" s="128">
        <v>0</v>
      </c>
      <c r="H941" s="128">
        <v>0</v>
      </c>
      <c r="I941" s="128">
        <v>0</v>
      </c>
      <c r="J941" s="128">
        <v>0</v>
      </c>
      <c r="K941" s="128">
        <v>0</v>
      </c>
      <c r="L941" s="128">
        <v>0</v>
      </c>
      <c r="M941" s="128">
        <v>0</v>
      </c>
      <c r="N941" s="128">
        <v>0</v>
      </c>
      <c r="O941" s="109"/>
      <c r="P941" s="109"/>
      <c r="Q941" s="109"/>
      <c r="R941" s="109"/>
    </row>
    <row r="942" spans="1:18" x14ac:dyDescent="0.3">
      <c r="A942" s="77" t="s">
        <v>1908</v>
      </c>
      <c r="B942" s="127" t="s">
        <v>1909</v>
      </c>
      <c r="C942" s="128">
        <v>0</v>
      </c>
      <c r="D942" s="128">
        <v>0</v>
      </c>
      <c r="E942" s="128">
        <v>0</v>
      </c>
      <c r="F942" s="128">
        <v>0</v>
      </c>
      <c r="G942" s="128">
        <v>0</v>
      </c>
      <c r="H942" s="128">
        <v>0</v>
      </c>
      <c r="I942" s="128">
        <v>0</v>
      </c>
      <c r="J942" s="128">
        <v>0</v>
      </c>
      <c r="K942" s="128">
        <v>0</v>
      </c>
      <c r="L942" s="128">
        <v>0</v>
      </c>
      <c r="M942" s="128">
        <v>0</v>
      </c>
      <c r="N942" s="128">
        <v>0</v>
      </c>
      <c r="O942" s="109"/>
      <c r="P942" s="109"/>
      <c r="Q942" s="109"/>
      <c r="R942" s="109"/>
    </row>
    <row r="943" spans="1:18" x14ac:dyDescent="0.3">
      <c r="A943" s="77" t="s">
        <v>1910</v>
      </c>
      <c r="B943" s="127" t="s">
        <v>1911</v>
      </c>
      <c r="C943" s="128">
        <v>0</v>
      </c>
      <c r="D943" s="128">
        <v>0</v>
      </c>
      <c r="E943" s="128">
        <v>0</v>
      </c>
      <c r="F943" s="128">
        <v>0</v>
      </c>
      <c r="G943" s="128">
        <v>0</v>
      </c>
      <c r="H943" s="128">
        <v>0</v>
      </c>
      <c r="I943" s="128">
        <v>0</v>
      </c>
      <c r="J943" s="128">
        <v>0</v>
      </c>
      <c r="K943" s="128">
        <v>0</v>
      </c>
      <c r="L943" s="128">
        <v>0</v>
      </c>
      <c r="M943" s="128">
        <v>0</v>
      </c>
      <c r="N943" s="128">
        <v>0</v>
      </c>
      <c r="O943" s="109"/>
      <c r="P943" s="109"/>
      <c r="Q943" s="109"/>
      <c r="R943" s="109"/>
    </row>
    <row r="944" spans="1:18" x14ac:dyDescent="0.3">
      <c r="A944" s="77" t="s">
        <v>1912</v>
      </c>
      <c r="B944" s="127" t="s">
        <v>1913</v>
      </c>
      <c r="C944" s="128">
        <v>0</v>
      </c>
      <c r="D944" s="128">
        <v>0</v>
      </c>
      <c r="E944" s="128">
        <v>0</v>
      </c>
      <c r="F944" s="128">
        <v>0</v>
      </c>
      <c r="G944" s="128">
        <v>0</v>
      </c>
      <c r="H944" s="128">
        <v>0</v>
      </c>
      <c r="I944" s="128">
        <v>0</v>
      </c>
      <c r="J944" s="128">
        <v>0</v>
      </c>
      <c r="K944" s="128">
        <v>0</v>
      </c>
      <c r="L944" s="128">
        <v>0</v>
      </c>
      <c r="M944" s="128">
        <v>0</v>
      </c>
      <c r="N944" s="128">
        <v>0</v>
      </c>
      <c r="O944" s="109"/>
      <c r="P944" s="109"/>
      <c r="Q944" s="109"/>
      <c r="R944" s="109"/>
    </row>
    <row r="945" spans="1:18" x14ac:dyDescent="0.3">
      <c r="A945" s="126" t="s">
        <v>1914</v>
      </c>
      <c r="B945" s="127" t="s">
        <v>1915</v>
      </c>
      <c r="C945" s="128">
        <v>0</v>
      </c>
      <c r="D945" s="128">
        <v>0</v>
      </c>
      <c r="E945" s="128">
        <v>0</v>
      </c>
      <c r="F945" s="128">
        <v>0</v>
      </c>
      <c r="G945" s="128">
        <v>0</v>
      </c>
      <c r="H945" s="128">
        <v>0</v>
      </c>
      <c r="I945" s="128">
        <v>0</v>
      </c>
      <c r="J945" s="128">
        <v>0</v>
      </c>
      <c r="K945" s="128">
        <v>0</v>
      </c>
      <c r="L945" s="128">
        <v>0</v>
      </c>
      <c r="M945" s="128">
        <v>0</v>
      </c>
      <c r="N945" s="128">
        <v>0</v>
      </c>
      <c r="O945" s="109"/>
      <c r="P945" s="109"/>
      <c r="Q945" s="109"/>
      <c r="R945" s="109"/>
    </row>
    <row r="946" spans="1:18" x14ac:dyDescent="0.3">
      <c r="A946" s="77" t="s">
        <v>1916</v>
      </c>
      <c r="B946" s="127" t="s">
        <v>1917</v>
      </c>
      <c r="C946" s="128">
        <v>0</v>
      </c>
      <c r="D946" s="128">
        <v>0</v>
      </c>
      <c r="E946" s="128">
        <v>0</v>
      </c>
      <c r="F946" s="128">
        <v>0</v>
      </c>
      <c r="G946" s="128">
        <v>0</v>
      </c>
      <c r="H946" s="128">
        <v>0</v>
      </c>
      <c r="I946" s="128">
        <v>0</v>
      </c>
      <c r="J946" s="128">
        <v>0</v>
      </c>
      <c r="K946" s="128">
        <v>0</v>
      </c>
      <c r="L946" s="128">
        <v>0</v>
      </c>
      <c r="M946" s="128">
        <v>0</v>
      </c>
      <c r="N946" s="128">
        <v>0</v>
      </c>
      <c r="O946" s="109"/>
      <c r="P946" s="109"/>
      <c r="Q946" s="109"/>
      <c r="R946" s="109"/>
    </row>
    <row r="947" spans="1:18" x14ac:dyDescent="0.3">
      <c r="A947" s="77" t="s">
        <v>1918</v>
      </c>
      <c r="B947" s="127" t="s">
        <v>1919</v>
      </c>
      <c r="C947" s="128">
        <v>0</v>
      </c>
      <c r="D947" s="128">
        <v>0</v>
      </c>
      <c r="E947" s="128">
        <v>0</v>
      </c>
      <c r="F947" s="128">
        <v>0</v>
      </c>
      <c r="G947" s="128">
        <v>0</v>
      </c>
      <c r="H947" s="128">
        <v>0</v>
      </c>
      <c r="I947" s="128">
        <v>0</v>
      </c>
      <c r="J947" s="128">
        <v>0</v>
      </c>
      <c r="K947" s="128">
        <v>0</v>
      </c>
      <c r="L947" s="128">
        <v>0</v>
      </c>
      <c r="M947" s="128">
        <v>0</v>
      </c>
      <c r="N947" s="128">
        <v>0</v>
      </c>
      <c r="O947" s="109"/>
      <c r="P947" s="109"/>
      <c r="Q947" s="109"/>
      <c r="R947" s="109"/>
    </row>
    <row r="948" spans="1:18" x14ac:dyDescent="0.3">
      <c r="A948" s="77" t="s">
        <v>1920</v>
      </c>
      <c r="B948" s="127" t="s">
        <v>1921</v>
      </c>
      <c r="C948" s="128">
        <v>0</v>
      </c>
      <c r="D948" s="128">
        <v>0</v>
      </c>
      <c r="E948" s="128">
        <v>0</v>
      </c>
      <c r="F948" s="128">
        <v>0</v>
      </c>
      <c r="G948" s="128">
        <v>0</v>
      </c>
      <c r="H948" s="128">
        <v>0</v>
      </c>
      <c r="I948" s="128">
        <v>0</v>
      </c>
      <c r="J948" s="128">
        <v>0</v>
      </c>
      <c r="K948" s="128">
        <v>0</v>
      </c>
      <c r="L948" s="128">
        <v>0</v>
      </c>
      <c r="M948" s="128">
        <v>0</v>
      </c>
      <c r="N948" s="128">
        <v>0</v>
      </c>
      <c r="O948" s="109"/>
      <c r="P948" s="109"/>
      <c r="Q948" s="109"/>
      <c r="R948" s="109"/>
    </row>
    <row r="949" spans="1:18" x14ac:dyDescent="0.3">
      <c r="A949" s="77" t="s">
        <v>1922</v>
      </c>
      <c r="B949" s="127" t="s">
        <v>1923</v>
      </c>
      <c r="C949" s="128">
        <v>0</v>
      </c>
      <c r="D949" s="128">
        <v>0</v>
      </c>
      <c r="E949" s="128">
        <v>0</v>
      </c>
      <c r="F949" s="128">
        <v>0</v>
      </c>
      <c r="G949" s="128">
        <v>0</v>
      </c>
      <c r="H949" s="128">
        <v>0</v>
      </c>
      <c r="I949" s="128">
        <v>0</v>
      </c>
      <c r="J949" s="128">
        <v>0</v>
      </c>
      <c r="K949" s="128">
        <v>0</v>
      </c>
      <c r="L949" s="128">
        <v>0</v>
      </c>
      <c r="M949" s="128">
        <v>0</v>
      </c>
      <c r="N949" s="128">
        <v>0</v>
      </c>
      <c r="O949" s="109"/>
      <c r="P949" s="109"/>
      <c r="Q949" s="109"/>
      <c r="R949" s="109"/>
    </row>
    <row r="950" spans="1:18" x14ac:dyDescent="0.3">
      <c r="A950" s="77" t="s">
        <v>1924</v>
      </c>
      <c r="B950" s="127" t="s">
        <v>1925</v>
      </c>
      <c r="C950" s="128">
        <v>0</v>
      </c>
      <c r="D950" s="128">
        <v>0</v>
      </c>
      <c r="E950" s="128">
        <v>0</v>
      </c>
      <c r="F950" s="128">
        <v>0</v>
      </c>
      <c r="G950" s="128">
        <v>0</v>
      </c>
      <c r="H950" s="128">
        <v>0</v>
      </c>
      <c r="I950" s="128">
        <v>0</v>
      </c>
      <c r="J950" s="128">
        <v>0</v>
      </c>
      <c r="K950" s="128">
        <v>0</v>
      </c>
      <c r="L950" s="128">
        <v>0</v>
      </c>
      <c r="M950" s="128">
        <v>0</v>
      </c>
      <c r="N950" s="128">
        <v>0</v>
      </c>
      <c r="O950" s="109"/>
      <c r="P950" s="109"/>
      <c r="Q950" s="109"/>
      <c r="R950" s="109"/>
    </row>
    <row r="951" spans="1:18" x14ac:dyDescent="0.3">
      <c r="A951" s="77" t="s">
        <v>1926</v>
      </c>
      <c r="B951" s="127" t="s">
        <v>1927</v>
      </c>
      <c r="C951" s="128">
        <v>0</v>
      </c>
      <c r="D951" s="128">
        <v>0</v>
      </c>
      <c r="E951" s="128">
        <v>0</v>
      </c>
      <c r="F951" s="128">
        <v>0</v>
      </c>
      <c r="G951" s="128">
        <v>0</v>
      </c>
      <c r="H951" s="128">
        <v>0</v>
      </c>
      <c r="I951" s="128">
        <v>0</v>
      </c>
      <c r="J951" s="128">
        <v>0</v>
      </c>
      <c r="K951" s="128">
        <v>0</v>
      </c>
      <c r="L951" s="128">
        <v>0</v>
      </c>
      <c r="M951" s="128">
        <v>0</v>
      </c>
      <c r="N951" s="128">
        <v>0</v>
      </c>
      <c r="O951" s="109"/>
      <c r="P951" s="109"/>
      <c r="Q951" s="109"/>
      <c r="R951" s="109"/>
    </row>
    <row r="952" spans="1:18" x14ac:dyDescent="0.3">
      <c r="A952" s="77" t="s">
        <v>1928</v>
      </c>
      <c r="B952" s="127" t="s">
        <v>1929</v>
      </c>
      <c r="C952" s="128">
        <v>-1988001.71</v>
      </c>
      <c r="D952" s="128">
        <v>-1977083.74</v>
      </c>
      <c r="E952" s="128">
        <v>-1966165.77</v>
      </c>
      <c r="F952" s="128">
        <v>-1955247.8</v>
      </c>
      <c r="G952" s="128">
        <v>-1944329.83</v>
      </c>
      <c r="H952" s="128">
        <v>-1933411.86</v>
      </c>
      <c r="I952" s="128">
        <v>-1922493.89</v>
      </c>
      <c r="J952" s="128">
        <v>-1911575.92</v>
      </c>
      <c r="K952" s="128">
        <v>-1900657.95</v>
      </c>
      <c r="L952" s="128">
        <v>-1889739.98</v>
      </c>
      <c r="M952" s="128">
        <v>-1878822.01</v>
      </c>
      <c r="N952" s="128">
        <v>-1867904.04</v>
      </c>
      <c r="O952" s="109"/>
      <c r="P952" s="109"/>
      <c r="Q952" s="109"/>
      <c r="R952" s="109"/>
    </row>
    <row r="953" spans="1:18" x14ac:dyDescent="0.3">
      <c r="A953" s="77" t="s">
        <v>1930</v>
      </c>
      <c r="B953" s="127" t="s">
        <v>1931</v>
      </c>
      <c r="C953" s="128">
        <v>1258361.8199996001</v>
      </c>
      <c r="D953" s="128">
        <v>1255594.6499995999</v>
      </c>
      <c r="E953" s="128">
        <v>1252827.4799996</v>
      </c>
      <c r="F953" s="128">
        <v>1250060.3199996001</v>
      </c>
      <c r="G953" s="128">
        <v>1247293.1499997</v>
      </c>
      <c r="H953" s="128">
        <v>1244525.9799997001</v>
      </c>
      <c r="I953" s="128">
        <v>1241758.8199996999</v>
      </c>
      <c r="J953" s="128">
        <v>1238991.6499997</v>
      </c>
      <c r="K953" s="128">
        <v>1236224.4799997001</v>
      </c>
      <c r="L953" s="128">
        <v>1233457.3099996999</v>
      </c>
      <c r="M953" s="128">
        <v>1230690.1499997</v>
      </c>
      <c r="N953" s="128">
        <v>1227922.9799997001</v>
      </c>
      <c r="O953" s="109"/>
      <c r="P953" s="109"/>
      <c r="Q953" s="109"/>
      <c r="R953" s="109"/>
    </row>
    <row r="954" spans="1:18" x14ac:dyDescent="0.3">
      <c r="A954" s="77" t="s">
        <v>1932</v>
      </c>
      <c r="B954" s="127" t="s">
        <v>1933</v>
      </c>
      <c r="C954" s="128">
        <v>0</v>
      </c>
      <c r="D954" s="128">
        <v>0</v>
      </c>
      <c r="E954" s="128">
        <v>0</v>
      </c>
      <c r="F954" s="128">
        <v>0</v>
      </c>
      <c r="G954" s="128">
        <v>0</v>
      </c>
      <c r="H954" s="128">
        <v>0</v>
      </c>
      <c r="I954" s="128">
        <v>0</v>
      </c>
      <c r="J954" s="128">
        <v>0</v>
      </c>
      <c r="K954" s="128">
        <v>0</v>
      </c>
      <c r="L954" s="128">
        <v>0</v>
      </c>
      <c r="M954" s="128">
        <v>0</v>
      </c>
      <c r="N954" s="128">
        <v>0</v>
      </c>
      <c r="O954" s="109"/>
      <c r="P954" s="109"/>
      <c r="Q954" s="109"/>
      <c r="R954" s="109"/>
    </row>
    <row r="955" spans="1:18" x14ac:dyDescent="0.3">
      <c r="A955" s="77" t="s">
        <v>1934</v>
      </c>
      <c r="B955" s="127" t="s">
        <v>1935</v>
      </c>
      <c r="C955" s="128">
        <v>0</v>
      </c>
      <c r="D955" s="128">
        <v>0</v>
      </c>
      <c r="E955" s="128">
        <v>0</v>
      </c>
      <c r="F955" s="128">
        <v>0</v>
      </c>
      <c r="G955" s="128">
        <v>0</v>
      </c>
      <c r="H955" s="128">
        <v>0</v>
      </c>
      <c r="I955" s="128">
        <v>0</v>
      </c>
      <c r="J955" s="128">
        <v>0</v>
      </c>
      <c r="K955" s="128">
        <v>0</v>
      </c>
      <c r="L955" s="128">
        <v>0</v>
      </c>
      <c r="M955" s="128">
        <v>0</v>
      </c>
      <c r="N955" s="128">
        <v>0</v>
      </c>
      <c r="O955" s="109"/>
      <c r="P955" s="109"/>
      <c r="Q955" s="109"/>
      <c r="R955" s="109"/>
    </row>
    <row r="956" spans="1:18" x14ac:dyDescent="0.3">
      <c r="A956" s="77" t="s">
        <v>1936</v>
      </c>
      <c r="B956" s="127" t="s">
        <v>1937</v>
      </c>
      <c r="C956" s="128">
        <v>0</v>
      </c>
      <c r="D956" s="128">
        <v>0</v>
      </c>
      <c r="E956" s="128">
        <v>0</v>
      </c>
      <c r="F956" s="128">
        <v>0</v>
      </c>
      <c r="G956" s="128">
        <v>0</v>
      </c>
      <c r="H956" s="128">
        <v>0</v>
      </c>
      <c r="I956" s="128">
        <v>0</v>
      </c>
      <c r="J956" s="128">
        <v>0</v>
      </c>
      <c r="K956" s="128">
        <v>0</v>
      </c>
      <c r="L956" s="128">
        <v>0</v>
      </c>
      <c r="M956" s="128">
        <v>0</v>
      </c>
      <c r="N956" s="128">
        <v>0</v>
      </c>
      <c r="O956" s="109"/>
      <c r="P956" s="109"/>
      <c r="Q956" s="109"/>
      <c r="R956" s="109"/>
    </row>
    <row r="957" spans="1:18" x14ac:dyDescent="0.3">
      <c r="A957" s="77" t="s">
        <v>1938</v>
      </c>
      <c r="B957" s="127" t="s">
        <v>1939</v>
      </c>
      <c r="C957" s="128">
        <v>0</v>
      </c>
      <c r="D957" s="128">
        <v>0</v>
      </c>
      <c r="E957" s="128">
        <v>0</v>
      </c>
      <c r="F957" s="128">
        <v>0</v>
      </c>
      <c r="G957" s="128">
        <v>0</v>
      </c>
      <c r="H957" s="128">
        <v>0</v>
      </c>
      <c r="I957" s="128">
        <v>0</v>
      </c>
      <c r="J957" s="128">
        <v>0</v>
      </c>
      <c r="K957" s="128">
        <v>0</v>
      </c>
      <c r="L957" s="128">
        <v>0</v>
      </c>
      <c r="M957" s="128">
        <v>0</v>
      </c>
      <c r="N957" s="128">
        <v>0</v>
      </c>
      <c r="O957" s="109"/>
      <c r="P957" s="109"/>
      <c r="Q957" s="109"/>
      <c r="R957" s="109"/>
    </row>
    <row r="958" spans="1:18" x14ac:dyDescent="0.3">
      <c r="A958" s="77" t="s">
        <v>1940</v>
      </c>
      <c r="B958" s="127" t="s">
        <v>1941</v>
      </c>
      <c r="C958" s="128">
        <v>0</v>
      </c>
      <c r="D958" s="128">
        <v>0</v>
      </c>
      <c r="E958" s="128">
        <v>0</v>
      </c>
      <c r="F958" s="128">
        <v>0</v>
      </c>
      <c r="G958" s="128">
        <v>0</v>
      </c>
      <c r="H958" s="128">
        <v>0</v>
      </c>
      <c r="I958" s="128">
        <v>0</v>
      </c>
      <c r="J958" s="128">
        <v>0</v>
      </c>
      <c r="K958" s="128">
        <v>0</v>
      </c>
      <c r="L958" s="128">
        <v>0</v>
      </c>
      <c r="M958" s="128">
        <v>0</v>
      </c>
      <c r="N958" s="128">
        <v>0</v>
      </c>
      <c r="O958" s="109"/>
      <c r="P958" s="109"/>
      <c r="Q958" s="109"/>
      <c r="R958" s="109"/>
    </row>
    <row r="959" spans="1:18" x14ac:dyDescent="0.3">
      <c r="A959" s="77" t="s">
        <v>1942</v>
      </c>
      <c r="B959" s="127" t="s">
        <v>1943</v>
      </c>
      <c r="C959" s="128">
        <v>0</v>
      </c>
      <c r="D959" s="128">
        <v>0</v>
      </c>
      <c r="E959" s="128">
        <v>0</v>
      </c>
      <c r="F959" s="128">
        <v>0</v>
      </c>
      <c r="G959" s="128">
        <v>0</v>
      </c>
      <c r="H959" s="128">
        <v>0</v>
      </c>
      <c r="I959" s="128">
        <v>0</v>
      </c>
      <c r="J959" s="128">
        <v>0</v>
      </c>
      <c r="K959" s="128">
        <v>0</v>
      </c>
      <c r="L959" s="128">
        <v>0</v>
      </c>
      <c r="M959" s="128">
        <v>0</v>
      </c>
      <c r="N959" s="128">
        <v>0</v>
      </c>
      <c r="O959" s="109"/>
      <c r="P959" s="109"/>
      <c r="Q959" s="109"/>
      <c r="R959" s="109"/>
    </row>
    <row r="960" spans="1:18" x14ac:dyDescent="0.3">
      <c r="A960" s="77" t="s">
        <v>1944</v>
      </c>
      <c r="B960" s="127" t="s">
        <v>1945</v>
      </c>
      <c r="C960" s="128">
        <v>3975000000</v>
      </c>
      <c r="D960" s="128">
        <v>3975000000</v>
      </c>
      <c r="E960" s="128">
        <v>4475000000</v>
      </c>
      <c r="F960" s="128">
        <v>4475000000</v>
      </c>
      <c r="G960" s="128">
        <v>4475000000</v>
      </c>
      <c r="H960" s="128">
        <v>4475000000</v>
      </c>
      <c r="I960" s="128">
        <v>4475000000</v>
      </c>
      <c r="J960" s="128">
        <v>4475000000</v>
      </c>
      <c r="K960" s="128">
        <v>4475000000</v>
      </c>
      <c r="L960" s="128">
        <v>4475000000</v>
      </c>
      <c r="M960" s="128">
        <v>4475000000</v>
      </c>
      <c r="N960" s="128">
        <v>4475000000</v>
      </c>
      <c r="O960" s="109"/>
      <c r="P960" s="109"/>
      <c r="Q960" s="109"/>
      <c r="R960" s="109"/>
    </row>
    <row r="961" spans="1:18" x14ac:dyDescent="0.3">
      <c r="A961" s="77" t="s">
        <v>1946</v>
      </c>
      <c r="B961" s="127" t="s">
        <v>1947</v>
      </c>
      <c r="C961" s="128">
        <v>0</v>
      </c>
      <c r="D961" s="128">
        <v>0</v>
      </c>
      <c r="E961" s="128">
        <v>0</v>
      </c>
      <c r="F961" s="128">
        <v>0</v>
      </c>
      <c r="G961" s="128">
        <v>0</v>
      </c>
      <c r="H961" s="128">
        <v>0</v>
      </c>
      <c r="I961" s="128">
        <v>0</v>
      </c>
      <c r="J961" s="128">
        <v>0</v>
      </c>
      <c r="K961" s="128">
        <v>0</v>
      </c>
      <c r="L961" s="128">
        <v>0</v>
      </c>
      <c r="M961" s="128">
        <v>0</v>
      </c>
      <c r="N961" s="128">
        <v>0</v>
      </c>
      <c r="O961" s="109"/>
      <c r="P961" s="109"/>
      <c r="Q961" s="109"/>
      <c r="R961" s="109"/>
    </row>
    <row r="962" spans="1:18" x14ac:dyDescent="0.3">
      <c r="A962" s="77" t="s">
        <v>1948</v>
      </c>
      <c r="B962" s="127" t="s">
        <v>1949</v>
      </c>
      <c r="C962" s="128">
        <v>0</v>
      </c>
      <c r="D962" s="128">
        <v>0</v>
      </c>
      <c r="E962" s="128">
        <v>0</v>
      </c>
      <c r="F962" s="128">
        <v>0</v>
      </c>
      <c r="G962" s="128">
        <v>0</v>
      </c>
      <c r="H962" s="128">
        <v>0</v>
      </c>
      <c r="I962" s="128">
        <v>0</v>
      </c>
      <c r="J962" s="128">
        <v>0</v>
      </c>
      <c r="K962" s="128">
        <v>0</v>
      </c>
      <c r="L962" s="128">
        <v>0</v>
      </c>
      <c r="M962" s="128">
        <v>0</v>
      </c>
      <c r="N962" s="128">
        <v>0</v>
      </c>
      <c r="O962" s="109"/>
      <c r="P962" s="109"/>
      <c r="Q962" s="109"/>
      <c r="R962" s="109"/>
    </row>
    <row r="963" spans="1:18" x14ac:dyDescent="0.3">
      <c r="A963" s="77" t="s">
        <v>1950</v>
      </c>
      <c r="B963" s="127" t="s">
        <v>579</v>
      </c>
      <c r="C963" s="128">
        <v>0</v>
      </c>
      <c r="D963" s="128">
        <v>0</v>
      </c>
      <c r="E963" s="128">
        <v>0</v>
      </c>
      <c r="F963" s="128">
        <v>0</v>
      </c>
      <c r="G963" s="128">
        <v>0</v>
      </c>
      <c r="H963" s="128">
        <v>0</v>
      </c>
      <c r="I963" s="128">
        <v>0</v>
      </c>
      <c r="J963" s="128">
        <v>0</v>
      </c>
      <c r="K963" s="128">
        <v>0</v>
      </c>
      <c r="L963" s="128">
        <v>0</v>
      </c>
      <c r="M963" s="128">
        <v>0</v>
      </c>
      <c r="N963" s="128">
        <v>0</v>
      </c>
      <c r="O963" s="109"/>
      <c r="P963" s="109"/>
      <c r="Q963" s="109"/>
      <c r="R963" s="109"/>
    </row>
    <row r="964" spans="1:18" x14ac:dyDescent="0.3">
      <c r="A964" s="77" t="s">
        <v>1951</v>
      </c>
      <c r="B964" s="127" t="s">
        <v>1952</v>
      </c>
      <c r="C964" s="128">
        <v>0</v>
      </c>
      <c r="D964" s="128">
        <v>0</v>
      </c>
      <c r="E964" s="128">
        <v>0</v>
      </c>
      <c r="F964" s="128">
        <v>0</v>
      </c>
      <c r="G964" s="128">
        <v>0</v>
      </c>
      <c r="H964" s="128">
        <v>0</v>
      </c>
      <c r="I964" s="128">
        <v>0</v>
      </c>
      <c r="J964" s="128">
        <v>0</v>
      </c>
      <c r="K964" s="128">
        <v>0</v>
      </c>
      <c r="L964" s="128">
        <v>0</v>
      </c>
      <c r="M964" s="128">
        <v>0</v>
      </c>
      <c r="N964" s="128">
        <v>0</v>
      </c>
      <c r="O964" s="109"/>
      <c r="P964" s="109"/>
      <c r="Q964" s="109"/>
      <c r="R964" s="109"/>
    </row>
    <row r="965" spans="1:18" x14ac:dyDescent="0.3">
      <c r="A965" s="77" t="s">
        <v>1953</v>
      </c>
      <c r="B965" s="127" t="s">
        <v>1954</v>
      </c>
      <c r="C965" s="128">
        <v>0</v>
      </c>
      <c r="D965" s="128">
        <v>0</v>
      </c>
      <c r="E965" s="128">
        <v>0</v>
      </c>
      <c r="F965" s="128">
        <v>0</v>
      </c>
      <c r="G965" s="128">
        <v>0</v>
      </c>
      <c r="H965" s="128">
        <v>0</v>
      </c>
      <c r="I965" s="128">
        <v>0</v>
      </c>
      <c r="J965" s="128">
        <v>0</v>
      </c>
      <c r="K965" s="128">
        <v>0</v>
      </c>
      <c r="L965" s="128">
        <v>0</v>
      </c>
      <c r="M965" s="128">
        <v>0</v>
      </c>
      <c r="N965" s="128">
        <v>0</v>
      </c>
      <c r="O965" s="109"/>
      <c r="P965" s="109"/>
      <c r="Q965" s="109"/>
      <c r="R965" s="109"/>
    </row>
    <row r="966" spans="1:18" x14ac:dyDescent="0.3">
      <c r="A966" s="77" t="s">
        <v>1955</v>
      </c>
      <c r="B966" s="127" t="s">
        <v>1956</v>
      </c>
      <c r="C966" s="128">
        <v>0</v>
      </c>
      <c r="D966" s="128">
        <v>0</v>
      </c>
      <c r="E966" s="128">
        <v>0</v>
      </c>
      <c r="F966" s="128">
        <v>0</v>
      </c>
      <c r="G966" s="128">
        <v>0</v>
      </c>
      <c r="H966" s="128">
        <v>0</v>
      </c>
      <c r="I966" s="128">
        <v>0</v>
      </c>
      <c r="J966" s="128">
        <v>0</v>
      </c>
      <c r="K966" s="128">
        <v>0</v>
      </c>
      <c r="L966" s="128">
        <v>0</v>
      </c>
      <c r="M966" s="128">
        <v>0</v>
      </c>
      <c r="N966" s="128">
        <v>0</v>
      </c>
      <c r="O966" s="109"/>
      <c r="P966" s="109"/>
      <c r="Q966" s="109"/>
      <c r="R966" s="109"/>
    </row>
    <row r="967" spans="1:18" x14ac:dyDescent="0.3">
      <c r="A967" s="77" t="s">
        <v>1957</v>
      </c>
      <c r="B967" s="127" t="s">
        <v>1958</v>
      </c>
      <c r="C967" s="128">
        <v>0</v>
      </c>
      <c r="D967" s="128">
        <v>0</v>
      </c>
      <c r="E967" s="128">
        <v>0</v>
      </c>
      <c r="F967" s="128">
        <v>0</v>
      </c>
      <c r="G967" s="128">
        <v>0</v>
      </c>
      <c r="H967" s="128">
        <v>0</v>
      </c>
      <c r="I967" s="128">
        <v>0</v>
      </c>
      <c r="J967" s="128">
        <v>0</v>
      </c>
      <c r="K967" s="128">
        <v>0</v>
      </c>
      <c r="L967" s="128">
        <v>0</v>
      </c>
      <c r="M967" s="128">
        <v>0</v>
      </c>
      <c r="N967" s="128">
        <v>0</v>
      </c>
      <c r="O967" s="109"/>
      <c r="P967" s="109"/>
      <c r="Q967" s="109"/>
      <c r="R967" s="109"/>
    </row>
    <row r="968" spans="1:18" x14ac:dyDescent="0.3">
      <c r="A968" s="77" t="s">
        <v>1959</v>
      </c>
      <c r="B968" s="127" t="s">
        <v>1960</v>
      </c>
      <c r="C968" s="128">
        <v>0</v>
      </c>
      <c r="D968" s="128">
        <v>0</v>
      </c>
      <c r="E968" s="128">
        <v>0</v>
      </c>
      <c r="F968" s="128">
        <v>0</v>
      </c>
      <c r="G968" s="128">
        <v>0</v>
      </c>
      <c r="H968" s="128">
        <v>0</v>
      </c>
      <c r="I968" s="128">
        <v>0</v>
      </c>
      <c r="J968" s="128">
        <v>0</v>
      </c>
      <c r="K968" s="128">
        <v>0</v>
      </c>
      <c r="L968" s="128">
        <v>0</v>
      </c>
      <c r="M968" s="128">
        <v>0</v>
      </c>
      <c r="N968" s="128">
        <v>0</v>
      </c>
      <c r="O968" s="109"/>
      <c r="P968" s="109"/>
      <c r="Q968" s="109"/>
      <c r="R968" s="109"/>
    </row>
    <row r="969" spans="1:18" x14ac:dyDescent="0.3">
      <c r="A969" s="77" t="s">
        <v>1961</v>
      </c>
      <c r="B969" s="127" t="s">
        <v>1962</v>
      </c>
      <c r="C969" s="128">
        <v>0</v>
      </c>
      <c r="D969" s="128">
        <v>0</v>
      </c>
      <c r="E969" s="128">
        <v>0</v>
      </c>
      <c r="F969" s="128">
        <v>0</v>
      </c>
      <c r="G969" s="128">
        <v>0</v>
      </c>
      <c r="H969" s="128">
        <v>0</v>
      </c>
      <c r="I969" s="128">
        <v>0</v>
      </c>
      <c r="J969" s="128">
        <v>0</v>
      </c>
      <c r="K969" s="128">
        <v>0</v>
      </c>
      <c r="L969" s="128">
        <v>0</v>
      </c>
      <c r="M969" s="128">
        <v>0</v>
      </c>
      <c r="N969" s="128">
        <v>0</v>
      </c>
      <c r="O969" s="109"/>
      <c r="P969" s="109"/>
      <c r="Q969" s="109"/>
      <c r="R969" s="109"/>
    </row>
    <row r="970" spans="1:18" x14ac:dyDescent="0.3">
      <c r="A970" s="77" t="s">
        <v>1963</v>
      </c>
      <c r="B970" s="127" t="s">
        <v>1964</v>
      </c>
      <c r="C970" s="128">
        <v>0</v>
      </c>
      <c r="D970" s="128">
        <v>0</v>
      </c>
      <c r="E970" s="128">
        <v>0</v>
      </c>
      <c r="F970" s="128">
        <v>0</v>
      </c>
      <c r="G970" s="128">
        <v>0</v>
      </c>
      <c r="H970" s="128">
        <v>0</v>
      </c>
      <c r="I970" s="128">
        <v>0</v>
      </c>
      <c r="J970" s="128">
        <v>0</v>
      </c>
      <c r="K970" s="128">
        <v>0</v>
      </c>
      <c r="L970" s="128">
        <v>0</v>
      </c>
      <c r="M970" s="128">
        <v>0</v>
      </c>
      <c r="N970" s="128">
        <v>0</v>
      </c>
      <c r="O970" s="109"/>
      <c r="P970" s="109"/>
      <c r="Q970" s="109"/>
      <c r="R970" s="109"/>
    </row>
    <row r="971" spans="1:18" x14ac:dyDescent="0.3">
      <c r="A971" s="77" t="s">
        <v>1965</v>
      </c>
      <c r="B971" s="127" t="s">
        <v>1966</v>
      </c>
      <c r="C971" s="128">
        <v>0</v>
      </c>
      <c r="D971" s="128">
        <v>0</v>
      </c>
      <c r="E971" s="128">
        <v>0</v>
      </c>
      <c r="F971" s="128">
        <v>0</v>
      </c>
      <c r="G971" s="128">
        <v>0</v>
      </c>
      <c r="H971" s="128">
        <v>0</v>
      </c>
      <c r="I971" s="128">
        <v>0</v>
      </c>
      <c r="J971" s="128">
        <v>0</v>
      </c>
      <c r="K971" s="128">
        <v>0</v>
      </c>
      <c r="L971" s="128">
        <v>0</v>
      </c>
      <c r="M971" s="128">
        <v>0</v>
      </c>
      <c r="N971" s="128">
        <v>0</v>
      </c>
      <c r="O971" s="109"/>
      <c r="P971" s="109"/>
      <c r="Q971" s="109"/>
      <c r="R971" s="109"/>
    </row>
    <row r="972" spans="1:18" x14ac:dyDescent="0.3">
      <c r="A972" s="77" t="s">
        <v>1967</v>
      </c>
      <c r="B972" s="127" t="s">
        <v>1968</v>
      </c>
      <c r="C972" s="128">
        <v>0</v>
      </c>
      <c r="D972" s="128">
        <v>0</v>
      </c>
      <c r="E972" s="128">
        <v>0</v>
      </c>
      <c r="F972" s="128">
        <v>0</v>
      </c>
      <c r="G972" s="128">
        <v>0</v>
      </c>
      <c r="H972" s="128">
        <v>0</v>
      </c>
      <c r="I972" s="128">
        <v>0</v>
      </c>
      <c r="J972" s="128">
        <v>0</v>
      </c>
      <c r="K972" s="128">
        <v>0</v>
      </c>
      <c r="L972" s="128">
        <v>0</v>
      </c>
      <c r="M972" s="128">
        <v>0</v>
      </c>
      <c r="N972" s="128">
        <v>0</v>
      </c>
      <c r="O972" s="109"/>
      <c r="P972" s="109"/>
      <c r="Q972" s="109"/>
      <c r="R972" s="109"/>
    </row>
    <row r="973" spans="1:18" x14ac:dyDescent="0.3">
      <c r="A973" s="77" t="s">
        <v>1969</v>
      </c>
      <c r="B973" s="127" t="s">
        <v>1970</v>
      </c>
      <c r="C973" s="128">
        <v>-12404314.359999999</v>
      </c>
      <c r="D973" s="128">
        <v>-14807175.08</v>
      </c>
      <c r="E973" s="128">
        <v>-14689202.800000001</v>
      </c>
      <c r="F973" s="128">
        <v>-14571230.52</v>
      </c>
      <c r="G973" s="128">
        <v>-14453258.24</v>
      </c>
      <c r="H973" s="128">
        <v>-14335285.960000001</v>
      </c>
      <c r="I973" s="128">
        <v>-14217313.68</v>
      </c>
      <c r="J973" s="128">
        <v>-14099341.4</v>
      </c>
      <c r="K973" s="128">
        <v>-13981369.119999999</v>
      </c>
      <c r="L973" s="128">
        <v>-13863396.84</v>
      </c>
      <c r="M973" s="128">
        <v>-13745424.560000001</v>
      </c>
      <c r="N973" s="128">
        <v>-13627452.279999999</v>
      </c>
      <c r="O973" s="109"/>
      <c r="P973" s="109"/>
      <c r="Q973" s="109"/>
      <c r="R973" s="109"/>
    </row>
    <row r="974" spans="1:18" x14ac:dyDescent="0.3">
      <c r="A974" s="77" t="s">
        <v>1971</v>
      </c>
      <c r="B974" s="127" t="s">
        <v>1972</v>
      </c>
      <c r="C974" s="128">
        <v>0</v>
      </c>
      <c r="D974" s="128">
        <v>0</v>
      </c>
      <c r="E974" s="128">
        <v>0</v>
      </c>
      <c r="F974" s="128">
        <v>0</v>
      </c>
      <c r="G974" s="128">
        <v>0</v>
      </c>
      <c r="H974" s="128">
        <v>0</v>
      </c>
      <c r="I974" s="128">
        <v>0</v>
      </c>
      <c r="J974" s="128">
        <v>0</v>
      </c>
      <c r="K974" s="128">
        <v>0</v>
      </c>
      <c r="L974" s="128">
        <v>0</v>
      </c>
      <c r="M974" s="128">
        <v>0</v>
      </c>
      <c r="N974" s="128">
        <v>0</v>
      </c>
      <c r="O974" s="109"/>
      <c r="P974" s="109"/>
      <c r="Q974" s="109"/>
      <c r="R974" s="109"/>
    </row>
    <row r="975" spans="1:18" x14ac:dyDescent="0.3">
      <c r="A975" s="77" t="s">
        <v>1973</v>
      </c>
      <c r="B975" s="127" t="s">
        <v>1974</v>
      </c>
      <c r="C975" s="128">
        <v>29831896.2749037</v>
      </c>
      <c r="D975" s="128">
        <v>29845865.710505299</v>
      </c>
      <c r="E975" s="128">
        <v>29859900.209828898</v>
      </c>
      <c r="F975" s="128">
        <v>29874000.074997202</v>
      </c>
      <c r="G975" s="128">
        <v>29888165.6095329</v>
      </c>
      <c r="H975" s="128">
        <v>29902397.1183649</v>
      </c>
      <c r="I975" s="128">
        <v>29915799.834842499</v>
      </c>
      <c r="J975" s="128">
        <v>29929265.8130312</v>
      </c>
      <c r="K975" s="128">
        <v>29942795.349753998</v>
      </c>
      <c r="L975" s="128">
        <v>29956388.743220001</v>
      </c>
      <c r="M975" s="128">
        <v>29970046.2930317</v>
      </c>
      <c r="N975" s="128">
        <v>29982221.879069101</v>
      </c>
      <c r="O975" s="109"/>
      <c r="P975" s="109"/>
      <c r="Q975" s="109"/>
      <c r="R975" s="109"/>
    </row>
    <row r="976" spans="1:18" x14ac:dyDescent="0.3">
      <c r="A976" s="77" t="s">
        <v>1975</v>
      </c>
      <c r="B976" s="127" t="s">
        <v>1976</v>
      </c>
      <c r="C976" s="128">
        <v>2511839.8616252998</v>
      </c>
      <c r="D976" s="128">
        <v>2465844.6543975999</v>
      </c>
      <c r="E976" s="128">
        <v>2419784.6775662</v>
      </c>
      <c r="F976" s="128">
        <v>2373659.8414456998</v>
      </c>
      <c r="G976" s="128">
        <v>2326915.2398780002</v>
      </c>
      <c r="H976" s="128">
        <v>2280104.8138653999</v>
      </c>
      <c r="I976" s="128">
        <v>2233228.4718192001</v>
      </c>
      <c r="J976" s="128">
        <v>2186286.1209181999</v>
      </c>
      <c r="K976" s="128">
        <v>2139277.6682120999</v>
      </c>
      <c r="L976" s="128">
        <v>2092203.0206197</v>
      </c>
      <c r="M976" s="128">
        <v>2045062.0849289</v>
      </c>
      <c r="N976" s="128">
        <v>1997854.7677960999</v>
      </c>
      <c r="O976" s="109"/>
      <c r="P976" s="109"/>
      <c r="Q976" s="109"/>
      <c r="R976" s="109"/>
    </row>
    <row r="977" spans="1:18" x14ac:dyDescent="0.3">
      <c r="A977" s="77" t="s">
        <v>1977</v>
      </c>
      <c r="B977" s="127" t="s">
        <v>1978</v>
      </c>
      <c r="C977" s="128">
        <v>17835455.5666667</v>
      </c>
      <c r="D977" s="128">
        <v>17835455.5666667</v>
      </c>
      <c r="E977" s="128">
        <v>17835455.5666667</v>
      </c>
      <c r="F977" s="128">
        <v>17835455.5666667</v>
      </c>
      <c r="G977" s="128">
        <v>17835455.5666667</v>
      </c>
      <c r="H977" s="128">
        <v>17835455.5666667</v>
      </c>
      <c r="I977" s="128">
        <v>17835455.5666667</v>
      </c>
      <c r="J977" s="128">
        <v>17835455.5666667</v>
      </c>
      <c r="K977" s="128">
        <v>17835455.5666667</v>
      </c>
      <c r="L977" s="128">
        <v>17835455.5666667</v>
      </c>
      <c r="M977" s="128">
        <v>17835455.5666667</v>
      </c>
      <c r="N977" s="128">
        <v>17835455.5666667</v>
      </c>
      <c r="O977" s="109"/>
      <c r="P977" s="109"/>
      <c r="Q977" s="109"/>
      <c r="R977" s="109"/>
    </row>
    <row r="978" spans="1:18" x14ac:dyDescent="0.3">
      <c r="A978" s="77" t="s">
        <v>1979</v>
      </c>
      <c r="B978" s="127" t="s">
        <v>1980</v>
      </c>
      <c r="C978" s="128">
        <v>0</v>
      </c>
      <c r="D978" s="128">
        <v>0</v>
      </c>
      <c r="E978" s="128">
        <v>0</v>
      </c>
      <c r="F978" s="128">
        <v>0</v>
      </c>
      <c r="G978" s="128">
        <v>0</v>
      </c>
      <c r="H978" s="128">
        <v>0</v>
      </c>
      <c r="I978" s="128">
        <v>0</v>
      </c>
      <c r="J978" s="128">
        <v>0</v>
      </c>
      <c r="K978" s="128">
        <v>0</v>
      </c>
      <c r="L978" s="128">
        <v>0</v>
      </c>
      <c r="M978" s="128">
        <v>0</v>
      </c>
      <c r="N978" s="128">
        <v>0</v>
      </c>
      <c r="O978" s="109"/>
      <c r="P978" s="109"/>
      <c r="Q978" s="109"/>
      <c r="R978" s="109"/>
    </row>
    <row r="979" spans="1:18" x14ac:dyDescent="0.3">
      <c r="A979" s="77" t="s">
        <v>1981</v>
      </c>
      <c r="B979" s="127" t="s">
        <v>1982</v>
      </c>
      <c r="C979" s="128">
        <v>0</v>
      </c>
      <c r="D979" s="128">
        <v>0</v>
      </c>
      <c r="E979" s="128">
        <v>0</v>
      </c>
      <c r="F979" s="128">
        <v>0</v>
      </c>
      <c r="G979" s="128">
        <v>0</v>
      </c>
      <c r="H979" s="128">
        <v>0</v>
      </c>
      <c r="I979" s="128">
        <v>0</v>
      </c>
      <c r="J979" s="128">
        <v>0</v>
      </c>
      <c r="K979" s="128">
        <v>0</v>
      </c>
      <c r="L979" s="128">
        <v>0</v>
      </c>
      <c r="M979" s="128">
        <v>0</v>
      </c>
      <c r="N979" s="128">
        <v>0</v>
      </c>
      <c r="O979" s="109"/>
      <c r="P979" s="109"/>
      <c r="Q979" s="109"/>
      <c r="R979" s="109"/>
    </row>
    <row r="980" spans="1:18" x14ac:dyDescent="0.3">
      <c r="A980" s="77" t="s">
        <v>1983</v>
      </c>
      <c r="B980" s="127" t="s">
        <v>1685</v>
      </c>
      <c r="C980" s="128">
        <v>0</v>
      </c>
      <c r="D980" s="128">
        <v>0</v>
      </c>
      <c r="E980" s="128">
        <v>0</v>
      </c>
      <c r="F980" s="128">
        <v>0</v>
      </c>
      <c r="G980" s="128">
        <v>0</v>
      </c>
      <c r="H980" s="128">
        <v>0</v>
      </c>
      <c r="I980" s="128">
        <v>0</v>
      </c>
      <c r="J980" s="128">
        <v>0</v>
      </c>
      <c r="K980" s="128">
        <v>0</v>
      </c>
      <c r="L980" s="128">
        <v>0</v>
      </c>
      <c r="M980" s="128">
        <v>0</v>
      </c>
      <c r="N980" s="128">
        <v>0</v>
      </c>
      <c r="O980" s="109"/>
      <c r="P980" s="109"/>
      <c r="Q980" s="109"/>
      <c r="R980" s="109"/>
    </row>
    <row r="981" spans="1:18" x14ac:dyDescent="0.3">
      <c r="A981" s="77" t="s">
        <v>1984</v>
      </c>
      <c r="B981" s="127" t="s">
        <v>1985</v>
      </c>
      <c r="C981" s="128">
        <v>0</v>
      </c>
      <c r="D981" s="128">
        <v>0</v>
      </c>
      <c r="E981" s="128">
        <v>0</v>
      </c>
      <c r="F981" s="128">
        <v>0</v>
      </c>
      <c r="G981" s="128">
        <v>0</v>
      </c>
      <c r="H981" s="128">
        <v>0</v>
      </c>
      <c r="I981" s="128">
        <v>0</v>
      </c>
      <c r="J981" s="128">
        <v>0</v>
      </c>
      <c r="K981" s="128">
        <v>0</v>
      </c>
      <c r="L981" s="128">
        <v>0</v>
      </c>
      <c r="M981" s="128">
        <v>0</v>
      </c>
      <c r="N981" s="128">
        <v>0</v>
      </c>
      <c r="O981" s="109"/>
      <c r="P981" s="109"/>
      <c r="Q981" s="109"/>
      <c r="R981" s="109"/>
    </row>
    <row r="982" spans="1:18" x14ac:dyDescent="0.3">
      <c r="A982" s="77" t="s">
        <v>1986</v>
      </c>
      <c r="B982" s="127" t="s">
        <v>1987</v>
      </c>
      <c r="C982" s="128">
        <v>0</v>
      </c>
      <c r="D982" s="128">
        <v>0</v>
      </c>
      <c r="E982" s="128">
        <v>0</v>
      </c>
      <c r="F982" s="128">
        <v>0</v>
      </c>
      <c r="G982" s="128">
        <v>0</v>
      </c>
      <c r="H982" s="128">
        <v>0</v>
      </c>
      <c r="I982" s="128">
        <v>0</v>
      </c>
      <c r="J982" s="128">
        <v>0</v>
      </c>
      <c r="K982" s="128">
        <v>0</v>
      </c>
      <c r="L982" s="128">
        <v>0</v>
      </c>
      <c r="M982" s="128">
        <v>0</v>
      </c>
      <c r="N982" s="128">
        <v>0</v>
      </c>
      <c r="O982" s="109"/>
      <c r="P982" s="109"/>
      <c r="Q982" s="109"/>
      <c r="R982" s="109"/>
    </row>
    <row r="983" spans="1:18" x14ac:dyDescent="0.3">
      <c r="A983" s="77" t="s">
        <v>1988</v>
      </c>
      <c r="B983" s="127" t="s">
        <v>1989</v>
      </c>
      <c r="C983" s="128">
        <v>6554084.0833333004</v>
      </c>
      <c r="D983" s="128">
        <v>6562487.1666666996</v>
      </c>
      <c r="E983" s="128">
        <v>6570890.25</v>
      </c>
      <c r="F983" s="128">
        <v>6579293.3333333004</v>
      </c>
      <c r="G983" s="128">
        <v>6587696.4166666996</v>
      </c>
      <c r="H983" s="128">
        <v>6596099.5</v>
      </c>
      <c r="I983" s="128">
        <v>6604502.5833333004</v>
      </c>
      <c r="J983" s="128">
        <v>6612905.6666666996</v>
      </c>
      <c r="K983" s="128">
        <v>6621308.75</v>
      </c>
      <c r="L983" s="128">
        <v>6629711.8333333004</v>
      </c>
      <c r="M983" s="128">
        <v>6638114.9166666996</v>
      </c>
      <c r="N983" s="128">
        <v>6646518</v>
      </c>
      <c r="O983" s="109"/>
      <c r="P983" s="109"/>
      <c r="Q983" s="109"/>
      <c r="R983" s="109"/>
    </row>
    <row r="984" spans="1:18" x14ac:dyDescent="0.3">
      <c r="A984" s="77" t="s">
        <v>1990</v>
      </c>
      <c r="B984" s="127" t="s">
        <v>1991</v>
      </c>
      <c r="C984" s="128">
        <v>2349507.25</v>
      </c>
      <c r="D984" s="128">
        <v>2346870.5</v>
      </c>
      <c r="E984" s="128">
        <v>2344233.75</v>
      </c>
      <c r="F984" s="128">
        <v>2341597</v>
      </c>
      <c r="G984" s="128">
        <v>2338960.25</v>
      </c>
      <c r="H984" s="128">
        <v>2336323.5</v>
      </c>
      <c r="I984" s="128">
        <v>2333686.75</v>
      </c>
      <c r="J984" s="128">
        <v>2331050</v>
      </c>
      <c r="K984" s="128">
        <v>2328413.25</v>
      </c>
      <c r="L984" s="128">
        <v>2325776.5</v>
      </c>
      <c r="M984" s="128">
        <v>2323139.75</v>
      </c>
      <c r="N984" s="128">
        <v>2320503</v>
      </c>
      <c r="O984" s="109"/>
      <c r="P984" s="109"/>
      <c r="Q984" s="109"/>
      <c r="R984" s="109"/>
    </row>
    <row r="985" spans="1:18" x14ac:dyDescent="0.3">
      <c r="A985" s="77" t="s">
        <v>1992</v>
      </c>
      <c r="B985" s="127" t="s">
        <v>1993</v>
      </c>
      <c r="C985" s="128">
        <v>0</v>
      </c>
      <c r="D985" s="128">
        <v>0</v>
      </c>
      <c r="E985" s="128">
        <v>0</v>
      </c>
      <c r="F985" s="128">
        <v>0</v>
      </c>
      <c r="G985" s="128">
        <v>0</v>
      </c>
      <c r="H985" s="128">
        <v>0</v>
      </c>
      <c r="I985" s="128">
        <v>0</v>
      </c>
      <c r="J985" s="128">
        <v>0</v>
      </c>
      <c r="K985" s="128">
        <v>0</v>
      </c>
      <c r="L985" s="128">
        <v>0</v>
      </c>
      <c r="M985" s="128">
        <v>0</v>
      </c>
      <c r="N985" s="128">
        <v>0</v>
      </c>
      <c r="O985" s="109"/>
      <c r="P985" s="109"/>
      <c r="Q985" s="109"/>
      <c r="R985" s="109"/>
    </row>
    <row r="986" spans="1:18" x14ac:dyDescent="0.3">
      <c r="A986" s="77" t="s">
        <v>1994</v>
      </c>
      <c r="B986" s="127" t="s">
        <v>1995</v>
      </c>
      <c r="C986" s="128">
        <v>57289</v>
      </c>
      <c r="D986" s="128">
        <v>57289</v>
      </c>
      <c r="E986" s="128">
        <v>57289</v>
      </c>
      <c r="F986" s="128">
        <v>57289</v>
      </c>
      <c r="G986" s="128">
        <v>57289</v>
      </c>
      <c r="H986" s="128">
        <v>57289</v>
      </c>
      <c r="I986" s="128">
        <v>57289</v>
      </c>
      <c r="J986" s="128">
        <v>57289</v>
      </c>
      <c r="K986" s="128">
        <v>57289</v>
      </c>
      <c r="L986" s="128">
        <v>57289</v>
      </c>
      <c r="M986" s="128">
        <v>57289</v>
      </c>
      <c r="N986" s="128">
        <v>57289</v>
      </c>
      <c r="O986" s="109"/>
      <c r="P986" s="109"/>
      <c r="Q986" s="109"/>
      <c r="R986" s="109"/>
    </row>
    <row r="987" spans="1:18" x14ac:dyDescent="0.3">
      <c r="A987" s="77" t="s">
        <v>1996</v>
      </c>
      <c r="B987" s="127" t="s">
        <v>1997</v>
      </c>
      <c r="C987" s="128">
        <v>0</v>
      </c>
      <c r="D987" s="128">
        <v>0</v>
      </c>
      <c r="E987" s="128">
        <v>0</v>
      </c>
      <c r="F987" s="128">
        <v>0</v>
      </c>
      <c r="G987" s="128">
        <v>0</v>
      </c>
      <c r="H987" s="128">
        <v>0</v>
      </c>
      <c r="I987" s="128">
        <v>0</v>
      </c>
      <c r="J987" s="128">
        <v>0</v>
      </c>
      <c r="K987" s="128">
        <v>0</v>
      </c>
      <c r="L987" s="128">
        <v>0</v>
      </c>
      <c r="M987" s="128">
        <v>0</v>
      </c>
      <c r="N987" s="128">
        <v>0</v>
      </c>
      <c r="O987" s="109"/>
      <c r="P987" s="109"/>
      <c r="Q987" s="109"/>
      <c r="R987" s="109"/>
    </row>
    <row r="988" spans="1:18" x14ac:dyDescent="0.3">
      <c r="A988" s="77" t="s">
        <v>1998</v>
      </c>
      <c r="B988" s="127" t="s">
        <v>1999</v>
      </c>
      <c r="C988" s="128">
        <v>0</v>
      </c>
      <c r="D988" s="128">
        <v>0</v>
      </c>
      <c r="E988" s="128">
        <v>0</v>
      </c>
      <c r="F988" s="128">
        <v>0</v>
      </c>
      <c r="G988" s="128">
        <v>0</v>
      </c>
      <c r="H988" s="128">
        <v>0</v>
      </c>
      <c r="I988" s="128">
        <v>0</v>
      </c>
      <c r="J988" s="128">
        <v>0</v>
      </c>
      <c r="K988" s="128">
        <v>0</v>
      </c>
      <c r="L988" s="128">
        <v>0</v>
      </c>
      <c r="M988" s="128">
        <v>0</v>
      </c>
      <c r="N988" s="128">
        <v>0</v>
      </c>
      <c r="O988" s="109"/>
      <c r="P988" s="109"/>
      <c r="Q988" s="109"/>
      <c r="R988" s="109"/>
    </row>
    <row r="989" spans="1:18" x14ac:dyDescent="0.3">
      <c r="A989" s="77" t="s">
        <v>2000</v>
      </c>
      <c r="B989" s="127" t="s">
        <v>2001</v>
      </c>
      <c r="C989" s="128">
        <v>1027652</v>
      </c>
      <c r="D989" s="128">
        <v>1027652</v>
      </c>
      <c r="E989" s="128">
        <v>1027652</v>
      </c>
      <c r="F989" s="128">
        <v>1027652</v>
      </c>
      <c r="G989" s="128">
        <v>1027652</v>
      </c>
      <c r="H989" s="128">
        <v>1027652</v>
      </c>
      <c r="I989" s="128">
        <v>1027652</v>
      </c>
      <c r="J989" s="128">
        <v>1027652</v>
      </c>
      <c r="K989" s="128">
        <v>1027652</v>
      </c>
      <c r="L989" s="128">
        <v>1027652</v>
      </c>
      <c r="M989" s="128">
        <v>1027652</v>
      </c>
      <c r="N989" s="128">
        <v>1027652</v>
      </c>
      <c r="O989" s="109"/>
      <c r="P989" s="109"/>
      <c r="Q989" s="109"/>
      <c r="R989" s="109"/>
    </row>
    <row r="990" spans="1:18" x14ac:dyDescent="0.3">
      <c r="A990" s="77" t="s">
        <v>2002</v>
      </c>
      <c r="B990" s="127" t="s">
        <v>2003</v>
      </c>
      <c r="C990" s="128">
        <v>0</v>
      </c>
      <c r="D990" s="128">
        <v>0</v>
      </c>
      <c r="E990" s="128">
        <v>0</v>
      </c>
      <c r="F990" s="128">
        <v>0</v>
      </c>
      <c r="G990" s="128">
        <v>0</v>
      </c>
      <c r="H990" s="128">
        <v>0</v>
      </c>
      <c r="I990" s="128">
        <v>0</v>
      </c>
      <c r="J990" s="128">
        <v>0</v>
      </c>
      <c r="K990" s="128">
        <v>0</v>
      </c>
      <c r="L990" s="128">
        <v>0</v>
      </c>
      <c r="M990" s="128">
        <v>0</v>
      </c>
      <c r="N990" s="128">
        <v>0</v>
      </c>
      <c r="O990" s="109"/>
      <c r="P990" s="109"/>
      <c r="Q990" s="109"/>
      <c r="R990" s="109"/>
    </row>
    <row r="991" spans="1:18" x14ac:dyDescent="0.3">
      <c r="A991" s="77" t="s">
        <v>2004</v>
      </c>
      <c r="B991" s="127" t="s">
        <v>2005</v>
      </c>
      <c r="C991" s="128">
        <v>0</v>
      </c>
      <c r="D991" s="128">
        <v>0</v>
      </c>
      <c r="E991" s="128">
        <v>0</v>
      </c>
      <c r="F991" s="128">
        <v>0</v>
      </c>
      <c r="G991" s="128">
        <v>0</v>
      </c>
      <c r="H991" s="128">
        <v>0</v>
      </c>
      <c r="I991" s="128">
        <v>0</v>
      </c>
      <c r="J991" s="128">
        <v>0</v>
      </c>
      <c r="K991" s="128">
        <v>0</v>
      </c>
      <c r="L991" s="128">
        <v>0</v>
      </c>
      <c r="M991" s="128">
        <v>0</v>
      </c>
      <c r="N991" s="128">
        <v>0</v>
      </c>
      <c r="O991" s="109"/>
      <c r="P991" s="109"/>
      <c r="Q991" s="109"/>
      <c r="R991" s="109"/>
    </row>
    <row r="992" spans="1:18" x14ac:dyDescent="0.3">
      <c r="A992" s="77" t="s">
        <v>2006</v>
      </c>
      <c r="B992" s="127" t="s">
        <v>2007</v>
      </c>
      <c r="C992" s="128">
        <v>0</v>
      </c>
      <c r="D992" s="128">
        <v>0</v>
      </c>
      <c r="E992" s="128">
        <v>0</v>
      </c>
      <c r="F992" s="128">
        <v>0</v>
      </c>
      <c r="G992" s="128">
        <v>0</v>
      </c>
      <c r="H992" s="128">
        <v>0</v>
      </c>
      <c r="I992" s="128">
        <v>0</v>
      </c>
      <c r="J992" s="128">
        <v>0</v>
      </c>
      <c r="K992" s="128">
        <v>0</v>
      </c>
      <c r="L992" s="128">
        <v>0</v>
      </c>
      <c r="M992" s="128">
        <v>0</v>
      </c>
      <c r="N992" s="128">
        <v>0</v>
      </c>
      <c r="O992" s="109"/>
      <c r="P992" s="109"/>
      <c r="Q992" s="109"/>
      <c r="R992" s="109"/>
    </row>
    <row r="993" spans="1:18" x14ac:dyDescent="0.3">
      <c r="A993" s="77" t="s">
        <v>2008</v>
      </c>
      <c r="B993" s="127" t="s">
        <v>2009</v>
      </c>
      <c r="C993" s="128">
        <v>229974898</v>
      </c>
      <c r="D993" s="128">
        <v>229974898</v>
      </c>
      <c r="E993" s="128">
        <v>229670551</v>
      </c>
      <c r="F993" s="128">
        <v>232131551</v>
      </c>
      <c r="G993" s="128">
        <v>232131551</v>
      </c>
      <c r="H993" s="128">
        <v>231827204</v>
      </c>
      <c r="I993" s="128">
        <v>234288204</v>
      </c>
      <c r="J993" s="128">
        <v>234288204</v>
      </c>
      <c r="K993" s="128">
        <v>236444857</v>
      </c>
      <c r="L993" s="128">
        <v>236444857</v>
      </c>
      <c r="M993" s="128">
        <v>236444857</v>
      </c>
      <c r="N993" s="128">
        <v>236140511</v>
      </c>
      <c r="O993" s="109"/>
      <c r="P993" s="109"/>
      <c r="Q993" s="109"/>
      <c r="R993" s="109"/>
    </row>
    <row r="994" spans="1:18" x14ac:dyDescent="0.3">
      <c r="A994" s="77" t="s">
        <v>2010</v>
      </c>
      <c r="B994" s="127" t="s">
        <v>2011</v>
      </c>
      <c r="C994" s="128">
        <v>-206391291</v>
      </c>
      <c r="D994" s="128">
        <v>-206391291</v>
      </c>
      <c r="E994" s="128">
        <v>-206391291</v>
      </c>
      <c r="F994" s="128">
        <v>-206391291</v>
      </c>
      <c r="G994" s="128">
        <v>-206391291</v>
      </c>
      <c r="H994" s="128">
        <v>-206391291</v>
      </c>
      <c r="I994" s="128">
        <v>-206391291</v>
      </c>
      <c r="J994" s="128">
        <v>-206391291</v>
      </c>
      <c r="K994" s="128">
        <v>-206391291</v>
      </c>
      <c r="L994" s="128">
        <v>-206391291</v>
      </c>
      <c r="M994" s="128">
        <v>-206391291</v>
      </c>
      <c r="N994" s="128">
        <v>-206391291</v>
      </c>
      <c r="O994" s="109"/>
      <c r="P994" s="109"/>
      <c r="Q994" s="109"/>
      <c r="R994" s="109"/>
    </row>
    <row r="995" spans="1:18" x14ac:dyDescent="0.3">
      <c r="A995" s="77" t="s">
        <v>2012</v>
      </c>
      <c r="B995" s="127" t="s">
        <v>2013</v>
      </c>
      <c r="C995" s="128">
        <v>416815</v>
      </c>
      <c r="D995" s="128">
        <v>416815</v>
      </c>
      <c r="E995" s="128">
        <v>314519</v>
      </c>
      <c r="F995" s="128">
        <v>314519</v>
      </c>
      <c r="G995" s="128">
        <v>314519</v>
      </c>
      <c r="H995" s="128">
        <v>212223</v>
      </c>
      <c r="I995" s="128">
        <v>212223</v>
      </c>
      <c r="J995" s="128">
        <v>212223</v>
      </c>
      <c r="K995" s="128">
        <v>109927</v>
      </c>
      <c r="L995" s="128">
        <v>109927</v>
      </c>
      <c r="M995" s="128">
        <v>109927</v>
      </c>
      <c r="N995" s="128">
        <v>7631</v>
      </c>
      <c r="O995" s="109"/>
      <c r="P995" s="109"/>
      <c r="Q995" s="109"/>
      <c r="R995" s="109"/>
    </row>
    <row r="996" spans="1:18" x14ac:dyDescent="0.3">
      <c r="A996" s="77" t="s">
        <v>2014</v>
      </c>
      <c r="B996" s="127" t="s">
        <v>2015</v>
      </c>
      <c r="C996" s="128">
        <v>75998.429999999993</v>
      </c>
      <c r="D996" s="128">
        <v>75998.429999999993</v>
      </c>
      <c r="E996" s="128">
        <v>75998.429999999993</v>
      </c>
      <c r="F996" s="128">
        <v>75998.429999999993</v>
      </c>
      <c r="G996" s="128">
        <v>75998.429999999993</v>
      </c>
      <c r="H996" s="128">
        <v>75998.429999999993</v>
      </c>
      <c r="I996" s="128">
        <v>75998.429999999993</v>
      </c>
      <c r="J996" s="128">
        <v>75998.429999999993</v>
      </c>
      <c r="K996" s="128">
        <v>75998.429999999993</v>
      </c>
      <c r="L996" s="128">
        <v>75998.429999999993</v>
      </c>
      <c r="M996" s="128">
        <v>75998.429999999993</v>
      </c>
      <c r="N996" s="128">
        <v>75998.429999999993</v>
      </c>
      <c r="O996" s="109"/>
      <c r="P996" s="109"/>
      <c r="Q996" s="109"/>
      <c r="R996" s="109"/>
    </row>
    <row r="997" spans="1:18" x14ac:dyDescent="0.3">
      <c r="A997" s="77" t="s">
        <v>2016</v>
      </c>
      <c r="B997" s="127" t="s">
        <v>2017</v>
      </c>
      <c r="C997" s="128">
        <v>503390</v>
      </c>
      <c r="D997" s="128">
        <v>503390</v>
      </c>
      <c r="E997" s="128">
        <v>503390</v>
      </c>
      <c r="F997" s="128">
        <v>535802</v>
      </c>
      <c r="G997" s="128">
        <v>535802</v>
      </c>
      <c r="H997" s="128">
        <v>535802</v>
      </c>
      <c r="I997" s="128">
        <v>568214</v>
      </c>
      <c r="J997" s="128">
        <v>568214</v>
      </c>
      <c r="K997" s="128">
        <v>568214</v>
      </c>
      <c r="L997" s="128">
        <v>600627</v>
      </c>
      <c r="M997" s="128">
        <v>600627</v>
      </c>
      <c r="N997" s="128">
        <v>600627</v>
      </c>
      <c r="O997" s="109"/>
      <c r="P997" s="109"/>
      <c r="Q997" s="109"/>
      <c r="R997" s="109"/>
    </row>
    <row r="998" spans="1:18" x14ac:dyDescent="0.3">
      <c r="A998" s="77" t="s">
        <v>2018</v>
      </c>
      <c r="B998" s="127" t="s">
        <v>2019</v>
      </c>
      <c r="C998" s="128">
        <v>365972.77</v>
      </c>
      <c r="D998" s="128">
        <v>365972.77</v>
      </c>
      <c r="E998" s="128">
        <v>365972.77</v>
      </c>
      <c r="F998" s="128">
        <v>365972.77</v>
      </c>
      <c r="G998" s="128">
        <v>365972.77</v>
      </c>
      <c r="H998" s="128">
        <v>365972.77</v>
      </c>
      <c r="I998" s="128">
        <v>365972.77</v>
      </c>
      <c r="J998" s="128">
        <v>365972.77</v>
      </c>
      <c r="K998" s="128">
        <v>365972.77</v>
      </c>
      <c r="L998" s="128">
        <v>365972.77</v>
      </c>
      <c r="M998" s="128">
        <v>365972.77</v>
      </c>
      <c r="N998" s="128">
        <v>365972.77</v>
      </c>
      <c r="O998" s="109"/>
      <c r="P998" s="109"/>
      <c r="Q998" s="109"/>
      <c r="R998" s="109"/>
    </row>
    <row r="999" spans="1:18" x14ac:dyDescent="0.3">
      <c r="A999" s="77" t="s">
        <v>2020</v>
      </c>
      <c r="B999" s="127" t="s">
        <v>2021</v>
      </c>
      <c r="C999" s="128">
        <v>0</v>
      </c>
      <c r="D999" s="128">
        <v>0</v>
      </c>
      <c r="E999" s="128">
        <v>0</v>
      </c>
      <c r="F999" s="128">
        <v>0</v>
      </c>
      <c r="G999" s="128">
        <v>0</v>
      </c>
      <c r="H999" s="128">
        <v>0</v>
      </c>
      <c r="I999" s="128">
        <v>0</v>
      </c>
      <c r="J999" s="128">
        <v>0</v>
      </c>
      <c r="K999" s="128">
        <v>0</v>
      </c>
      <c r="L999" s="128">
        <v>0</v>
      </c>
      <c r="M999" s="128">
        <v>0</v>
      </c>
      <c r="N999" s="128">
        <v>0</v>
      </c>
      <c r="O999" s="109"/>
      <c r="P999" s="109"/>
      <c r="Q999" s="109"/>
      <c r="R999" s="109"/>
    </row>
    <row r="1000" spans="1:18" x14ac:dyDescent="0.3">
      <c r="A1000" s="77" t="s">
        <v>2022</v>
      </c>
      <c r="B1000" s="127" t="s">
        <v>2023</v>
      </c>
      <c r="C1000" s="128">
        <v>19314010</v>
      </c>
      <c r="D1000" s="128">
        <v>19314010</v>
      </c>
      <c r="E1000" s="128">
        <v>19314010</v>
      </c>
      <c r="F1000" s="128">
        <v>19314010</v>
      </c>
      <c r="G1000" s="128">
        <v>19314010</v>
      </c>
      <c r="H1000" s="128">
        <v>19314010</v>
      </c>
      <c r="I1000" s="128">
        <v>19314010</v>
      </c>
      <c r="J1000" s="128">
        <v>19314010</v>
      </c>
      <c r="K1000" s="128">
        <v>19314010</v>
      </c>
      <c r="L1000" s="128">
        <v>19314010</v>
      </c>
      <c r="M1000" s="128">
        <v>19314010</v>
      </c>
      <c r="N1000" s="128">
        <v>19314010</v>
      </c>
      <c r="O1000" s="109"/>
      <c r="P1000" s="109"/>
      <c r="Q1000" s="109"/>
      <c r="R1000" s="109"/>
    </row>
    <row r="1001" spans="1:18" x14ac:dyDescent="0.3">
      <c r="A1001" s="77" t="s">
        <v>2024</v>
      </c>
      <c r="B1001" s="127" t="s">
        <v>2025</v>
      </c>
      <c r="C1001" s="128">
        <v>72789244.030000001</v>
      </c>
      <c r="D1001" s="128">
        <v>71923244.030000001</v>
      </c>
      <c r="E1001" s="128">
        <v>72405342.030000001</v>
      </c>
      <c r="F1001" s="128">
        <v>71539342.030000001</v>
      </c>
      <c r="G1001" s="128">
        <v>70673342.030000001</v>
      </c>
      <c r="H1001" s="128">
        <v>71155440.030000001</v>
      </c>
      <c r="I1001" s="128">
        <v>70289440.030000001</v>
      </c>
      <c r="J1001" s="128">
        <v>69423440.030000001</v>
      </c>
      <c r="K1001" s="128">
        <v>69905538.030000001</v>
      </c>
      <c r="L1001" s="128">
        <v>69039538.030000001</v>
      </c>
      <c r="M1001" s="128">
        <v>68173538.030000001</v>
      </c>
      <c r="N1001" s="128">
        <v>68655636.030000001</v>
      </c>
      <c r="O1001" s="109"/>
      <c r="P1001" s="109"/>
      <c r="Q1001" s="109"/>
      <c r="R1001" s="109"/>
    </row>
    <row r="1002" spans="1:18" x14ac:dyDescent="0.3">
      <c r="A1002" s="77" t="s">
        <v>2026</v>
      </c>
      <c r="B1002" s="127" t="s">
        <v>2027</v>
      </c>
      <c r="C1002" s="128">
        <v>0</v>
      </c>
      <c r="D1002" s="128">
        <v>0</v>
      </c>
      <c r="E1002" s="128">
        <v>0</v>
      </c>
      <c r="F1002" s="128">
        <v>0</v>
      </c>
      <c r="G1002" s="128">
        <v>0</v>
      </c>
      <c r="H1002" s="128">
        <v>0</v>
      </c>
      <c r="I1002" s="128">
        <v>0</v>
      </c>
      <c r="J1002" s="128">
        <v>0</v>
      </c>
      <c r="K1002" s="128">
        <v>0</v>
      </c>
      <c r="L1002" s="128">
        <v>0</v>
      </c>
      <c r="M1002" s="128">
        <v>0</v>
      </c>
      <c r="N1002" s="128">
        <v>0</v>
      </c>
      <c r="O1002" s="109"/>
      <c r="P1002" s="109"/>
      <c r="Q1002" s="109"/>
      <c r="R1002" s="109"/>
    </row>
    <row r="1003" spans="1:18" x14ac:dyDescent="0.3">
      <c r="A1003" s="77" t="s">
        <v>2028</v>
      </c>
      <c r="B1003" s="127" t="s">
        <v>2029</v>
      </c>
      <c r="C1003" s="128">
        <v>11094326</v>
      </c>
      <c r="D1003" s="128">
        <v>11485992</v>
      </c>
      <c r="E1003" s="128">
        <v>11327659</v>
      </c>
      <c r="F1003" s="128">
        <v>11369326</v>
      </c>
      <c r="G1003" s="128">
        <v>11210992</v>
      </c>
      <c r="H1003" s="128">
        <v>11277659</v>
      </c>
      <c r="I1003" s="128">
        <v>11119326</v>
      </c>
      <c r="J1003" s="128">
        <v>11160992</v>
      </c>
      <c r="K1003" s="128">
        <v>10702659</v>
      </c>
      <c r="L1003" s="128">
        <v>10769326</v>
      </c>
      <c r="M1003" s="128">
        <v>10610992</v>
      </c>
      <c r="N1003" s="128">
        <v>10552659</v>
      </c>
      <c r="O1003" s="109"/>
      <c r="P1003" s="109"/>
      <c r="Q1003" s="109"/>
      <c r="R1003" s="109"/>
    </row>
    <row r="1004" spans="1:18" x14ac:dyDescent="0.3">
      <c r="A1004" s="77" t="s">
        <v>2030</v>
      </c>
      <c r="B1004" s="127" t="s">
        <v>2031</v>
      </c>
      <c r="C1004" s="128">
        <v>0</v>
      </c>
      <c r="D1004" s="128">
        <v>0</v>
      </c>
      <c r="E1004" s="128">
        <v>0</v>
      </c>
      <c r="F1004" s="128">
        <v>0</v>
      </c>
      <c r="G1004" s="128">
        <v>0</v>
      </c>
      <c r="H1004" s="128">
        <v>0</v>
      </c>
      <c r="I1004" s="128">
        <v>0</v>
      </c>
      <c r="J1004" s="128">
        <v>0</v>
      </c>
      <c r="K1004" s="128">
        <v>0</v>
      </c>
      <c r="L1004" s="128">
        <v>0</v>
      </c>
      <c r="M1004" s="128">
        <v>0</v>
      </c>
      <c r="N1004" s="128">
        <v>0</v>
      </c>
      <c r="O1004" s="109"/>
      <c r="P1004" s="109"/>
      <c r="Q1004" s="109"/>
      <c r="R1004" s="109"/>
    </row>
    <row r="1005" spans="1:18" x14ac:dyDescent="0.3">
      <c r="A1005" s="77" t="s">
        <v>2032</v>
      </c>
      <c r="B1005" s="127" t="s">
        <v>2033</v>
      </c>
      <c r="C1005" s="128">
        <v>0</v>
      </c>
      <c r="D1005" s="128">
        <v>0</v>
      </c>
      <c r="E1005" s="128">
        <v>0</v>
      </c>
      <c r="F1005" s="128">
        <v>0</v>
      </c>
      <c r="G1005" s="128">
        <v>0</v>
      </c>
      <c r="H1005" s="128">
        <v>0</v>
      </c>
      <c r="I1005" s="128">
        <v>0</v>
      </c>
      <c r="J1005" s="128">
        <v>0</v>
      </c>
      <c r="K1005" s="128">
        <v>0</v>
      </c>
      <c r="L1005" s="128">
        <v>0</v>
      </c>
      <c r="M1005" s="128">
        <v>0</v>
      </c>
      <c r="N1005" s="128">
        <v>0</v>
      </c>
      <c r="O1005" s="109"/>
      <c r="P1005" s="109"/>
      <c r="Q1005" s="109"/>
      <c r="R1005" s="109"/>
    </row>
    <row r="1006" spans="1:18" x14ac:dyDescent="0.3">
      <c r="A1006" s="77" t="s">
        <v>2034</v>
      </c>
      <c r="B1006" s="127" t="s">
        <v>2035</v>
      </c>
      <c r="C1006" s="128">
        <v>783000</v>
      </c>
      <c r="D1006" s="128">
        <v>783000</v>
      </c>
      <c r="E1006" s="128">
        <v>783000</v>
      </c>
      <c r="F1006" s="128">
        <v>783000</v>
      </c>
      <c r="G1006" s="128">
        <v>783000</v>
      </c>
      <c r="H1006" s="128">
        <v>783000</v>
      </c>
      <c r="I1006" s="128">
        <v>783000</v>
      </c>
      <c r="J1006" s="128">
        <v>783000</v>
      </c>
      <c r="K1006" s="128">
        <v>783000</v>
      </c>
      <c r="L1006" s="128">
        <v>783000</v>
      </c>
      <c r="M1006" s="128">
        <v>783000</v>
      </c>
      <c r="N1006" s="128">
        <v>783000</v>
      </c>
      <c r="O1006" s="109"/>
      <c r="P1006" s="109"/>
      <c r="Q1006" s="109"/>
      <c r="R1006" s="109"/>
    </row>
    <row r="1007" spans="1:18" x14ac:dyDescent="0.3">
      <c r="A1007" s="77" t="s">
        <v>2036</v>
      </c>
      <c r="B1007" s="127" t="s">
        <v>2037</v>
      </c>
      <c r="C1007" s="128">
        <v>0</v>
      </c>
      <c r="D1007" s="128">
        <v>0</v>
      </c>
      <c r="E1007" s="128">
        <v>0</v>
      </c>
      <c r="F1007" s="128">
        <v>0</v>
      </c>
      <c r="G1007" s="128">
        <v>0</v>
      </c>
      <c r="H1007" s="128">
        <v>0</v>
      </c>
      <c r="I1007" s="128">
        <v>0</v>
      </c>
      <c r="J1007" s="128">
        <v>0</v>
      </c>
      <c r="K1007" s="128">
        <v>0</v>
      </c>
      <c r="L1007" s="128">
        <v>0</v>
      </c>
      <c r="M1007" s="128">
        <v>0</v>
      </c>
      <c r="N1007" s="128">
        <v>0</v>
      </c>
      <c r="O1007" s="109"/>
      <c r="P1007" s="109"/>
      <c r="Q1007" s="109"/>
      <c r="R1007" s="109"/>
    </row>
    <row r="1008" spans="1:18" x14ac:dyDescent="0.3">
      <c r="A1008" s="77" t="s">
        <v>2038</v>
      </c>
      <c r="B1008" s="127" t="s">
        <v>2039</v>
      </c>
      <c r="C1008" s="128">
        <v>0</v>
      </c>
      <c r="D1008" s="128">
        <v>0</v>
      </c>
      <c r="E1008" s="128">
        <v>0</v>
      </c>
      <c r="F1008" s="128">
        <v>0</v>
      </c>
      <c r="G1008" s="128">
        <v>0</v>
      </c>
      <c r="H1008" s="128">
        <v>0</v>
      </c>
      <c r="I1008" s="128">
        <v>0</v>
      </c>
      <c r="J1008" s="128">
        <v>0</v>
      </c>
      <c r="K1008" s="128">
        <v>0</v>
      </c>
      <c r="L1008" s="128">
        <v>0</v>
      </c>
      <c r="M1008" s="128">
        <v>0</v>
      </c>
      <c r="N1008" s="128">
        <v>0</v>
      </c>
      <c r="O1008" s="109"/>
      <c r="P1008" s="109"/>
      <c r="Q1008" s="109"/>
      <c r="R1008" s="109"/>
    </row>
    <row r="1009" spans="1:18" x14ac:dyDescent="0.3">
      <c r="A1009" s="77" t="s">
        <v>2040</v>
      </c>
      <c r="B1009" s="127" t="s">
        <v>2041</v>
      </c>
      <c r="C1009" s="128">
        <v>0</v>
      </c>
      <c r="D1009" s="128">
        <v>0</v>
      </c>
      <c r="E1009" s="128">
        <v>0</v>
      </c>
      <c r="F1009" s="128">
        <v>0</v>
      </c>
      <c r="G1009" s="128">
        <v>0</v>
      </c>
      <c r="H1009" s="128">
        <v>0</v>
      </c>
      <c r="I1009" s="128">
        <v>0</v>
      </c>
      <c r="J1009" s="128">
        <v>0</v>
      </c>
      <c r="K1009" s="128">
        <v>0</v>
      </c>
      <c r="L1009" s="128">
        <v>0</v>
      </c>
      <c r="M1009" s="128">
        <v>0</v>
      </c>
      <c r="N1009" s="128">
        <v>0</v>
      </c>
      <c r="O1009" s="109"/>
      <c r="P1009" s="109"/>
      <c r="Q1009" s="109"/>
      <c r="R1009" s="109"/>
    </row>
    <row r="1010" spans="1:18" x14ac:dyDescent="0.3">
      <c r="A1010" s="77" t="s">
        <v>2042</v>
      </c>
      <c r="B1010" s="127" t="s">
        <v>2043</v>
      </c>
      <c r="C1010" s="128">
        <v>0</v>
      </c>
      <c r="D1010" s="128">
        <v>0</v>
      </c>
      <c r="E1010" s="128">
        <v>0</v>
      </c>
      <c r="F1010" s="128">
        <v>0</v>
      </c>
      <c r="G1010" s="128">
        <v>0</v>
      </c>
      <c r="H1010" s="128">
        <v>0</v>
      </c>
      <c r="I1010" s="128">
        <v>0</v>
      </c>
      <c r="J1010" s="128">
        <v>0</v>
      </c>
      <c r="K1010" s="128">
        <v>0</v>
      </c>
      <c r="L1010" s="128">
        <v>0</v>
      </c>
      <c r="M1010" s="128">
        <v>0</v>
      </c>
      <c r="N1010" s="128">
        <v>0</v>
      </c>
      <c r="O1010" s="109"/>
      <c r="P1010" s="109"/>
      <c r="Q1010" s="109"/>
      <c r="R1010" s="109"/>
    </row>
    <row r="1011" spans="1:18" x14ac:dyDescent="0.3">
      <c r="A1011" s="77" t="s">
        <v>2044</v>
      </c>
      <c r="B1011" s="127" t="s">
        <v>2045</v>
      </c>
      <c r="C1011" s="128">
        <v>33930254.340000004</v>
      </c>
      <c r="D1011" s="128">
        <v>34071630.399999999</v>
      </c>
      <c r="E1011" s="128">
        <v>34213595.530000001</v>
      </c>
      <c r="F1011" s="128">
        <v>34356152.18</v>
      </c>
      <c r="G1011" s="128">
        <v>34499302.810000002</v>
      </c>
      <c r="H1011" s="128">
        <v>34643049.909999996</v>
      </c>
      <c r="I1011" s="128">
        <v>34787395.950000003</v>
      </c>
      <c r="J1011" s="128">
        <v>34932343.43</v>
      </c>
      <c r="K1011" s="128">
        <v>35077894.859999999</v>
      </c>
      <c r="L1011" s="128">
        <v>35224052.759999998</v>
      </c>
      <c r="M1011" s="128">
        <v>35370819.649999999</v>
      </c>
      <c r="N1011" s="128">
        <v>35518198.07</v>
      </c>
      <c r="O1011" s="109"/>
      <c r="P1011" s="109"/>
      <c r="Q1011" s="109"/>
      <c r="R1011" s="109"/>
    </row>
    <row r="1012" spans="1:18" x14ac:dyDescent="0.3">
      <c r="A1012" s="77" t="s">
        <v>2046</v>
      </c>
      <c r="B1012" s="127" t="s">
        <v>2047</v>
      </c>
      <c r="C1012" s="128">
        <v>598422401.24888897</v>
      </c>
      <c r="D1012" s="128">
        <v>655705087.29093599</v>
      </c>
      <c r="E1012" s="128">
        <v>260252506.72569099</v>
      </c>
      <c r="F1012" s="128">
        <v>333921046.648453</v>
      </c>
      <c r="G1012" s="128">
        <v>304118438.47153699</v>
      </c>
      <c r="H1012" s="128">
        <v>369466307.93546301</v>
      </c>
      <c r="I1012" s="128">
        <v>437362472.03191102</v>
      </c>
      <c r="J1012" s="128">
        <v>456960329.66298002</v>
      </c>
      <c r="K1012" s="128">
        <v>471462430.03022301</v>
      </c>
      <c r="L1012" s="128">
        <v>432650869.85359597</v>
      </c>
      <c r="M1012" s="128">
        <v>596370821.03931797</v>
      </c>
      <c r="N1012" s="128">
        <v>553907777.94710696</v>
      </c>
      <c r="O1012" s="109"/>
      <c r="P1012" s="109"/>
      <c r="Q1012" s="109"/>
      <c r="R1012" s="109"/>
    </row>
    <row r="1013" spans="1:18" x14ac:dyDescent="0.3">
      <c r="A1013" s="77" t="s">
        <v>2048</v>
      </c>
      <c r="B1013" s="127" t="s">
        <v>2049</v>
      </c>
      <c r="C1013" s="128">
        <v>0</v>
      </c>
      <c r="D1013" s="128">
        <v>0</v>
      </c>
      <c r="E1013" s="128">
        <v>0</v>
      </c>
      <c r="F1013" s="128">
        <v>0</v>
      </c>
      <c r="G1013" s="128">
        <v>0</v>
      </c>
      <c r="H1013" s="128">
        <v>0</v>
      </c>
      <c r="I1013" s="128">
        <v>0</v>
      </c>
      <c r="J1013" s="128">
        <v>0</v>
      </c>
      <c r="K1013" s="128">
        <v>0</v>
      </c>
      <c r="L1013" s="128">
        <v>0</v>
      </c>
      <c r="M1013" s="128">
        <v>0</v>
      </c>
      <c r="N1013" s="128">
        <v>0</v>
      </c>
      <c r="O1013" s="109"/>
      <c r="P1013" s="109"/>
      <c r="Q1013" s="109"/>
      <c r="R1013" s="109"/>
    </row>
    <row r="1014" spans="1:18" x14ac:dyDescent="0.3">
      <c r="A1014" s="77" t="s">
        <v>2050</v>
      </c>
      <c r="B1014" s="127" t="s">
        <v>2051</v>
      </c>
      <c r="C1014" s="128">
        <v>33338000</v>
      </c>
      <c r="D1014" s="128">
        <v>33338000</v>
      </c>
      <c r="E1014" s="128">
        <v>33338000</v>
      </c>
      <c r="F1014" s="128">
        <v>33338000</v>
      </c>
      <c r="G1014" s="128">
        <v>33338000</v>
      </c>
      <c r="H1014" s="128">
        <v>33338000</v>
      </c>
      <c r="I1014" s="128">
        <v>33338000</v>
      </c>
      <c r="J1014" s="128">
        <v>33338000</v>
      </c>
      <c r="K1014" s="128">
        <v>33338000</v>
      </c>
      <c r="L1014" s="128">
        <v>33338000</v>
      </c>
      <c r="M1014" s="128">
        <v>33338000</v>
      </c>
      <c r="N1014" s="128">
        <v>33338000</v>
      </c>
      <c r="O1014" s="109"/>
      <c r="P1014" s="109"/>
      <c r="Q1014" s="109"/>
      <c r="R1014" s="109"/>
    </row>
    <row r="1015" spans="1:18" x14ac:dyDescent="0.3">
      <c r="A1015" s="77" t="s">
        <v>2052</v>
      </c>
      <c r="B1015" s="127" t="s">
        <v>2053</v>
      </c>
      <c r="C1015" s="128">
        <v>193227081.9600004</v>
      </c>
      <c r="D1015" s="128">
        <v>104539767.20999999</v>
      </c>
      <c r="E1015" s="128">
        <v>118795715.16</v>
      </c>
      <c r="F1015" s="128">
        <v>106427550.06999999</v>
      </c>
      <c r="G1015" s="128">
        <v>113718903.31999999</v>
      </c>
      <c r="H1015" s="128">
        <v>167375648.90999991</v>
      </c>
      <c r="I1015" s="128">
        <v>173805890.13000041</v>
      </c>
      <c r="J1015" s="128">
        <v>91425837.069999993</v>
      </c>
      <c r="K1015" s="128">
        <v>101195641.68000001</v>
      </c>
      <c r="L1015" s="128">
        <v>102591101.03</v>
      </c>
      <c r="M1015" s="128">
        <v>90732370.909999996</v>
      </c>
      <c r="N1015" s="128">
        <v>198058673.4849999</v>
      </c>
      <c r="O1015" s="109"/>
      <c r="P1015" s="109"/>
      <c r="Q1015" s="109"/>
      <c r="R1015" s="109"/>
    </row>
    <row r="1016" spans="1:18" x14ac:dyDescent="0.3">
      <c r="A1016" s="77" t="s">
        <v>2054</v>
      </c>
      <c r="B1016" s="127" t="s">
        <v>2055</v>
      </c>
      <c r="C1016" s="128">
        <v>15000000</v>
      </c>
      <c r="D1016" s="128">
        <v>15000000</v>
      </c>
      <c r="E1016" s="128">
        <v>15000000</v>
      </c>
      <c r="F1016" s="128">
        <v>15000000</v>
      </c>
      <c r="G1016" s="128">
        <v>15000000</v>
      </c>
      <c r="H1016" s="128">
        <v>15000000</v>
      </c>
      <c r="I1016" s="128">
        <v>15000000</v>
      </c>
      <c r="J1016" s="128">
        <v>15000000</v>
      </c>
      <c r="K1016" s="128">
        <v>15000000</v>
      </c>
      <c r="L1016" s="128">
        <v>15000000</v>
      </c>
      <c r="M1016" s="128">
        <v>15000000</v>
      </c>
      <c r="N1016" s="128">
        <v>15000000</v>
      </c>
      <c r="O1016" s="109"/>
      <c r="P1016" s="109"/>
      <c r="Q1016" s="109"/>
      <c r="R1016" s="109"/>
    </row>
    <row r="1017" spans="1:18" x14ac:dyDescent="0.3">
      <c r="A1017" s="77" t="s">
        <v>2056</v>
      </c>
      <c r="B1017" s="127" t="s">
        <v>2057</v>
      </c>
      <c r="C1017" s="128">
        <v>203051.095</v>
      </c>
      <c r="D1017" s="128">
        <v>210362.39</v>
      </c>
      <c r="E1017" s="128">
        <v>549066.01500000001</v>
      </c>
      <c r="F1017" s="128">
        <v>247249.8</v>
      </c>
      <c r="G1017" s="128">
        <v>227363.86499999999</v>
      </c>
      <c r="H1017" s="128">
        <v>140808.55499999999</v>
      </c>
      <c r="I1017" s="128">
        <v>66228.09</v>
      </c>
      <c r="J1017" s="128">
        <v>270185.98499999999</v>
      </c>
      <c r="K1017" s="128">
        <v>297687.07</v>
      </c>
      <c r="L1017" s="128">
        <v>987778.22</v>
      </c>
      <c r="M1017" s="128">
        <v>257547.47</v>
      </c>
      <c r="N1017" s="128">
        <v>579894.89500000002</v>
      </c>
      <c r="O1017" s="109"/>
      <c r="P1017" s="109"/>
      <c r="Q1017" s="109"/>
      <c r="R1017" s="109"/>
    </row>
    <row r="1018" spans="1:18" x14ac:dyDescent="0.3">
      <c r="A1018" s="77" t="s">
        <v>2058</v>
      </c>
      <c r="B1018" s="127" t="s">
        <v>2059</v>
      </c>
      <c r="C1018" s="128">
        <v>0</v>
      </c>
      <c r="D1018" s="128">
        <v>0</v>
      </c>
      <c r="E1018" s="128">
        <v>0</v>
      </c>
      <c r="F1018" s="128">
        <v>0</v>
      </c>
      <c r="G1018" s="128">
        <v>0</v>
      </c>
      <c r="H1018" s="128">
        <v>0</v>
      </c>
      <c r="I1018" s="128">
        <v>0</v>
      </c>
      <c r="J1018" s="128">
        <v>0</v>
      </c>
      <c r="K1018" s="128">
        <v>0</v>
      </c>
      <c r="L1018" s="128">
        <v>0</v>
      </c>
      <c r="M1018" s="128">
        <v>0</v>
      </c>
      <c r="N1018" s="128">
        <v>0</v>
      </c>
      <c r="O1018" s="109"/>
      <c r="P1018" s="109"/>
      <c r="Q1018" s="109"/>
      <c r="R1018" s="109"/>
    </row>
    <row r="1019" spans="1:18" x14ac:dyDescent="0.3">
      <c r="A1019" s="77" t="s">
        <v>2060</v>
      </c>
      <c r="B1019" s="127" t="s">
        <v>2061</v>
      </c>
      <c r="C1019" s="128">
        <v>18880.54</v>
      </c>
      <c r="D1019" s="128">
        <v>18880.54</v>
      </c>
      <c r="E1019" s="128">
        <v>18880.54</v>
      </c>
      <c r="F1019" s="128">
        <v>18880.54</v>
      </c>
      <c r="G1019" s="128">
        <v>18880.54</v>
      </c>
      <c r="H1019" s="128">
        <v>18880.54</v>
      </c>
      <c r="I1019" s="128">
        <v>18880.54</v>
      </c>
      <c r="J1019" s="128">
        <v>18880.54</v>
      </c>
      <c r="K1019" s="128">
        <v>18880.54</v>
      </c>
      <c r="L1019" s="128">
        <v>18880.54</v>
      </c>
      <c r="M1019" s="128">
        <v>18880.54</v>
      </c>
      <c r="N1019" s="128">
        <v>18880.54</v>
      </c>
      <c r="O1019" s="109"/>
      <c r="P1019" s="109"/>
      <c r="Q1019" s="109"/>
      <c r="R1019" s="109"/>
    </row>
    <row r="1020" spans="1:18" x14ac:dyDescent="0.3">
      <c r="A1020" s="77" t="s">
        <v>2062</v>
      </c>
      <c r="B1020" s="127" t="s">
        <v>2063</v>
      </c>
      <c r="C1020" s="128">
        <v>-5203.83</v>
      </c>
      <c r="D1020" s="128">
        <v>-5203.83</v>
      </c>
      <c r="E1020" s="128">
        <v>-5203.83</v>
      </c>
      <c r="F1020" s="128">
        <v>-5203.83</v>
      </c>
      <c r="G1020" s="128">
        <v>-5203.83</v>
      </c>
      <c r="H1020" s="128">
        <v>-5203.83</v>
      </c>
      <c r="I1020" s="128">
        <v>-5203.83</v>
      </c>
      <c r="J1020" s="128">
        <v>-5203.83</v>
      </c>
      <c r="K1020" s="128">
        <v>-5203.83</v>
      </c>
      <c r="L1020" s="128">
        <v>-5203.83</v>
      </c>
      <c r="M1020" s="128">
        <v>-5203.83</v>
      </c>
      <c r="N1020" s="128">
        <v>-5203.83</v>
      </c>
      <c r="O1020" s="109"/>
      <c r="P1020" s="109"/>
      <c r="Q1020" s="109"/>
      <c r="R1020" s="109"/>
    </row>
    <row r="1021" spans="1:18" x14ac:dyDescent="0.3">
      <c r="A1021" s="77" t="s">
        <v>2064</v>
      </c>
      <c r="B1021" s="127" t="s">
        <v>2065</v>
      </c>
      <c r="C1021" s="128">
        <v>8930083.6089724004</v>
      </c>
      <c r="D1021" s="128">
        <v>9014565.1287970003</v>
      </c>
      <c r="E1021" s="128">
        <v>683544.07882010005</v>
      </c>
      <c r="F1021" s="128">
        <v>2252391.6032598</v>
      </c>
      <c r="G1021" s="128">
        <v>4541413.3958970997</v>
      </c>
      <c r="H1021" s="128">
        <v>5431818.0343334004</v>
      </c>
      <c r="I1021" s="128">
        <v>8405784.6607990004</v>
      </c>
      <c r="J1021" s="128">
        <v>0</v>
      </c>
      <c r="K1021" s="128">
        <v>1439430.81678</v>
      </c>
      <c r="L1021" s="128">
        <v>3852041.5610302999</v>
      </c>
      <c r="M1021" s="128">
        <v>5044354.4352901997</v>
      </c>
      <c r="N1021" s="128">
        <v>7339264.7113972995</v>
      </c>
      <c r="O1021" s="109"/>
      <c r="P1021" s="109"/>
      <c r="Q1021" s="109"/>
      <c r="R1021" s="109"/>
    </row>
    <row r="1022" spans="1:18" x14ac:dyDescent="0.3">
      <c r="A1022" s="77" t="s">
        <v>2066</v>
      </c>
      <c r="B1022" s="127" t="s">
        <v>2067</v>
      </c>
      <c r="C1022" s="128">
        <v>962000</v>
      </c>
      <c r="D1022" s="128">
        <v>1036000</v>
      </c>
      <c r="E1022" s="128">
        <v>222000</v>
      </c>
      <c r="F1022" s="128">
        <v>296000</v>
      </c>
      <c r="G1022" s="128">
        <v>370000</v>
      </c>
      <c r="H1022" s="128">
        <v>444000</v>
      </c>
      <c r="I1022" s="128">
        <v>518000</v>
      </c>
      <c r="J1022" s="128">
        <v>592000</v>
      </c>
      <c r="K1022" s="128">
        <v>666000</v>
      </c>
      <c r="L1022" s="128">
        <v>740000</v>
      </c>
      <c r="M1022" s="128">
        <v>814000</v>
      </c>
      <c r="N1022" s="128">
        <v>888000</v>
      </c>
      <c r="O1022" s="109"/>
      <c r="P1022" s="109"/>
      <c r="Q1022" s="109"/>
      <c r="R1022" s="109"/>
    </row>
    <row r="1023" spans="1:18" x14ac:dyDescent="0.3">
      <c r="A1023" s="77" t="s">
        <v>2068</v>
      </c>
      <c r="B1023" s="127" t="s">
        <v>2069</v>
      </c>
      <c r="C1023" s="128">
        <v>0</v>
      </c>
      <c r="D1023" s="128">
        <v>0</v>
      </c>
      <c r="E1023" s="128">
        <v>0</v>
      </c>
      <c r="F1023" s="128">
        <v>0</v>
      </c>
      <c r="G1023" s="128">
        <v>0</v>
      </c>
      <c r="H1023" s="128">
        <v>0</v>
      </c>
      <c r="I1023" s="128">
        <v>0</v>
      </c>
      <c r="J1023" s="128">
        <v>0</v>
      </c>
      <c r="K1023" s="128">
        <v>0</v>
      </c>
      <c r="L1023" s="128">
        <v>0</v>
      </c>
      <c r="M1023" s="128">
        <v>0</v>
      </c>
      <c r="N1023" s="128">
        <v>0</v>
      </c>
      <c r="O1023" s="109"/>
      <c r="P1023" s="109"/>
      <c r="Q1023" s="109"/>
      <c r="R1023" s="109"/>
    </row>
    <row r="1024" spans="1:18" x14ac:dyDescent="0.3">
      <c r="A1024" s="77" t="s">
        <v>2070</v>
      </c>
      <c r="B1024" s="127" t="s">
        <v>2071</v>
      </c>
      <c r="C1024" s="128">
        <v>0</v>
      </c>
      <c r="D1024" s="128">
        <v>0</v>
      </c>
      <c r="E1024" s="128">
        <v>0</v>
      </c>
      <c r="F1024" s="128">
        <v>0</v>
      </c>
      <c r="G1024" s="128">
        <v>0</v>
      </c>
      <c r="H1024" s="128">
        <v>0</v>
      </c>
      <c r="I1024" s="128">
        <v>0</v>
      </c>
      <c r="J1024" s="128">
        <v>0</v>
      </c>
      <c r="K1024" s="128">
        <v>0</v>
      </c>
      <c r="L1024" s="128">
        <v>0</v>
      </c>
      <c r="M1024" s="128">
        <v>0</v>
      </c>
      <c r="N1024" s="128">
        <v>0</v>
      </c>
      <c r="O1024" s="109"/>
      <c r="P1024" s="109"/>
      <c r="Q1024" s="109"/>
      <c r="R1024" s="109"/>
    </row>
    <row r="1025" spans="1:18" x14ac:dyDescent="0.3">
      <c r="A1025" s="77" t="s">
        <v>2072</v>
      </c>
      <c r="B1025" s="127" t="s">
        <v>2073</v>
      </c>
      <c r="C1025" s="128">
        <v>0</v>
      </c>
      <c r="D1025" s="128">
        <v>0</v>
      </c>
      <c r="E1025" s="128">
        <v>0</v>
      </c>
      <c r="F1025" s="128">
        <v>0</v>
      </c>
      <c r="G1025" s="128">
        <v>0</v>
      </c>
      <c r="H1025" s="128">
        <v>0</v>
      </c>
      <c r="I1025" s="128">
        <v>0</v>
      </c>
      <c r="J1025" s="128">
        <v>0</v>
      </c>
      <c r="K1025" s="128">
        <v>0</v>
      </c>
      <c r="L1025" s="128">
        <v>0</v>
      </c>
      <c r="M1025" s="128">
        <v>0</v>
      </c>
      <c r="N1025" s="128">
        <v>0</v>
      </c>
      <c r="O1025" s="109"/>
      <c r="P1025" s="109"/>
      <c r="Q1025" s="109"/>
      <c r="R1025" s="109"/>
    </row>
    <row r="1026" spans="1:18" x14ac:dyDescent="0.3">
      <c r="A1026" s="77" t="s">
        <v>2074</v>
      </c>
      <c r="B1026" s="127" t="s">
        <v>2075</v>
      </c>
      <c r="C1026" s="128">
        <v>29536000</v>
      </c>
      <c r="D1026" s="128">
        <v>31886000</v>
      </c>
      <c r="E1026" s="128">
        <v>7050000</v>
      </c>
      <c r="F1026" s="128">
        <v>9400000</v>
      </c>
      <c r="G1026" s="128">
        <v>11750000</v>
      </c>
      <c r="H1026" s="128">
        <v>14100000</v>
      </c>
      <c r="I1026" s="128">
        <v>16450000</v>
      </c>
      <c r="J1026" s="128">
        <v>18800000</v>
      </c>
      <c r="K1026" s="128">
        <v>21150000</v>
      </c>
      <c r="L1026" s="128">
        <v>23500000</v>
      </c>
      <c r="M1026" s="128">
        <v>25850000</v>
      </c>
      <c r="N1026" s="128">
        <v>28200000</v>
      </c>
      <c r="O1026" s="109"/>
      <c r="P1026" s="109"/>
      <c r="Q1026" s="109"/>
      <c r="R1026" s="109"/>
    </row>
    <row r="1027" spans="1:18" x14ac:dyDescent="0.3">
      <c r="A1027" s="77" t="s">
        <v>2076</v>
      </c>
      <c r="B1027" s="127" t="s">
        <v>2077</v>
      </c>
      <c r="C1027" s="128">
        <v>13200</v>
      </c>
      <c r="D1027" s="128">
        <v>13200</v>
      </c>
      <c r="E1027" s="128">
        <v>13200</v>
      </c>
      <c r="F1027" s="128">
        <v>13200</v>
      </c>
      <c r="G1027" s="128">
        <v>13200</v>
      </c>
      <c r="H1027" s="128">
        <v>13200</v>
      </c>
      <c r="I1027" s="128">
        <v>13200</v>
      </c>
      <c r="J1027" s="128">
        <v>13200</v>
      </c>
      <c r="K1027" s="128">
        <v>13200</v>
      </c>
      <c r="L1027" s="128">
        <v>13200</v>
      </c>
      <c r="M1027" s="128">
        <v>13200</v>
      </c>
      <c r="N1027" s="128">
        <v>13200</v>
      </c>
      <c r="O1027" s="109"/>
      <c r="P1027" s="109"/>
      <c r="Q1027" s="109"/>
      <c r="R1027" s="109"/>
    </row>
    <row r="1028" spans="1:18" x14ac:dyDescent="0.3">
      <c r="A1028" s="77" t="s">
        <v>2078</v>
      </c>
      <c r="B1028" s="127" t="s">
        <v>2079</v>
      </c>
      <c r="C1028" s="128">
        <v>1600</v>
      </c>
      <c r="D1028" s="128">
        <v>1600</v>
      </c>
      <c r="E1028" s="128">
        <v>1600</v>
      </c>
      <c r="F1028" s="128">
        <v>1600</v>
      </c>
      <c r="G1028" s="128">
        <v>1600</v>
      </c>
      <c r="H1028" s="128">
        <v>1600</v>
      </c>
      <c r="I1028" s="128">
        <v>1600</v>
      </c>
      <c r="J1028" s="128">
        <v>1600</v>
      </c>
      <c r="K1028" s="128">
        <v>1600</v>
      </c>
      <c r="L1028" s="128">
        <v>1600</v>
      </c>
      <c r="M1028" s="128">
        <v>1600</v>
      </c>
      <c r="N1028" s="128">
        <v>1600</v>
      </c>
      <c r="O1028" s="109"/>
      <c r="P1028" s="109"/>
      <c r="Q1028" s="109"/>
      <c r="R1028" s="109"/>
    </row>
    <row r="1029" spans="1:18" x14ac:dyDescent="0.3">
      <c r="A1029" s="77" t="s">
        <v>2080</v>
      </c>
      <c r="B1029" s="127" t="s">
        <v>2081</v>
      </c>
      <c r="C1029" s="128">
        <v>85759</v>
      </c>
      <c r="D1029" s="128">
        <v>85759</v>
      </c>
      <c r="E1029" s="128">
        <v>85759</v>
      </c>
      <c r="F1029" s="128">
        <v>85759</v>
      </c>
      <c r="G1029" s="128">
        <v>85759</v>
      </c>
      <c r="H1029" s="128">
        <v>85759</v>
      </c>
      <c r="I1029" s="128">
        <v>85759</v>
      </c>
      <c r="J1029" s="128">
        <v>85759</v>
      </c>
      <c r="K1029" s="128">
        <v>85759</v>
      </c>
      <c r="L1029" s="128">
        <v>85759</v>
      </c>
      <c r="M1029" s="128">
        <v>85759</v>
      </c>
      <c r="N1029" s="128">
        <v>85759</v>
      </c>
      <c r="O1029" s="109"/>
      <c r="P1029" s="109"/>
      <c r="Q1029" s="109"/>
      <c r="R1029" s="109"/>
    </row>
    <row r="1030" spans="1:18" x14ac:dyDescent="0.3">
      <c r="A1030" s="77" t="s">
        <v>2082</v>
      </c>
      <c r="B1030" s="127" t="s">
        <v>2083</v>
      </c>
      <c r="C1030" s="128">
        <v>-2876</v>
      </c>
      <c r="D1030" s="128">
        <v>-2876</v>
      </c>
      <c r="E1030" s="128">
        <v>-2876</v>
      </c>
      <c r="F1030" s="128">
        <v>-2876</v>
      </c>
      <c r="G1030" s="128">
        <v>-2876</v>
      </c>
      <c r="H1030" s="128">
        <v>-2876</v>
      </c>
      <c r="I1030" s="128">
        <v>-2876</v>
      </c>
      <c r="J1030" s="128">
        <v>-2876</v>
      </c>
      <c r="K1030" s="128">
        <v>-2876</v>
      </c>
      <c r="L1030" s="128">
        <v>-2876</v>
      </c>
      <c r="M1030" s="128">
        <v>-2876</v>
      </c>
      <c r="N1030" s="128">
        <v>-2876</v>
      </c>
      <c r="O1030" s="109"/>
      <c r="P1030" s="109"/>
      <c r="Q1030" s="109"/>
      <c r="R1030" s="109"/>
    </row>
    <row r="1031" spans="1:18" x14ac:dyDescent="0.3">
      <c r="A1031" s="77" t="s">
        <v>2084</v>
      </c>
      <c r="B1031" s="127" t="s">
        <v>2085</v>
      </c>
      <c r="C1031" s="128">
        <v>0</v>
      </c>
      <c r="D1031" s="128">
        <v>0</v>
      </c>
      <c r="E1031" s="128">
        <v>0</v>
      </c>
      <c r="F1031" s="128">
        <v>0</v>
      </c>
      <c r="G1031" s="128">
        <v>0</v>
      </c>
      <c r="H1031" s="128">
        <v>0</v>
      </c>
      <c r="I1031" s="128">
        <v>0</v>
      </c>
      <c r="J1031" s="128">
        <v>0</v>
      </c>
      <c r="K1031" s="128">
        <v>0</v>
      </c>
      <c r="L1031" s="128">
        <v>0</v>
      </c>
      <c r="M1031" s="128">
        <v>0</v>
      </c>
      <c r="N1031" s="128">
        <v>0</v>
      </c>
      <c r="O1031" s="109"/>
      <c r="P1031" s="109"/>
      <c r="Q1031" s="109"/>
      <c r="R1031" s="109"/>
    </row>
    <row r="1032" spans="1:18" x14ac:dyDescent="0.3">
      <c r="A1032" s="77" t="s">
        <v>2086</v>
      </c>
      <c r="B1032" s="127" t="s">
        <v>2087</v>
      </c>
      <c r="C1032" s="128">
        <v>0</v>
      </c>
      <c r="D1032" s="128">
        <v>0</v>
      </c>
      <c r="E1032" s="128">
        <v>0</v>
      </c>
      <c r="F1032" s="128">
        <v>0</v>
      </c>
      <c r="G1032" s="128">
        <v>0</v>
      </c>
      <c r="H1032" s="128">
        <v>0</v>
      </c>
      <c r="I1032" s="128">
        <v>0</v>
      </c>
      <c r="J1032" s="128">
        <v>0</v>
      </c>
      <c r="K1032" s="128">
        <v>0</v>
      </c>
      <c r="L1032" s="128">
        <v>0</v>
      </c>
      <c r="M1032" s="128">
        <v>0</v>
      </c>
      <c r="N1032" s="128">
        <v>0</v>
      </c>
      <c r="O1032" s="109"/>
      <c r="P1032" s="109"/>
      <c r="Q1032" s="109"/>
      <c r="R1032" s="109"/>
    </row>
    <row r="1033" spans="1:18" x14ac:dyDescent="0.3">
      <c r="A1033" s="77" t="s">
        <v>2088</v>
      </c>
      <c r="B1033" s="127" t="s">
        <v>2089</v>
      </c>
      <c r="C1033" s="128">
        <v>0</v>
      </c>
      <c r="D1033" s="128">
        <v>0</v>
      </c>
      <c r="E1033" s="128">
        <v>0</v>
      </c>
      <c r="F1033" s="128">
        <v>0</v>
      </c>
      <c r="G1033" s="128">
        <v>0</v>
      </c>
      <c r="H1033" s="128">
        <v>0</v>
      </c>
      <c r="I1033" s="128">
        <v>0</v>
      </c>
      <c r="J1033" s="128">
        <v>0</v>
      </c>
      <c r="K1033" s="128">
        <v>0</v>
      </c>
      <c r="L1033" s="128">
        <v>0</v>
      </c>
      <c r="M1033" s="128">
        <v>0</v>
      </c>
      <c r="N1033" s="128">
        <v>0</v>
      </c>
      <c r="O1033" s="109"/>
      <c r="P1033" s="109"/>
      <c r="Q1033" s="109"/>
      <c r="R1033" s="109"/>
    </row>
    <row r="1034" spans="1:18" x14ac:dyDescent="0.3">
      <c r="A1034" s="77" t="s">
        <v>2090</v>
      </c>
      <c r="B1034" s="127" t="s">
        <v>2091</v>
      </c>
      <c r="C1034" s="128">
        <v>258700</v>
      </c>
      <c r="D1034" s="128">
        <v>258700</v>
      </c>
      <c r="E1034" s="128">
        <v>258700</v>
      </c>
      <c r="F1034" s="128">
        <v>258700</v>
      </c>
      <c r="G1034" s="128">
        <v>258700</v>
      </c>
      <c r="H1034" s="128">
        <v>258700</v>
      </c>
      <c r="I1034" s="128">
        <v>258700</v>
      </c>
      <c r="J1034" s="128">
        <v>258700</v>
      </c>
      <c r="K1034" s="128">
        <v>258700</v>
      </c>
      <c r="L1034" s="128">
        <v>258700</v>
      </c>
      <c r="M1034" s="128">
        <v>258700</v>
      </c>
      <c r="N1034" s="128">
        <v>258700</v>
      </c>
      <c r="O1034" s="109"/>
      <c r="P1034" s="109"/>
      <c r="Q1034" s="109"/>
      <c r="R1034" s="109"/>
    </row>
    <row r="1035" spans="1:18" x14ac:dyDescent="0.3">
      <c r="A1035" s="77" t="s">
        <v>2092</v>
      </c>
      <c r="B1035" s="127" t="s">
        <v>2093</v>
      </c>
      <c r="C1035" s="128">
        <v>-30700</v>
      </c>
      <c r="D1035" s="128">
        <v>-30700</v>
      </c>
      <c r="E1035" s="128">
        <v>-30700</v>
      </c>
      <c r="F1035" s="128">
        <v>-30700</v>
      </c>
      <c r="G1035" s="128">
        <v>-30700</v>
      </c>
      <c r="H1035" s="128">
        <v>-30700</v>
      </c>
      <c r="I1035" s="128">
        <v>-30700</v>
      </c>
      <c r="J1035" s="128">
        <v>-30700</v>
      </c>
      <c r="K1035" s="128">
        <v>-30700</v>
      </c>
      <c r="L1035" s="128">
        <v>-30700</v>
      </c>
      <c r="M1035" s="128">
        <v>-30700</v>
      </c>
      <c r="N1035" s="128">
        <v>-30700</v>
      </c>
      <c r="O1035" s="109"/>
      <c r="P1035" s="109"/>
      <c r="Q1035" s="109"/>
      <c r="R1035" s="109"/>
    </row>
    <row r="1036" spans="1:18" x14ac:dyDescent="0.3">
      <c r="A1036" s="77" t="s">
        <v>2094</v>
      </c>
      <c r="B1036" s="127" t="s">
        <v>2095</v>
      </c>
      <c r="C1036" s="128">
        <v>4591261</v>
      </c>
      <c r="D1036" s="128">
        <v>4594594</v>
      </c>
      <c r="E1036" s="128">
        <v>4597927</v>
      </c>
      <c r="F1036" s="128">
        <v>4601260</v>
      </c>
      <c r="G1036" s="128">
        <v>4604593</v>
      </c>
      <c r="H1036" s="128">
        <v>4607926</v>
      </c>
      <c r="I1036" s="128">
        <v>4611259</v>
      </c>
      <c r="J1036" s="128">
        <v>4614592</v>
      </c>
      <c r="K1036" s="128">
        <v>4617925</v>
      </c>
      <c r="L1036" s="128">
        <v>4621258</v>
      </c>
      <c r="M1036" s="128">
        <v>4624591</v>
      </c>
      <c r="N1036" s="128">
        <v>4627928</v>
      </c>
      <c r="O1036" s="109"/>
      <c r="P1036" s="109"/>
      <c r="Q1036" s="109"/>
      <c r="R1036" s="109"/>
    </row>
    <row r="1037" spans="1:18" x14ac:dyDescent="0.3">
      <c r="A1037" s="77" t="s">
        <v>2096</v>
      </c>
      <c r="B1037" s="127" t="s">
        <v>2097</v>
      </c>
      <c r="C1037" s="128">
        <v>70600</v>
      </c>
      <c r="D1037" s="128">
        <v>70600</v>
      </c>
      <c r="E1037" s="128">
        <v>70600</v>
      </c>
      <c r="F1037" s="128">
        <v>70600</v>
      </c>
      <c r="G1037" s="128">
        <v>70600</v>
      </c>
      <c r="H1037" s="128">
        <v>70600</v>
      </c>
      <c r="I1037" s="128">
        <v>70600</v>
      </c>
      <c r="J1037" s="128">
        <v>70600</v>
      </c>
      <c r="K1037" s="128">
        <v>70600</v>
      </c>
      <c r="L1037" s="128">
        <v>70600</v>
      </c>
      <c r="M1037" s="128">
        <v>70600</v>
      </c>
      <c r="N1037" s="128">
        <v>70600</v>
      </c>
      <c r="O1037" s="109"/>
      <c r="P1037" s="109"/>
      <c r="Q1037" s="109"/>
      <c r="R1037" s="109"/>
    </row>
    <row r="1038" spans="1:18" x14ac:dyDescent="0.3">
      <c r="A1038" s="77" t="s">
        <v>2098</v>
      </c>
      <c r="B1038" s="127" t="s">
        <v>2099</v>
      </c>
      <c r="C1038" s="128">
        <v>900</v>
      </c>
      <c r="D1038" s="128">
        <v>900</v>
      </c>
      <c r="E1038" s="128">
        <v>900</v>
      </c>
      <c r="F1038" s="128">
        <v>900</v>
      </c>
      <c r="G1038" s="128">
        <v>900</v>
      </c>
      <c r="H1038" s="128">
        <v>900</v>
      </c>
      <c r="I1038" s="128">
        <v>900</v>
      </c>
      <c r="J1038" s="128">
        <v>900</v>
      </c>
      <c r="K1038" s="128">
        <v>900</v>
      </c>
      <c r="L1038" s="128">
        <v>900</v>
      </c>
      <c r="M1038" s="128">
        <v>900</v>
      </c>
      <c r="N1038" s="128">
        <v>900</v>
      </c>
      <c r="O1038" s="109"/>
      <c r="P1038" s="109"/>
      <c r="Q1038" s="109"/>
      <c r="R1038" s="109"/>
    </row>
    <row r="1039" spans="1:18" x14ac:dyDescent="0.3">
      <c r="A1039" s="77" t="s">
        <v>2100</v>
      </c>
      <c r="B1039" s="127" t="s">
        <v>2101</v>
      </c>
      <c r="C1039" s="128">
        <v>0</v>
      </c>
      <c r="D1039" s="128">
        <v>0</v>
      </c>
      <c r="E1039" s="128">
        <v>0</v>
      </c>
      <c r="F1039" s="128">
        <v>0</v>
      </c>
      <c r="G1039" s="128">
        <v>0</v>
      </c>
      <c r="H1039" s="128">
        <v>0</v>
      </c>
      <c r="I1039" s="128">
        <v>0</v>
      </c>
      <c r="J1039" s="128">
        <v>0</v>
      </c>
      <c r="K1039" s="128">
        <v>0</v>
      </c>
      <c r="L1039" s="128">
        <v>0</v>
      </c>
      <c r="M1039" s="128">
        <v>0</v>
      </c>
      <c r="N1039" s="128">
        <v>0</v>
      </c>
      <c r="O1039" s="109"/>
      <c r="P1039" s="109"/>
      <c r="Q1039" s="109"/>
      <c r="R1039" s="109"/>
    </row>
    <row r="1040" spans="1:18" x14ac:dyDescent="0.3">
      <c r="A1040" s="77" t="s">
        <v>2102</v>
      </c>
      <c r="B1040" s="127" t="s">
        <v>2103</v>
      </c>
      <c r="C1040" s="128">
        <v>0</v>
      </c>
      <c r="D1040" s="128">
        <v>0</v>
      </c>
      <c r="E1040" s="128">
        <v>0</v>
      </c>
      <c r="F1040" s="128">
        <v>0</v>
      </c>
      <c r="G1040" s="128">
        <v>0</v>
      </c>
      <c r="H1040" s="128">
        <v>0</v>
      </c>
      <c r="I1040" s="128">
        <v>0</v>
      </c>
      <c r="J1040" s="128">
        <v>0</v>
      </c>
      <c r="K1040" s="128">
        <v>0</v>
      </c>
      <c r="L1040" s="128">
        <v>0</v>
      </c>
      <c r="M1040" s="128">
        <v>0</v>
      </c>
      <c r="N1040" s="128">
        <v>0</v>
      </c>
      <c r="O1040" s="109"/>
      <c r="P1040" s="109"/>
      <c r="Q1040" s="109"/>
      <c r="R1040" s="109"/>
    </row>
    <row r="1041" spans="1:18" x14ac:dyDescent="0.3">
      <c r="A1041" s="77" t="s">
        <v>2104</v>
      </c>
      <c r="B1041" s="127" t="s">
        <v>2105</v>
      </c>
      <c r="C1041" s="128">
        <v>269000</v>
      </c>
      <c r="D1041" s="128">
        <v>269000</v>
      </c>
      <c r="E1041" s="128">
        <v>269000</v>
      </c>
      <c r="F1041" s="128">
        <v>269000</v>
      </c>
      <c r="G1041" s="128">
        <v>269000</v>
      </c>
      <c r="H1041" s="128">
        <v>269000</v>
      </c>
      <c r="I1041" s="128">
        <v>269000</v>
      </c>
      <c r="J1041" s="128">
        <v>269000</v>
      </c>
      <c r="K1041" s="128">
        <v>269000</v>
      </c>
      <c r="L1041" s="128">
        <v>269000</v>
      </c>
      <c r="M1041" s="128">
        <v>269000</v>
      </c>
      <c r="N1041" s="128">
        <v>269000</v>
      </c>
      <c r="O1041" s="109"/>
      <c r="P1041" s="109"/>
      <c r="Q1041" s="109"/>
      <c r="R1041" s="109"/>
    </row>
    <row r="1042" spans="1:18" x14ac:dyDescent="0.3">
      <c r="A1042" s="77" t="s">
        <v>2106</v>
      </c>
      <c r="B1042" s="127" t="s">
        <v>2107</v>
      </c>
      <c r="C1042" s="128">
        <v>93000</v>
      </c>
      <c r="D1042" s="128">
        <v>93000</v>
      </c>
      <c r="E1042" s="128">
        <v>93000</v>
      </c>
      <c r="F1042" s="128">
        <v>93000</v>
      </c>
      <c r="G1042" s="128">
        <v>93000</v>
      </c>
      <c r="H1042" s="128">
        <v>93000</v>
      </c>
      <c r="I1042" s="128">
        <v>93000</v>
      </c>
      <c r="J1042" s="128">
        <v>93000</v>
      </c>
      <c r="K1042" s="128">
        <v>93000</v>
      </c>
      <c r="L1042" s="128">
        <v>93000</v>
      </c>
      <c r="M1042" s="128">
        <v>93000</v>
      </c>
      <c r="N1042" s="128">
        <v>93000</v>
      </c>
      <c r="O1042" s="109"/>
      <c r="P1042" s="109"/>
      <c r="Q1042" s="109"/>
      <c r="R1042" s="109"/>
    </row>
    <row r="1043" spans="1:18" x14ac:dyDescent="0.3">
      <c r="A1043" s="77" t="s">
        <v>2108</v>
      </c>
      <c r="B1043" s="127" t="s">
        <v>2109</v>
      </c>
      <c r="C1043" s="128">
        <v>78000</v>
      </c>
      <c r="D1043" s="128">
        <v>78000</v>
      </c>
      <c r="E1043" s="128">
        <v>78000</v>
      </c>
      <c r="F1043" s="128">
        <v>78000</v>
      </c>
      <c r="G1043" s="128">
        <v>78000</v>
      </c>
      <c r="H1043" s="128">
        <v>78000</v>
      </c>
      <c r="I1043" s="128">
        <v>78000</v>
      </c>
      <c r="J1043" s="128">
        <v>78000</v>
      </c>
      <c r="K1043" s="128">
        <v>78000</v>
      </c>
      <c r="L1043" s="128">
        <v>78000</v>
      </c>
      <c r="M1043" s="128">
        <v>78000</v>
      </c>
      <c r="N1043" s="128">
        <v>78000</v>
      </c>
      <c r="O1043" s="109"/>
      <c r="P1043" s="109"/>
      <c r="Q1043" s="109"/>
      <c r="R1043" s="109"/>
    </row>
    <row r="1044" spans="1:18" x14ac:dyDescent="0.3">
      <c r="A1044" s="77" t="s">
        <v>2110</v>
      </c>
      <c r="B1044" s="127" t="s">
        <v>2111</v>
      </c>
      <c r="C1044" s="128">
        <v>0</v>
      </c>
      <c r="D1044" s="128">
        <v>0</v>
      </c>
      <c r="E1044" s="128">
        <v>0</v>
      </c>
      <c r="F1044" s="128">
        <v>0</v>
      </c>
      <c r="G1044" s="128">
        <v>0</v>
      </c>
      <c r="H1044" s="128">
        <v>0</v>
      </c>
      <c r="I1044" s="128">
        <v>0</v>
      </c>
      <c r="J1044" s="128">
        <v>0</v>
      </c>
      <c r="K1044" s="128">
        <v>0</v>
      </c>
      <c r="L1044" s="128">
        <v>0</v>
      </c>
      <c r="M1044" s="128">
        <v>0</v>
      </c>
      <c r="N1044" s="128">
        <v>0</v>
      </c>
      <c r="O1044" s="109"/>
      <c r="P1044" s="109"/>
      <c r="Q1044" s="109"/>
      <c r="R1044" s="109"/>
    </row>
    <row r="1045" spans="1:18" x14ac:dyDescent="0.3">
      <c r="A1045" s="77" t="s">
        <v>2112</v>
      </c>
      <c r="B1045" s="127" t="s">
        <v>2113</v>
      </c>
      <c r="C1045" s="128">
        <v>49651000</v>
      </c>
      <c r="D1045" s="128">
        <v>43913000</v>
      </c>
      <c r="E1045" s="128">
        <v>44258000</v>
      </c>
      <c r="F1045" s="128">
        <v>44615000</v>
      </c>
      <c r="G1045" s="128">
        <v>51183000</v>
      </c>
      <c r="H1045" s="128">
        <v>56459000</v>
      </c>
      <c r="I1045" s="128">
        <v>63083000</v>
      </c>
      <c r="J1045" s="128">
        <v>66650000</v>
      </c>
      <c r="K1045" s="128">
        <v>59084000</v>
      </c>
      <c r="L1045" s="128">
        <v>54945000</v>
      </c>
      <c r="M1045" s="128">
        <v>47148000</v>
      </c>
      <c r="N1045" s="128">
        <v>48950000</v>
      </c>
      <c r="O1045" s="109"/>
      <c r="P1045" s="109"/>
      <c r="Q1045" s="109"/>
      <c r="R1045" s="109"/>
    </row>
    <row r="1046" spans="1:18" x14ac:dyDescent="0.3">
      <c r="A1046" s="77" t="s">
        <v>2114</v>
      </c>
      <c r="B1046" s="127" t="s">
        <v>2115</v>
      </c>
      <c r="C1046" s="128">
        <v>0</v>
      </c>
      <c r="D1046" s="128">
        <v>0</v>
      </c>
      <c r="E1046" s="128">
        <v>0</v>
      </c>
      <c r="F1046" s="128">
        <v>0</v>
      </c>
      <c r="G1046" s="128">
        <v>0</v>
      </c>
      <c r="H1046" s="128">
        <v>0</v>
      </c>
      <c r="I1046" s="128">
        <v>0</v>
      </c>
      <c r="J1046" s="128">
        <v>0</v>
      </c>
      <c r="K1046" s="128">
        <v>0</v>
      </c>
      <c r="L1046" s="128">
        <v>0</v>
      </c>
      <c r="M1046" s="128">
        <v>0</v>
      </c>
      <c r="N1046" s="128">
        <v>0</v>
      </c>
      <c r="O1046" s="109"/>
      <c r="P1046" s="109"/>
      <c r="Q1046" s="109"/>
      <c r="R1046" s="109"/>
    </row>
    <row r="1047" spans="1:18" x14ac:dyDescent="0.3">
      <c r="A1047" s="77" t="s">
        <v>2116</v>
      </c>
      <c r="B1047" s="127" t="s">
        <v>2117</v>
      </c>
      <c r="C1047" s="128">
        <v>0</v>
      </c>
      <c r="D1047" s="128">
        <v>0</v>
      </c>
      <c r="E1047" s="128">
        <v>0</v>
      </c>
      <c r="F1047" s="128">
        <v>0</v>
      </c>
      <c r="G1047" s="128">
        <v>0</v>
      </c>
      <c r="H1047" s="128">
        <v>0</v>
      </c>
      <c r="I1047" s="128">
        <v>0</v>
      </c>
      <c r="J1047" s="128">
        <v>0</v>
      </c>
      <c r="K1047" s="128">
        <v>0</v>
      </c>
      <c r="L1047" s="128">
        <v>0</v>
      </c>
      <c r="M1047" s="128">
        <v>0</v>
      </c>
      <c r="N1047" s="128">
        <v>0</v>
      </c>
      <c r="O1047" s="109"/>
      <c r="P1047" s="109"/>
      <c r="Q1047" s="109"/>
      <c r="R1047" s="109"/>
    </row>
    <row r="1048" spans="1:18" x14ac:dyDescent="0.3">
      <c r="A1048" s="77" t="s">
        <v>2118</v>
      </c>
      <c r="B1048" s="127" t="s">
        <v>2119</v>
      </c>
      <c r="C1048" s="128">
        <v>0</v>
      </c>
      <c r="D1048" s="128">
        <v>0</v>
      </c>
      <c r="E1048" s="128">
        <v>0</v>
      </c>
      <c r="F1048" s="128">
        <v>0</v>
      </c>
      <c r="G1048" s="128">
        <v>0</v>
      </c>
      <c r="H1048" s="128">
        <v>0</v>
      </c>
      <c r="I1048" s="128">
        <v>0</v>
      </c>
      <c r="J1048" s="128">
        <v>0</v>
      </c>
      <c r="K1048" s="128">
        <v>0</v>
      </c>
      <c r="L1048" s="128">
        <v>0</v>
      </c>
      <c r="M1048" s="128">
        <v>0</v>
      </c>
      <c r="N1048" s="128">
        <v>0</v>
      </c>
      <c r="O1048" s="109"/>
      <c r="P1048" s="109"/>
      <c r="Q1048" s="109"/>
      <c r="R1048" s="109"/>
    </row>
    <row r="1049" spans="1:18" x14ac:dyDescent="0.3">
      <c r="A1049" s="77" t="s">
        <v>2120</v>
      </c>
      <c r="B1049" s="127" t="s">
        <v>2121</v>
      </c>
      <c r="C1049" s="128">
        <v>3864376.6364250001</v>
      </c>
      <c r="D1049" s="128">
        <v>3983168.6522621</v>
      </c>
      <c r="E1049" s="128">
        <v>1989239.6562014001</v>
      </c>
      <c r="F1049" s="128">
        <v>4272180.1007372001</v>
      </c>
      <c r="G1049" s="128">
        <v>622037.57177719998</v>
      </c>
      <c r="H1049" s="128">
        <v>267668.28000000003</v>
      </c>
      <c r="I1049" s="128">
        <v>63859.319890899998</v>
      </c>
      <c r="J1049" s="128">
        <v>66494.354080899997</v>
      </c>
      <c r="K1049" s="128">
        <v>253418.23410219999</v>
      </c>
      <c r="L1049" s="128">
        <v>970591.4039415</v>
      </c>
      <c r="M1049" s="128">
        <v>187476.06071280001</v>
      </c>
      <c r="N1049" s="128">
        <v>242744.75343360001</v>
      </c>
      <c r="O1049" s="109"/>
      <c r="P1049" s="109"/>
      <c r="Q1049" s="109"/>
      <c r="R1049" s="109"/>
    </row>
    <row r="1050" spans="1:18" x14ac:dyDescent="0.3">
      <c r="A1050" s="77" t="s">
        <v>2122</v>
      </c>
      <c r="B1050" s="127" t="s">
        <v>2123</v>
      </c>
      <c r="C1050" s="128">
        <v>11000</v>
      </c>
      <c r="D1050" s="128">
        <v>11000</v>
      </c>
      <c r="E1050" s="128">
        <v>11000</v>
      </c>
      <c r="F1050" s="128">
        <v>11000</v>
      </c>
      <c r="G1050" s="128">
        <v>11000</v>
      </c>
      <c r="H1050" s="128">
        <v>11000</v>
      </c>
      <c r="I1050" s="128">
        <v>11000</v>
      </c>
      <c r="J1050" s="128">
        <v>11000</v>
      </c>
      <c r="K1050" s="128">
        <v>11000</v>
      </c>
      <c r="L1050" s="128">
        <v>11000</v>
      </c>
      <c r="M1050" s="128">
        <v>11000</v>
      </c>
      <c r="N1050" s="128">
        <v>11000</v>
      </c>
      <c r="O1050" s="109"/>
      <c r="P1050" s="109"/>
      <c r="Q1050" s="109"/>
      <c r="R1050" s="109"/>
    </row>
    <row r="1051" spans="1:18" x14ac:dyDescent="0.3">
      <c r="A1051" s="130" t="s">
        <v>2124</v>
      </c>
      <c r="B1051" s="131" t="s">
        <v>2125</v>
      </c>
      <c r="C1051" s="128">
        <v>45000</v>
      </c>
      <c r="D1051" s="128">
        <v>45000</v>
      </c>
      <c r="E1051" s="128">
        <v>45000</v>
      </c>
      <c r="F1051" s="128">
        <v>45000</v>
      </c>
      <c r="G1051" s="128">
        <v>45000</v>
      </c>
      <c r="H1051" s="128">
        <v>45000</v>
      </c>
      <c r="I1051" s="128">
        <v>45000</v>
      </c>
      <c r="J1051" s="128">
        <v>45000</v>
      </c>
      <c r="K1051" s="128">
        <v>45000</v>
      </c>
      <c r="L1051" s="128">
        <v>45000</v>
      </c>
      <c r="M1051" s="128">
        <v>45000</v>
      </c>
      <c r="N1051" s="128">
        <v>45000</v>
      </c>
      <c r="O1051" s="109"/>
      <c r="P1051" s="109"/>
      <c r="Q1051" s="109"/>
      <c r="R1051" s="109"/>
    </row>
    <row r="1052" spans="1:18" x14ac:dyDescent="0.3">
      <c r="A1052" s="77" t="s">
        <v>2126</v>
      </c>
      <c r="B1052" s="127" t="s">
        <v>2127</v>
      </c>
      <c r="C1052" s="128">
        <v>0</v>
      </c>
      <c r="D1052" s="128">
        <v>0</v>
      </c>
      <c r="E1052" s="128">
        <v>0</v>
      </c>
      <c r="F1052" s="128">
        <v>0</v>
      </c>
      <c r="G1052" s="128">
        <v>0</v>
      </c>
      <c r="H1052" s="128">
        <v>0</v>
      </c>
      <c r="I1052" s="128">
        <v>0</v>
      </c>
      <c r="J1052" s="128">
        <v>0</v>
      </c>
      <c r="K1052" s="128">
        <v>0</v>
      </c>
      <c r="L1052" s="128">
        <v>0</v>
      </c>
      <c r="M1052" s="128">
        <v>0</v>
      </c>
      <c r="N1052" s="128">
        <v>0</v>
      </c>
      <c r="O1052" s="109"/>
      <c r="P1052" s="109"/>
      <c r="Q1052" s="109"/>
      <c r="R1052" s="109"/>
    </row>
    <row r="1053" spans="1:18" x14ac:dyDescent="0.3">
      <c r="A1053" s="77" t="s">
        <v>2128</v>
      </c>
      <c r="B1053" s="127" t="s">
        <v>2129</v>
      </c>
      <c r="C1053" s="128">
        <v>0</v>
      </c>
      <c r="D1053" s="128">
        <v>0</v>
      </c>
      <c r="E1053" s="128">
        <v>0</v>
      </c>
      <c r="F1053" s="128">
        <v>0</v>
      </c>
      <c r="G1053" s="128">
        <v>0</v>
      </c>
      <c r="H1053" s="128">
        <v>0</v>
      </c>
      <c r="I1053" s="128">
        <v>0</v>
      </c>
      <c r="J1053" s="128">
        <v>0</v>
      </c>
      <c r="K1053" s="128">
        <v>0</v>
      </c>
      <c r="L1053" s="128">
        <v>0</v>
      </c>
      <c r="M1053" s="128">
        <v>0</v>
      </c>
      <c r="N1053" s="128">
        <v>0</v>
      </c>
      <c r="O1053" s="109"/>
      <c r="P1053" s="109"/>
      <c r="Q1053" s="109"/>
      <c r="R1053" s="109"/>
    </row>
    <row r="1054" spans="1:18" x14ac:dyDescent="0.3">
      <c r="A1054" s="77" t="s">
        <v>2130</v>
      </c>
      <c r="B1054" s="127" t="s">
        <v>2131</v>
      </c>
      <c r="C1054" s="128">
        <v>0</v>
      </c>
      <c r="D1054" s="128">
        <v>0</v>
      </c>
      <c r="E1054" s="128">
        <v>0</v>
      </c>
      <c r="F1054" s="128">
        <v>0</v>
      </c>
      <c r="G1054" s="128">
        <v>0</v>
      </c>
      <c r="H1054" s="128">
        <v>0</v>
      </c>
      <c r="I1054" s="128">
        <v>0</v>
      </c>
      <c r="J1054" s="128">
        <v>0</v>
      </c>
      <c r="K1054" s="128">
        <v>0</v>
      </c>
      <c r="L1054" s="128">
        <v>0</v>
      </c>
      <c r="M1054" s="128">
        <v>0</v>
      </c>
      <c r="N1054" s="128">
        <v>0</v>
      </c>
      <c r="O1054" s="109"/>
      <c r="P1054" s="109"/>
      <c r="Q1054" s="109"/>
      <c r="R1054" s="109"/>
    </row>
    <row r="1055" spans="1:18" x14ac:dyDescent="0.3">
      <c r="A1055" s="77" t="s">
        <v>2132</v>
      </c>
      <c r="B1055" s="127" t="s">
        <v>2133</v>
      </c>
      <c r="C1055" s="128">
        <v>0</v>
      </c>
      <c r="D1055" s="128">
        <v>0</v>
      </c>
      <c r="E1055" s="128">
        <v>0</v>
      </c>
      <c r="F1055" s="128">
        <v>0</v>
      </c>
      <c r="G1055" s="128">
        <v>0</v>
      </c>
      <c r="H1055" s="128">
        <v>0</v>
      </c>
      <c r="I1055" s="128">
        <v>0</v>
      </c>
      <c r="J1055" s="128">
        <v>0</v>
      </c>
      <c r="K1055" s="128">
        <v>0</v>
      </c>
      <c r="L1055" s="128">
        <v>0</v>
      </c>
      <c r="M1055" s="128">
        <v>0</v>
      </c>
      <c r="N1055" s="128">
        <v>0</v>
      </c>
      <c r="O1055" s="109"/>
      <c r="P1055" s="109"/>
      <c r="Q1055" s="109"/>
      <c r="R1055" s="109"/>
    </row>
    <row r="1056" spans="1:18" x14ac:dyDescent="0.3">
      <c r="A1056" s="146" t="s">
        <v>2134</v>
      </c>
      <c r="B1056" s="147" t="s">
        <v>2135</v>
      </c>
      <c r="C1056" s="128">
        <v>0</v>
      </c>
      <c r="D1056" s="128">
        <v>0</v>
      </c>
      <c r="E1056" s="128">
        <v>0</v>
      </c>
      <c r="F1056" s="128">
        <v>0</v>
      </c>
      <c r="G1056" s="128">
        <v>0</v>
      </c>
      <c r="H1056" s="128">
        <v>0</v>
      </c>
      <c r="I1056" s="128">
        <v>0</v>
      </c>
      <c r="J1056" s="128">
        <v>0</v>
      </c>
      <c r="K1056" s="128">
        <v>0</v>
      </c>
      <c r="L1056" s="128">
        <v>0</v>
      </c>
      <c r="M1056" s="128">
        <v>0</v>
      </c>
      <c r="N1056" s="128">
        <v>0</v>
      </c>
      <c r="O1056" s="109"/>
      <c r="P1056" s="109"/>
      <c r="Q1056" s="109"/>
      <c r="R1056" s="109"/>
    </row>
    <row r="1057" spans="1:18" x14ac:dyDescent="0.3">
      <c r="A1057" s="148" t="s">
        <v>2136</v>
      </c>
      <c r="B1057" s="149" t="s">
        <v>2137</v>
      </c>
      <c r="C1057" s="128">
        <v>0</v>
      </c>
      <c r="D1057" s="128">
        <v>0</v>
      </c>
      <c r="E1057" s="128">
        <v>0</v>
      </c>
      <c r="F1057" s="128">
        <v>0</v>
      </c>
      <c r="G1057" s="128">
        <v>0</v>
      </c>
      <c r="H1057" s="128">
        <v>0</v>
      </c>
      <c r="I1057" s="128">
        <v>0</v>
      </c>
      <c r="J1057" s="128">
        <v>0</v>
      </c>
      <c r="K1057" s="128">
        <v>0</v>
      </c>
      <c r="L1057" s="128">
        <v>0</v>
      </c>
      <c r="M1057" s="128">
        <v>0</v>
      </c>
      <c r="N1057" s="128">
        <v>0</v>
      </c>
      <c r="O1057" s="109"/>
      <c r="P1057" s="109"/>
      <c r="Q1057" s="109"/>
      <c r="R1057" s="109"/>
    </row>
    <row r="1058" spans="1:18" x14ac:dyDescent="0.3">
      <c r="A1058" s="146" t="s">
        <v>2138</v>
      </c>
      <c r="B1058" s="147" t="s">
        <v>2139</v>
      </c>
      <c r="C1058" s="128">
        <v>0</v>
      </c>
      <c r="D1058" s="128">
        <v>0</v>
      </c>
      <c r="E1058" s="128">
        <v>0</v>
      </c>
      <c r="F1058" s="128">
        <v>0</v>
      </c>
      <c r="G1058" s="128">
        <v>0</v>
      </c>
      <c r="H1058" s="128">
        <v>0</v>
      </c>
      <c r="I1058" s="128">
        <v>0</v>
      </c>
      <c r="J1058" s="128">
        <v>0</v>
      </c>
      <c r="K1058" s="128">
        <v>0</v>
      </c>
      <c r="L1058" s="128">
        <v>0</v>
      </c>
      <c r="M1058" s="128">
        <v>0</v>
      </c>
      <c r="N1058" s="128">
        <v>0</v>
      </c>
      <c r="O1058" s="109"/>
      <c r="P1058" s="109"/>
      <c r="Q1058" s="109"/>
      <c r="R1058" s="109"/>
    </row>
    <row r="1059" spans="1:18" x14ac:dyDescent="0.3">
      <c r="A1059" s="77" t="s">
        <v>2140</v>
      </c>
      <c r="B1059" s="127" t="s">
        <v>2141</v>
      </c>
      <c r="C1059" s="128">
        <v>0</v>
      </c>
      <c r="D1059" s="128">
        <v>0</v>
      </c>
      <c r="E1059" s="128">
        <v>0</v>
      </c>
      <c r="F1059" s="128">
        <v>0</v>
      </c>
      <c r="G1059" s="128">
        <v>0</v>
      </c>
      <c r="H1059" s="128">
        <v>0</v>
      </c>
      <c r="I1059" s="128">
        <v>0</v>
      </c>
      <c r="J1059" s="128">
        <v>0</v>
      </c>
      <c r="K1059" s="128">
        <v>0</v>
      </c>
      <c r="L1059" s="128">
        <v>0</v>
      </c>
      <c r="M1059" s="128">
        <v>0</v>
      </c>
      <c r="N1059" s="128">
        <v>0</v>
      </c>
      <c r="O1059" s="109"/>
      <c r="P1059" s="109"/>
      <c r="Q1059" s="109"/>
      <c r="R1059" s="109"/>
    </row>
    <row r="1060" spans="1:18" x14ac:dyDescent="0.3">
      <c r="A1060" s="77" t="s">
        <v>2142</v>
      </c>
      <c r="B1060" s="127" t="s">
        <v>2143</v>
      </c>
      <c r="C1060" s="128">
        <v>0</v>
      </c>
      <c r="D1060" s="128">
        <v>0</v>
      </c>
      <c r="E1060" s="128">
        <v>0</v>
      </c>
      <c r="F1060" s="128">
        <v>0</v>
      </c>
      <c r="G1060" s="128">
        <v>0</v>
      </c>
      <c r="H1060" s="128">
        <v>0</v>
      </c>
      <c r="I1060" s="128">
        <v>0</v>
      </c>
      <c r="J1060" s="128">
        <v>0</v>
      </c>
      <c r="K1060" s="128">
        <v>0</v>
      </c>
      <c r="L1060" s="128">
        <v>0</v>
      </c>
      <c r="M1060" s="128">
        <v>0</v>
      </c>
      <c r="N1060" s="128">
        <v>0</v>
      </c>
      <c r="O1060" s="109"/>
      <c r="P1060" s="109"/>
      <c r="Q1060" s="109"/>
      <c r="R1060" s="109"/>
    </row>
    <row r="1061" spans="1:18" x14ac:dyDescent="0.3">
      <c r="A1061" s="77" t="s">
        <v>2144</v>
      </c>
      <c r="B1061" s="127" t="s">
        <v>2145</v>
      </c>
      <c r="C1061" s="128">
        <v>0</v>
      </c>
      <c r="D1061" s="128">
        <v>0</v>
      </c>
      <c r="E1061" s="128">
        <v>0</v>
      </c>
      <c r="F1061" s="128">
        <v>0</v>
      </c>
      <c r="G1061" s="128">
        <v>0</v>
      </c>
      <c r="H1061" s="128">
        <v>0</v>
      </c>
      <c r="I1061" s="128">
        <v>0</v>
      </c>
      <c r="J1061" s="128">
        <v>0</v>
      </c>
      <c r="K1061" s="128">
        <v>0</v>
      </c>
      <c r="L1061" s="128">
        <v>0</v>
      </c>
      <c r="M1061" s="128">
        <v>0</v>
      </c>
      <c r="N1061" s="128">
        <v>0</v>
      </c>
      <c r="O1061" s="109"/>
      <c r="P1061" s="109"/>
      <c r="Q1061" s="109"/>
      <c r="R1061" s="109"/>
    </row>
    <row r="1062" spans="1:18" x14ac:dyDescent="0.3">
      <c r="A1062" s="77" t="s">
        <v>2146</v>
      </c>
      <c r="B1062" s="127" t="s">
        <v>2147</v>
      </c>
      <c r="C1062" s="128">
        <v>0</v>
      </c>
      <c r="D1062" s="128">
        <v>0</v>
      </c>
      <c r="E1062" s="128">
        <v>0</v>
      </c>
      <c r="F1062" s="128">
        <v>0</v>
      </c>
      <c r="G1062" s="128">
        <v>0</v>
      </c>
      <c r="H1062" s="128">
        <v>0</v>
      </c>
      <c r="I1062" s="128">
        <v>0</v>
      </c>
      <c r="J1062" s="128">
        <v>0</v>
      </c>
      <c r="K1062" s="128">
        <v>0</v>
      </c>
      <c r="L1062" s="128">
        <v>0</v>
      </c>
      <c r="M1062" s="128">
        <v>0</v>
      </c>
      <c r="N1062" s="128">
        <v>0</v>
      </c>
      <c r="O1062" s="109"/>
      <c r="P1062" s="109"/>
      <c r="Q1062" s="109"/>
      <c r="R1062" s="109"/>
    </row>
    <row r="1063" spans="1:18" x14ac:dyDescent="0.3">
      <c r="A1063" s="148" t="s">
        <v>2148</v>
      </c>
      <c r="B1063" s="149" t="s">
        <v>2149</v>
      </c>
      <c r="C1063" s="128">
        <v>0</v>
      </c>
      <c r="D1063" s="128">
        <v>0</v>
      </c>
      <c r="E1063" s="128">
        <v>0</v>
      </c>
      <c r="F1063" s="128">
        <v>0</v>
      </c>
      <c r="G1063" s="128">
        <v>0</v>
      </c>
      <c r="H1063" s="128">
        <v>0</v>
      </c>
      <c r="I1063" s="128">
        <v>0</v>
      </c>
      <c r="J1063" s="128">
        <v>0</v>
      </c>
      <c r="K1063" s="128">
        <v>0</v>
      </c>
      <c r="L1063" s="128">
        <v>0</v>
      </c>
      <c r="M1063" s="128">
        <v>0</v>
      </c>
      <c r="N1063" s="128">
        <v>0</v>
      </c>
      <c r="O1063" s="109"/>
      <c r="P1063" s="109"/>
      <c r="Q1063" s="109"/>
      <c r="R1063" s="109"/>
    </row>
    <row r="1064" spans="1:18" x14ac:dyDescent="0.3">
      <c r="A1064" s="146" t="s">
        <v>2150</v>
      </c>
      <c r="B1064" s="147" t="s">
        <v>2151</v>
      </c>
      <c r="C1064" s="128">
        <v>0</v>
      </c>
      <c r="D1064" s="128">
        <v>0</v>
      </c>
      <c r="E1064" s="128">
        <v>0</v>
      </c>
      <c r="F1064" s="128">
        <v>0</v>
      </c>
      <c r="G1064" s="128">
        <v>0</v>
      </c>
      <c r="H1064" s="128">
        <v>0</v>
      </c>
      <c r="I1064" s="128">
        <v>0</v>
      </c>
      <c r="J1064" s="128">
        <v>0</v>
      </c>
      <c r="K1064" s="128">
        <v>0</v>
      </c>
      <c r="L1064" s="128">
        <v>0</v>
      </c>
      <c r="M1064" s="128">
        <v>0</v>
      </c>
      <c r="N1064" s="128">
        <v>0</v>
      </c>
      <c r="O1064" s="109"/>
      <c r="P1064" s="109"/>
      <c r="Q1064" s="109"/>
      <c r="R1064" s="109"/>
    </row>
    <row r="1065" spans="1:18" x14ac:dyDescent="0.3">
      <c r="A1065" s="148" t="s">
        <v>2152</v>
      </c>
      <c r="B1065" s="149" t="s">
        <v>2153</v>
      </c>
      <c r="C1065" s="128">
        <v>0</v>
      </c>
      <c r="D1065" s="128">
        <v>0</v>
      </c>
      <c r="E1065" s="128">
        <v>0</v>
      </c>
      <c r="F1065" s="128">
        <v>0</v>
      </c>
      <c r="G1065" s="128">
        <v>0</v>
      </c>
      <c r="H1065" s="128">
        <v>0</v>
      </c>
      <c r="I1065" s="128">
        <v>0</v>
      </c>
      <c r="J1065" s="128">
        <v>0</v>
      </c>
      <c r="K1065" s="128">
        <v>0</v>
      </c>
      <c r="L1065" s="128">
        <v>0</v>
      </c>
      <c r="M1065" s="128">
        <v>0</v>
      </c>
      <c r="N1065" s="128">
        <v>0</v>
      </c>
      <c r="O1065" s="109"/>
      <c r="P1065" s="109"/>
      <c r="Q1065" s="109"/>
      <c r="R1065" s="109"/>
    </row>
    <row r="1066" spans="1:18" x14ac:dyDescent="0.3">
      <c r="A1066" s="146" t="s">
        <v>2154</v>
      </c>
      <c r="B1066" s="147" t="s">
        <v>2155</v>
      </c>
      <c r="C1066" s="128">
        <v>0</v>
      </c>
      <c r="D1066" s="128">
        <v>0</v>
      </c>
      <c r="E1066" s="128">
        <v>0</v>
      </c>
      <c r="F1066" s="128">
        <v>0</v>
      </c>
      <c r="G1066" s="128">
        <v>0</v>
      </c>
      <c r="H1066" s="128">
        <v>0</v>
      </c>
      <c r="I1066" s="128">
        <v>0</v>
      </c>
      <c r="J1066" s="128">
        <v>0</v>
      </c>
      <c r="K1066" s="128">
        <v>0</v>
      </c>
      <c r="L1066" s="128">
        <v>0</v>
      </c>
      <c r="M1066" s="128">
        <v>0</v>
      </c>
      <c r="N1066" s="128">
        <v>0</v>
      </c>
      <c r="O1066" s="109"/>
      <c r="P1066" s="109"/>
      <c r="Q1066" s="109"/>
      <c r="R1066" s="109"/>
    </row>
    <row r="1067" spans="1:18" x14ac:dyDescent="0.3">
      <c r="A1067" s="146" t="s">
        <v>2156</v>
      </c>
      <c r="B1067" s="147" t="s">
        <v>2157</v>
      </c>
      <c r="C1067" s="128">
        <v>0</v>
      </c>
      <c r="D1067" s="128">
        <v>0</v>
      </c>
      <c r="E1067" s="128">
        <v>0</v>
      </c>
      <c r="F1067" s="128">
        <v>0</v>
      </c>
      <c r="G1067" s="128">
        <v>0</v>
      </c>
      <c r="H1067" s="128">
        <v>0</v>
      </c>
      <c r="I1067" s="128">
        <v>0</v>
      </c>
      <c r="J1067" s="128">
        <v>0</v>
      </c>
      <c r="K1067" s="128">
        <v>0</v>
      </c>
      <c r="L1067" s="128">
        <v>0</v>
      </c>
      <c r="M1067" s="128">
        <v>0</v>
      </c>
      <c r="N1067" s="128">
        <v>0</v>
      </c>
      <c r="O1067" s="109"/>
      <c r="P1067" s="109"/>
      <c r="Q1067" s="109"/>
      <c r="R1067" s="109"/>
    </row>
    <row r="1068" spans="1:18" x14ac:dyDescent="0.3">
      <c r="A1068" s="146" t="s">
        <v>2158</v>
      </c>
      <c r="B1068" s="147" t="s">
        <v>2159</v>
      </c>
      <c r="C1068" s="128">
        <v>0</v>
      </c>
      <c r="D1068" s="128">
        <v>0</v>
      </c>
      <c r="E1068" s="128">
        <v>0</v>
      </c>
      <c r="F1068" s="128">
        <v>0</v>
      </c>
      <c r="G1068" s="128">
        <v>0</v>
      </c>
      <c r="H1068" s="128">
        <v>0</v>
      </c>
      <c r="I1068" s="128">
        <v>0</v>
      </c>
      <c r="J1068" s="128">
        <v>0</v>
      </c>
      <c r="K1068" s="128">
        <v>0</v>
      </c>
      <c r="L1068" s="128">
        <v>0</v>
      </c>
      <c r="M1068" s="128">
        <v>0</v>
      </c>
      <c r="N1068" s="128">
        <v>0</v>
      </c>
      <c r="O1068" s="109"/>
      <c r="P1068" s="109"/>
      <c r="Q1068" s="109"/>
      <c r="R1068" s="109"/>
    </row>
    <row r="1069" spans="1:18" x14ac:dyDescent="0.3">
      <c r="A1069" s="148" t="s">
        <v>2160</v>
      </c>
      <c r="B1069" s="149" t="s">
        <v>2161</v>
      </c>
      <c r="C1069" s="128">
        <v>-472083.33333330002</v>
      </c>
      <c r="D1069" s="128">
        <v>-944166.66666670004</v>
      </c>
      <c r="E1069" s="128">
        <v>0</v>
      </c>
      <c r="F1069" s="128">
        <v>-472083.33333330002</v>
      </c>
      <c r="G1069" s="128">
        <v>-944166.66666670004</v>
      </c>
      <c r="H1069" s="128">
        <v>0</v>
      </c>
      <c r="I1069" s="128">
        <v>-472083.33333330002</v>
      </c>
      <c r="J1069" s="128">
        <v>-944166.66666670004</v>
      </c>
      <c r="K1069" s="128">
        <v>0</v>
      </c>
      <c r="L1069" s="128">
        <v>-472083.33333330002</v>
      </c>
      <c r="M1069" s="128">
        <v>-944166.66666670004</v>
      </c>
      <c r="N1069" s="128">
        <v>0</v>
      </c>
      <c r="O1069" s="109"/>
      <c r="P1069" s="109"/>
      <c r="Q1069" s="109"/>
      <c r="R1069" s="109"/>
    </row>
    <row r="1070" spans="1:18" x14ac:dyDescent="0.3">
      <c r="A1070" s="146" t="s">
        <v>2162</v>
      </c>
      <c r="B1070" s="147" t="s">
        <v>2163</v>
      </c>
      <c r="C1070" s="128">
        <v>0</v>
      </c>
      <c r="D1070" s="128">
        <v>0</v>
      </c>
      <c r="E1070" s="128">
        <v>0</v>
      </c>
      <c r="F1070" s="128">
        <v>0</v>
      </c>
      <c r="G1070" s="128">
        <v>0</v>
      </c>
      <c r="H1070" s="128">
        <v>0</v>
      </c>
      <c r="I1070" s="128">
        <v>0</v>
      </c>
      <c r="J1070" s="128">
        <v>0</v>
      </c>
      <c r="K1070" s="128">
        <v>0</v>
      </c>
      <c r="L1070" s="128">
        <v>0</v>
      </c>
      <c r="M1070" s="128">
        <v>0</v>
      </c>
      <c r="N1070" s="128">
        <v>0</v>
      </c>
      <c r="O1070" s="109"/>
      <c r="P1070" s="109"/>
      <c r="Q1070" s="109"/>
      <c r="R1070" s="109"/>
    </row>
    <row r="1071" spans="1:18" x14ac:dyDescent="0.3">
      <c r="A1071" s="146" t="s">
        <v>2164</v>
      </c>
      <c r="B1071" s="147" t="s">
        <v>2165</v>
      </c>
      <c r="C1071" s="128">
        <v>0</v>
      </c>
      <c r="D1071" s="128">
        <v>0</v>
      </c>
      <c r="E1071" s="128">
        <v>0</v>
      </c>
      <c r="F1071" s="128">
        <v>0</v>
      </c>
      <c r="G1071" s="128">
        <v>0</v>
      </c>
      <c r="H1071" s="128">
        <v>0</v>
      </c>
      <c r="I1071" s="128">
        <v>0</v>
      </c>
      <c r="J1071" s="128">
        <v>0</v>
      </c>
      <c r="K1071" s="128">
        <v>0</v>
      </c>
      <c r="L1071" s="128">
        <v>0</v>
      </c>
      <c r="M1071" s="128">
        <v>0</v>
      </c>
      <c r="N1071" s="128">
        <v>0</v>
      </c>
      <c r="O1071" s="109"/>
      <c r="P1071" s="109"/>
      <c r="Q1071" s="109"/>
      <c r="R1071" s="109"/>
    </row>
    <row r="1072" spans="1:18" x14ac:dyDescent="0.3">
      <c r="A1072" s="146" t="s">
        <v>2166</v>
      </c>
      <c r="B1072" s="147" t="s">
        <v>2167</v>
      </c>
      <c r="C1072" s="128">
        <v>0</v>
      </c>
      <c r="D1072" s="128">
        <v>0</v>
      </c>
      <c r="E1072" s="128">
        <v>0</v>
      </c>
      <c r="F1072" s="128">
        <v>0</v>
      </c>
      <c r="G1072" s="128">
        <v>0</v>
      </c>
      <c r="H1072" s="128">
        <v>0</v>
      </c>
      <c r="I1072" s="128">
        <v>0</v>
      </c>
      <c r="J1072" s="128">
        <v>0</v>
      </c>
      <c r="K1072" s="128">
        <v>0</v>
      </c>
      <c r="L1072" s="128">
        <v>0</v>
      </c>
      <c r="M1072" s="128">
        <v>0</v>
      </c>
      <c r="N1072" s="128">
        <v>0</v>
      </c>
      <c r="O1072" s="109"/>
      <c r="P1072" s="109"/>
      <c r="Q1072" s="109"/>
      <c r="R1072" s="109"/>
    </row>
    <row r="1073" spans="1:18" x14ac:dyDescent="0.3">
      <c r="A1073" s="146" t="s">
        <v>2168</v>
      </c>
      <c r="B1073" s="147" t="s">
        <v>2169</v>
      </c>
      <c r="C1073" s="128">
        <v>0</v>
      </c>
      <c r="D1073" s="128">
        <v>0</v>
      </c>
      <c r="E1073" s="128">
        <v>0</v>
      </c>
      <c r="F1073" s="128">
        <v>0</v>
      </c>
      <c r="G1073" s="128">
        <v>0</v>
      </c>
      <c r="H1073" s="128">
        <v>0</v>
      </c>
      <c r="I1073" s="128">
        <v>0</v>
      </c>
      <c r="J1073" s="128">
        <v>0</v>
      </c>
      <c r="K1073" s="128">
        <v>0</v>
      </c>
      <c r="L1073" s="128">
        <v>0</v>
      </c>
      <c r="M1073" s="128">
        <v>0</v>
      </c>
      <c r="N1073" s="128">
        <v>0</v>
      </c>
      <c r="O1073" s="109"/>
      <c r="P1073" s="109"/>
      <c r="Q1073" s="109"/>
      <c r="R1073" s="109"/>
    </row>
    <row r="1074" spans="1:18" x14ac:dyDescent="0.3">
      <c r="A1074" s="146" t="s">
        <v>2170</v>
      </c>
      <c r="B1074" s="147" t="s">
        <v>2171</v>
      </c>
      <c r="C1074" s="128">
        <v>0</v>
      </c>
      <c r="D1074" s="128">
        <v>0</v>
      </c>
      <c r="E1074" s="128">
        <v>0</v>
      </c>
      <c r="F1074" s="128">
        <v>0</v>
      </c>
      <c r="G1074" s="128">
        <v>0</v>
      </c>
      <c r="H1074" s="128">
        <v>0</v>
      </c>
      <c r="I1074" s="128">
        <v>0</v>
      </c>
      <c r="J1074" s="128">
        <v>0</v>
      </c>
      <c r="K1074" s="128">
        <v>0</v>
      </c>
      <c r="L1074" s="128">
        <v>0</v>
      </c>
      <c r="M1074" s="128">
        <v>0</v>
      </c>
      <c r="N1074" s="128">
        <v>0</v>
      </c>
      <c r="O1074" s="109"/>
      <c r="P1074" s="109"/>
      <c r="Q1074" s="109"/>
      <c r="R1074" s="109"/>
    </row>
    <row r="1075" spans="1:18" x14ac:dyDescent="0.3">
      <c r="A1075" s="146" t="s">
        <v>2172</v>
      </c>
      <c r="B1075" s="147" t="s">
        <v>2173</v>
      </c>
      <c r="C1075" s="128">
        <v>0</v>
      </c>
      <c r="D1075" s="128">
        <v>0</v>
      </c>
      <c r="E1075" s="128">
        <v>0</v>
      </c>
      <c r="F1075" s="128">
        <v>0</v>
      </c>
      <c r="G1075" s="128">
        <v>0</v>
      </c>
      <c r="H1075" s="128">
        <v>0</v>
      </c>
      <c r="I1075" s="128">
        <v>0</v>
      </c>
      <c r="J1075" s="128">
        <v>0</v>
      </c>
      <c r="K1075" s="128">
        <v>0</v>
      </c>
      <c r="L1075" s="128">
        <v>0</v>
      </c>
      <c r="M1075" s="128">
        <v>0</v>
      </c>
      <c r="N1075" s="128">
        <v>0</v>
      </c>
      <c r="O1075" s="109"/>
      <c r="P1075" s="109"/>
      <c r="Q1075" s="109"/>
      <c r="R1075" s="109"/>
    </row>
    <row r="1076" spans="1:18" x14ac:dyDescent="0.3">
      <c r="A1076" s="146" t="s">
        <v>2174</v>
      </c>
      <c r="B1076" s="147" t="s">
        <v>2175</v>
      </c>
      <c r="C1076" s="128">
        <v>0</v>
      </c>
      <c r="D1076" s="128">
        <v>0</v>
      </c>
      <c r="E1076" s="128">
        <v>0</v>
      </c>
      <c r="F1076" s="128">
        <v>0</v>
      </c>
      <c r="G1076" s="128">
        <v>0</v>
      </c>
      <c r="H1076" s="128">
        <v>0</v>
      </c>
      <c r="I1076" s="128">
        <v>0</v>
      </c>
      <c r="J1076" s="128">
        <v>0</v>
      </c>
      <c r="K1076" s="128">
        <v>0</v>
      </c>
      <c r="L1076" s="128">
        <v>0</v>
      </c>
      <c r="M1076" s="128">
        <v>0</v>
      </c>
      <c r="N1076" s="128">
        <v>0</v>
      </c>
      <c r="O1076" s="109"/>
      <c r="P1076" s="109"/>
      <c r="Q1076" s="109"/>
      <c r="R1076" s="109"/>
    </row>
    <row r="1077" spans="1:18" x14ac:dyDescent="0.3">
      <c r="A1077" s="146" t="s">
        <v>2176</v>
      </c>
      <c r="B1077" s="147" t="s">
        <v>2177</v>
      </c>
      <c r="C1077" s="128">
        <v>0</v>
      </c>
      <c r="D1077" s="128">
        <v>0</v>
      </c>
      <c r="E1077" s="128">
        <v>0</v>
      </c>
      <c r="F1077" s="128">
        <v>0</v>
      </c>
      <c r="G1077" s="128">
        <v>0</v>
      </c>
      <c r="H1077" s="128">
        <v>0</v>
      </c>
      <c r="I1077" s="128">
        <v>0</v>
      </c>
      <c r="J1077" s="128">
        <v>0</v>
      </c>
      <c r="K1077" s="128">
        <v>0</v>
      </c>
      <c r="L1077" s="128">
        <v>0</v>
      </c>
      <c r="M1077" s="128">
        <v>0</v>
      </c>
      <c r="N1077" s="128">
        <v>0</v>
      </c>
      <c r="O1077" s="109"/>
      <c r="P1077" s="109"/>
      <c r="Q1077" s="109"/>
      <c r="R1077" s="109"/>
    </row>
    <row r="1078" spans="1:18" x14ac:dyDescent="0.3">
      <c r="A1078" s="146" t="s">
        <v>2178</v>
      </c>
      <c r="B1078" s="147" t="s">
        <v>2179</v>
      </c>
      <c r="C1078" s="128">
        <v>4523413.1915611001</v>
      </c>
      <c r="D1078" s="128">
        <v>4700360.8393222</v>
      </c>
      <c r="E1078" s="128">
        <v>4817309.2329361001</v>
      </c>
      <c r="F1078" s="128">
        <v>4880365.9187693996</v>
      </c>
      <c r="G1078" s="128">
        <v>4881672.0686360998</v>
      </c>
      <c r="H1078" s="128">
        <v>4886305.4086194001</v>
      </c>
      <c r="I1078" s="128">
        <v>5749922.3063444998</v>
      </c>
      <c r="J1078" s="128">
        <v>5887621.3746528002</v>
      </c>
      <c r="K1078" s="128">
        <v>5881380.4767610999</v>
      </c>
      <c r="L1078" s="128">
        <v>5903778.0762499999</v>
      </c>
      <c r="M1078" s="128">
        <v>5896546.0142222</v>
      </c>
      <c r="N1078" s="128">
        <v>5611255.0042749997</v>
      </c>
      <c r="O1078" s="109"/>
      <c r="P1078" s="109"/>
      <c r="Q1078" s="109"/>
      <c r="R1078" s="109"/>
    </row>
    <row r="1079" spans="1:18" x14ac:dyDescent="0.3">
      <c r="A1079" s="148" t="s">
        <v>2180</v>
      </c>
      <c r="B1079" s="149" t="s">
        <v>2181</v>
      </c>
      <c r="C1079" s="128">
        <v>930100.59036010003</v>
      </c>
      <c r="D1079" s="128">
        <v>930100.59036010003</v>
      </c>
      <c r="E1079" s="128">
        <v>930100.59036010003</v>
      </c>
      <c r="F1079" s="128">
        <v>930100.59036010003</v>
      </c>
      <c r="G1079" s="128">
        <v>930100.59036010003</v>
      </c>
      <c r="H1079" s="128">
        <v>930100.59036010003</v>
      </c>
      <c r="I1079" s="128">
        <v>930100.59036010003</v>
      </c>
      <c r="J1079" s="128">
        <v>930100.59036010003</v>
      </c>
      <c r="K1079" s="128">
        <v>930100.59036010003</v>
      </c>
      <c r="L1079" s="128">
        <v>930100.59036010003</v>
      </c>
      <c r="M1079" s="128">
        <v>930100.59036010003</v>
      </c>
      <c r="N1079" s="128">
        <v>930100.59036010003</v>
      </c>
      <c r="O1079" s="109"/>
      <c r="P1079" s="109"/>
      <c r="Q1079" s="109"/>
      <c r="R1079" s="109"/>
    </row>
    <row r="1080" spans="1:18" x14ac:dyDescent="0.3">
      <c r="A1080" s="146" t="s">
        <v>2182</v>
      </c>
      <c r="B1080" s="147" t="s">
        <v>2183</v>
      </c>
      <c r="C1080" s="128">
        <v>0</v>
      </c>
      <c r="D1080" s="128">
        <v>0</v>
      </c>
      <c r="E1080" s="128">
        <v>0</v>
      </c>
      <c r="F1080" s="128">
        <v>0</v>
      </c>
      <c r="G1080" s="128">
        <v>0</v>
      </c>
      <c r="H1080" s="128">
        <v>0</v>
      </c>
      <c r="I1080" s="128">
        <v>0</v>
      </c>
      <c r="J1080" s="128">
        <v>0</v>
      </c>
      <c r="K1080" s="128">
        <v>0</v>
      </c>
      <c r="L1080" s="128">
        <v>0</v>
      </c>
      <c r="M1080" s="128">
        <v>0</v>
      </c>
      <c r="N1080" s="128">
        <v>0</v>
      </c>
      <c r="O1080" s="109"/>
      <c r="P1080" s="109"/>
      <c r="Q1080" s="109"/>
      <c r="R1080" s="109"/>
    </row>
    <row r="1081" spans="1:18" x14ac:dyDescent="0.3">
      <c r="A1081" s="146" t="s">
        <v>2184</v>
      </c>
      <c r="B1081" s="147" t="s">
        <v>2185</v>
      </c>
      <c r="C1081" s="128">
        <v>0</v>
      </c>
      <c r="D1081" s="128">
        <v>0</v>
      </c>
      <c r="E1081" s="128">
        <v>0</v>
      </c>
      <c r="F1081" s="128">
        <v>0</v>
      </c>
      <c r="G1081" s="128">
        <v>0</v>
      </c>
      <c r="H1081" s="128">
        <v>0</v>
      </c>
      <c r="I1081" s="128">
        <v>0</v>
      </c>
      <c r="J1081" s="128">
        <v>0</v>
      </c>
      <c r="K1081" s="128">
        <v>0</v>
      </c>
      <c r="L1081" s="128">
        <v>0</v>
      </c>
      <c r="M1081" s="128">
        <v>0</v>
      </c>
      <c r="N1081" s="128">
        <v>0</v>
      </c>
      <c r="O1081" s="109"/>
      <c r="P1081" s="109"/>
      <c r="Q1081" s="109"/>
      <c r="R1081" s="109"/>
    </row>
    <row r="1082" spans="1:18" x14ac:dyDescent="0.3">
      <c r="A1082" s="77" t="s">
        <v>2186</v>
      </c>
      <c r="B1082" s="127" t="s">
        <v>2187</v>
      </c>
      <c r="C1082" s="128">
        <v>4076096.0885556</v>
      </c>
      <c r="D1082" s="128">
        <v>3775360.8472000002</v>
      </c>
      <c r="E1082" s="128">
        <v>3675904.8104444002</v>
      </c>
      <c r="F1082" s="128">
        <v>3616693.9268888999</v>
      </c>
      <c r="G1082" s="128">
        <v>4802588.7253110996</v>
      </c>
      <c r="H1082" s="128">
        <v>5875508.7912667003</v>
      </c>
      <c r="I1082" s="128">
        <v>6301464.7081332998</v>
      </c>
      <c r="J1082" s="128">
        <v>6353573.4360667001</v>
      </c>
      <c r="K1082" s="128">
        <v>6087340.0491332998</v>
      </c>
      <c r="L1082" s="128">
        <v>5086145.8831110997</v>
      </c>
      <c r="M1082" s="128">
        <v>4111430.5531111001</v>
      </c>
      <c r="N1082" s="128">
        <v>4471341.5275999997</v>
      </c>
      <c r="O1082" s="109"/>
      <c r="P1082" s="109"/>
      <c r="Q1082" s="109"/>
      <c r="R1082" s="109"/>
    </row>
    <row r="1083" spans="1:18" x14ac:dyDescent="0.3">
      <c r="A1083" s="77" t="s">
        <v>2188</v>
      </c>
      <c r="B1083" s="127" t="s">
        <v>2189</v>
      </c>
      <c r="C1083" s="128">
        <v>0</v>
      </c>
      <c r="D1083" s="128">
        <v>0</v>
      </c>
      <c r="E1083" s="128">
        <v>0</v>
      </c>
      <c r="F1083" s="128">
        <v>0</v>
      </c>
      <c r="G1083" s="128">
        <v>0</v>
      </c>
      <c r="H1083" s="128">
        <v>0</v>
      </c>
      <c r="I1083" s="128">
        <v>0</v>
      </c>
      <c r="J1083" s="128">
        <v>0</v>
      </c>
      <c r="K1083" s="128">
        <v>0</v>
      </c>
      <c r="L1083" s="128">
        <v>0</v>
      </c>
      <c r="M1083" s="128">
        <v>0</v>
      </c>
      <c r="N1083" s="128">
        <v>0</v>
      </c>
      <c r="O1083" s="109"/>
      <c r="P1083" s="109"/>
      <c r="Q1083" s="109"/>
      <c r="R1083" s="109"/>
    </row>
    <row r="1084" spans="1:18" x14ac:dyDescent="0.3">
      <c r="A1084" s="77" t="s">
        <v>2190</v>
      </c>
      <c r="B1084" s="127" t="s">
        <v>2191</v>
      </c>
      <c r="C1084" s="128">
        <v>0</v>
      </c>
      <c r="D1084" s="128">
        <v>0</v>
      </c>
      <c r="E1084" s="128">
        <v>0</v>
      </c>
      <c r="F1084" s="128">
        <v>0</v>
      </c>
      <c r="G1084" s="128">
        <v>0</v>
      </c>
      <c r="H1084" s="128">
        <v>0</v>
      </c>
      <c r="I1084" s="128">
        <v>0</v>
      </c>
      <c r="J1084" s="128">
        <v>0</v>
      </c>
      <c r="K1084" s="128">
        <v>0</v>
      </c>
      <c r="L1084" s="128">
        <v>0</v>
      </c>
      <c r="M1084" s="128">
        <v>0</v>
      </c>
      <c r="N1084" s="128">
        <v>0</v>
      </c>
      <c r="O1084" s="109"/>
      <c r="P1084" s="109"/>
      <c r="Q1084" s="109"/>
      <c r="R1084" s="109"/>
    </row>
    <row r="1085" spans="1:18" x14ac:dyDescent="0.3">
      <c r="A1085" s="77" t="s">
        <v>2192</v>
      </c>
      <c r="B1085" s="127" t="s">
        <v>2193</v>
      </c>
      <c r="C1085" s="128">
        <v>0</v>
      </c>
      <c r="D1085" s="128">
        <v>0</v>
      </c>
      <c r="E1085" s="128">
        <v>0</v>
      </c>
      <c r="F1085" s="128">
        <v>0</v>
      </c>
      <c r="G1085" s="128">
        <v>0</v>
      </c>
      <c r="H1085" s="128">
        <v>0</v>
      </c>
      <c r="I1085" s="128">
        <v>0</v>
      </c>
      <c r="J1085" s="128">
        <v>0</v>
      </c>
      <c r="K1085" s="128">
        <v>0</v>
      </c>
      <c r="L1085" s="128">
        <v>0</v>
      </c>
      <c r="M1085" s="128">
        <v>0</v>
      </c>
      <c r="N1085" s="128">
        <v>0</v>
      </c>
      <c r="O1085" s="109"/>
      <c r="P1085" s="109"/>
      <c r="Q1085" s="109"/>
      <c r="R1085" s="109"/>
    </row>
    <row r="1086" spans="1:18" x14ac:dyDescent="0.3">
      <c r="A1086" s="77" t="s">
        <v>2194</v>
      </c>
      <c r="B1086" s="127" t="s">
        <v>2195</v>
      </c>
      <c r="C1086" s="128">
        <v>0</v>
      </c>
      <c r="D1086" s="128">
        <v>0</v>
      </c>
      <c r="E1086" s="128">
        <v>0</v>
      </c>
      <c r="F1086" s="128">
        <v>0</v>
      </c>
      <c r="G1086" s="128">
        <v>0</v>
      </c>
      <c r="H1086" s="128">
        <v>0</v>
      </c>
      <c r="I1086" s="128">
        <v>0</v>
      </c>
      <c r="J1086" s="128">
        <v>0</v>
      </c>
      <c r="K1086" s="128">
        <v>0</v>
      </c>
      <c r="L1086" s="128">
        <v>0</v>
      </c>
      <c r="M1086" s="128">
        <v>0</v>
      </c>
      <c r="N1086" s="128">
        <v>0</v>
      </c>
      <c r="O1086" s="109"/>
      <c r="P1086" s="109"/>
      <c r="Q1086" s="109"/>
      <c r="R1086" s="109"/>
    </row>
    <row r="1087" spans="1:18" x14ac:dyDescent="0.3">
      <c r="A1087" s="77" t="s">
        <v>2196</v>
      </c>
      <c r="B1087" s="127" t="s">
        <v>2197</v>
      </c>
      <c r="C1087" s="128">
        <v>0</v>
      </c>
      <c r="D1087" s="128">
        <v>0</v>
      </c>
      <c r="E1087" s="128">
        <v>0</v>
      </c>
      <c r="F1087" s="128">
        <v>0</v>
      </c>
      <c r="G1087" s="128">
        <v>0</v>
      </c>
      <c r="H1087" s="128">
        <v>0</v>
      </c>
      <c r="I1087" s="128">
        <v>0</v>
      </c>
      <c r="J1087" s="128">
        <v>0</v>
      </c>
      <c r="K1087" s="128">
        <v>0</v>
      </c>
      <c r="L1087" s="128">
        <v>0</v>
      </c>
      <c r="M1087" s="128">
        <v>0</v>
      </c>
      <c r="N1087" s="128">
        <v>0</v>
      </c>
      <c r="O1087" s="109"/>
      <c r="P1087" s="109"/>
      <c r="Q1087" s="109"/>
      <c r="R1087" s="109"/>
    </row>
    <row r="1088" spans="1:18" x14ac:dyDescent="0.3">
      <c r="A1088" s="77" t="s">
        <v>2198</v>
      </c>
      <c r="B1088" s="127" t="s">
        <v>2199</v>
      </c>
      <c r="C1088" s="128">
        <v>0</v>
      </c>
      <c r="D1088" s="128">
        <v>0</v>
      </c>
      <c r="E1088" s="128">
        <v>0</v>
      </c>
      <c r="F1088" s="128">
        <v>0</v>
      </c>
      <c r="G1088" s="128">
        <v>0</v>
      </c>
      <c r="H1088" s="128">
        <v>0</v>
      </c>
      <c r="I1088" s="128">
        <v>0</v>
      </c>
      <c r="J1088" s="128">
        <v>0</v>
      </c>
      <c r="K1088" s="128">
        <v>0</v>
      </c>
      <c r="L1088" s="128">
        <v>0</v>
      </c>
      <c r="M1088" s="128">
        <v>0</v>
      </c>
      <c r="N1088" s="128">
        <v>0</v>
      </c>
      <c r="O1088" s="109"/>
      <c r="P1088" s="109"/>
      <c r="Q1088" s="109"/>
      <c r="R1088" s="109"/>
    </row>
    <row r="1089" spans="1:18" x14ac:dyDescent="0.3">
      <c r="A1089" s="77" t="s">
        <v>2200</v>
      </c>
      <c r="B1089" s="127" t="s">
        <v>2201</v>
      </c>
      <c r="C1089" s="128">
        <v>318823.77216970001</v>
      </c>
      <c r="D1089" s="128">
        <v>296049.03242349997</v>
      </c>
      <c r="E1089" s="128">
        <v>274610.29885710002</v>
      </c>
      <c r="F1089" s="128">
        <v>280127.37219999998</v>
      </c>
      <c r="G1089" s="128">
        <v>284989.37971110002</v>
      </c>
      <c r="H1089" s="128">
        <v>291420.37311109999</v>
      </c>
      <c r="I1089" s="128">
        <v>297767.46017779998</v>
      </c>
      <c r="J1089" s="128">
        <v>303955.02395559999</v>
      </c>
      <c r="K1089" s="128">
        <v>314116.98557780002</v>
      </c>
      <c r="L1089" s="128">
        <v>320420.18348890002</v>
      </c>
      <c r="M1089" s="128">
        <v>323972.2179778</v>
      </c>
      <c r="N1089" s="128">
        <v>332017.74291109998</v>
      </c>
      <c r="O1089" s="109"/>
      <c r="P1089" s="109"/>
      <c r="Q1089" s="109"/>
      <c r="R1089" s="109"/>
    </row>
    <row r="1090" spans="1:18" x14ac:dyDescent="0.3">
      <c r="A1090" s="77" t="s">
        <v>2202</v>
      </c>
      <c r="B1090" s="127" t="s">
        <v>2203</v>
      </c>
      <c r="C1090" s="128">
        <v>121289448.734596</v>
      </c>
      <c r="D1090" s="128">
        <v>121339986.00490201</v>
      </c>
      <c r="E1090" s="128">
        <v>121390544.332404</v>
      </c>
      <c r="F1090" s="128">
        <v>121441123.725876</v>
      </c>
      <c r="G1090" s="128">
        <v>121491724.194095</v>
      </c>
      <c r="H1090" s="128">
        <v>121542345.74584299</v>
      </c>
      <c r="I1090" s="128">
        <v>121592988.38990299</v>
      </c>
      <c r="J1090" s="128">
        <v>121643652.135066</v>
      </c>
      <c r="K1090" s="128">
        <v>121694336.99012201</v>
      </c>
      <c r="L1090" s="128">
        <v>121745042.96386801</v>
      </c>
      <c r="M1090" s="128">
        <v>121795770.06510299</v>
      </c>
      <c r="N1090" s="128">
        <v>121846518.30263001</v>
      </c>
      <c r="O1090" s="109"/>
      <c r="P1090" s="109"/>
      <c r="Q1090" s="109"/>
      <c r="R1090" s="109"/>
    </row>
    <row r="1091" spans="1:18" x14ac:dyDescent="0.3">
      <c r="A1091" s="77" t="s">
        <v>2204</v>
      </c>
      <c r="B1091" s="127" t="s">
        <v>2205</v>
      </c>
      <c r="C1091" s="128">
        <v>0</v>
      </c>
      <c r="D1091" s="128">
        <v>0</v>
      </c>
      <c r="E1091" s="128">
        <v>0</v>
      </c>
      <c r="F1091" s="128">
        <v>0</v>
      </c>
      <c r="G1091" s="128">
        <v>0</v>
      </c>
      <c r="H1091" s="128">
        <v>0</v>
      </c>
      <c r="I1091" s="128">
        <v>0</v>
      </c>
      <c r="J1091" s="128">
        <v>0</v>
      </c>
      <c r="K1091" s="128">
        <v>0</v>
      </c>
      <c r="L1091" s="128">
        <v>0</v>
      </c>
      <c r="M1091" s="128">
        <v>0</v>
      </c>
      <c r="N1091" s="128">
        <v>0</v>
      </c>
      <c r="O1091" s="109"/>
      <c r="P1091" s="109"/>
      <c r="Q1091" s="109"/>
      <c r="R1091" s="109"/>
    </row>
    <row r="1092" spans="1:18" x14ac:dyDescent="0.3">
      <c r="A1092" s="77" t="s">
        <v>2206</v>
      </c>
      <c r="B1092" s="127" t="s">
        <v>2207</v>
      </c>
      <c r="C1092" s="128">
        <v>0</v>
      </c>
      <c r="D1092" s="128">
        <v>0</v>
      </c>
      <c r="E1092" s="128">
        <v>0</v>
      </c>
      <c r="F1092" s="128">
        <v>0</v>
      </c>
      <c r="G1092" s="128">
        <v>0</v>
      </c>
      <c r="H1092" s="128">
        <v>0</v>
      </c>
      <c r="I1092" s="128">
        <v>0</v>
      </c>
      <c r="J1092" s="128">
        <v>0</v>
      </c>
      <c r="K1092" s="128">
        <v>0</v>
      </c>
      <c r="L1092" s="128">
        <v>0</v>
      </c>
      <c r="M1092" s="128">
        <v>0</v>
      </c>
      <c r="N1092" s="128">
        <v>0</v>
      </c>
      <c r="O1092" s="109"/>
      <c r="P1092" s="109"/>
      <c r="Q1092" s="109"/>
      <c r="R1092" s="109"/>
    </row>
    <row r="1093" spans="1:18" x14ac:dyDescent="0.3">
      <c r="A1093" s="77" t="s">
        <v>2208</v>
      </c>
      <c r="B1093" s="127" t="s">
        <v>2209</v>
      </c>
      <c r="C1093" s="128">
        <v>0</v>
      </c>
      <c r="D1093" s="128">
        <v>0</v>
      </c>
      <c r="E1093" s="128">
        <v>0</v>
      </c>
      <c r="F1093" s="128">
        <v>0</v>
      </c>
      <c r="G1093" s="128">
        <v>0</v>
      </c>
      <c r="H1093" s="128">
        <v>0</v>
      </c>
      <c r="I1093" s="128">
        <v>0</v>
      </c>
      <c r="J1093" s="128">
        <v>0</v>
      </c>
      <c r="K1093" s="128">
        <v>0</v>
      </c>
      <c r="L1093" s="128">
        <v>0</v>
      </c>
      <c r="M1093" s="128">
        <v>0</v>
      </c>
      <c r="N1093" s="128">
        <v>0</v>
      </c>
      <c r="O1093" s="109"/>
      <c r="P1093" s="109"/>
      <c r="Q1093" s="109"/>
      <c r="R1093" s="109"/>
    </row>
    <row r="1094" spans="1:18" x14ac:dyDescent="0.3">
      <c r="A1094" s="77" t="s">
        <v>2210</v>
      </c>
      <c r="B1094" s="127" t="s">
        <v>2211</v>
      </c>
      <c r="C1094" s="128">
        <v>1115900.006543</v>
      </c>
      <c r="D1094" s="128">
        <v>957045.31791049999</v>
      </c>
      <c r="E1094" s="128">
        <v>-5151223.3268964998</v>
      </c>
      <c r="F1094" s="128">
        <v>-11886492.298564499</v>
      </c>
      <c r="G1094" s="128">
        <v>-7620360.9287249995</v>
      </c>
      <c r="H1094" s="128">
        <v>-7954667.5154990004</v>
      </c>
      <c r="I1094" s="128">
        <v>79158.694655500003</v>
      </c>
      <c r="J1094" s="128">
        <v>8497238.6190249994</v>
      </c>
      <c r="K1094" s="128">
        <v>6578478.9350774996</v>
      </c>
      <c r="L1094" s="128">
        <v>9332083.1143650003</v>
      </c>
      <c r="M1094" s="128">
        <v>7995181.3953135004</v>
      </c>
      <c r="N1094" s="128">
        <v>0.22967499999999999</v>
      </c>
      <c r="O1094" s="109"/>
      <c r="P1094" s="109"/>
      <c r="Q1094" s="109"/>
      <c r="R1094" s="109"/>
    </row>
    <row r="1095" spans="1:18" x14ac:dyDescent="0.3">
      <c r="A1095" s="77" t="s">
        <v>2212</v>
      </c>
      <c r="B1095" s="127" t="s">
        <v>2211</v>
      </c>
      <c r="C1095" s="128">
        <v>0</v>
      </c>
      <c r="D1095" s="128">
        <v>0</v>
      </c>
      <c r="E1095" s="128">
        <v>0</v>
      </c>
      <c r="F1095" s="128">
        <v>0</v>
      </c>
      <c r="G1095" s="128">
        <v>0</v>
      </c>
      <c r="H1095" s="128">
        <v>0</v>
      </c>
      <c r="I1095" s="128">
        <v>0</v>
      </c>
      <c r="J1095" s="128">
        <v>0</v>
      </c>
      <c r="K1095" s="128">
        <v>0</v>
      </c>
      <c r="L1095" s="128">
        <v>0</v>
      </c>
      <c r="M1095" s="128">
        <v>0</v>
      </c>
      <c r="N1095" s="128">
        <v>0</v>
      </c>
      <c r="O1095" s="109"/>
      <c r="P1095" s="109"/>
      <c r="Q1095" s="109"/>
      <c r="R1095" s="109"/>
    </row>
    <row r="1096" spans="1:18" x14ac:dyDescent="0.3">
      <c r="A1096" s="77" t="s">
        <v>2213</v>
      </c>
      <c r="B1096" s="127" t="s">
        <v>2214</v>
      </c>
      <c r="C1096" s="128">
        <v>0</v>
      </c>
      <c r="D1096" s="128">
        <v>0</v>
      </c>
      <c r="E1096" s="128">
        <v>0</v>
      </c>
      <c r="F1096" s="128">
        <v>0</v>
      </c>
      <c r="G1096" s="128">
        <v>0</v>
      </c>
      <c r="H1096" s="128">
        <v>0</v>
      </c>
      <c r="I1096" s="128">
        <v>0</v>
      </c>
      <c r="J1096" s="128">
        <v>0</v>
      </c>
      <c r="K1096" s="128">
        <v>0</v>
      </c>
      <c r="L1096" s="128">
        <v>0</v>
      </c>
      <c r="M1096" s="128">
        <v>0</v>
      </c>
      <c r="N1096" s="128">
        <v>0</v>
      </c>
      <c r="O1096" s="109"/>
      <c r="P1096" s="109"/>
      <c r="Q1096" s="109"/>
      <c r="R1096" s="109"/>
    </row>
    <row r="1097" spans="1:18" x14ac:dyDescent="0.3">
      <c r="A1097" s="77" t="s">
        <v>2215</v>
      </c>
      <c r="B1097" s="127" t="s">
        <v>2216</v>
      </c>
      <c r="C1097" s="128">
        <v>0</v>
      </c>
      <c r="D1097" s="128">
        <v>0</v>
      </c>
      <c r="E1097" s="128">
        <v>0</v>
      </c>
      <c r="F1097" s="128">
        <v>0</v>
      </c>
      <c r="G1097" s="128">
        <v>0</v>
      </c>
      <c r="H1097" s="128">
        <v>0</v>
      </c>
      <c r="I1097" s="128">
        <v>0</v>
      </c>
      <c r="J1097" s="128">
        <v>0</v>
      </c>
      <c r="K1097" s="128">
        <v>0</v>
      </c>
      <c r="L1097" s="128">
        <v>0</v>
      </c>
      <c r="M1097" s="128">
        <v>0</v>
      </c>
      <c r="N1097" s="128">
        <v>0</v>
      </c>
      <c r="O1097" s="109"/>
      <c r="P1097" s="109"/>
      <c r="Q1097" s="109"/>
      <c r="R1097" s="109"/>
    </row>
    <row r="1098" spans="1:18" x14ac:dyDescent="0.3">
      <c r="A1098" s="77" t="s">
        <v>2217</v>
      </c>
      <c r="B1098" s="127" t="s">
        <v>2218</v>
      </c>
      <c r="C1098" s="128">
        <v>266545.63503329997</v>
      </c>
      <c r="D1098" s="128">
        <v>179795.68328329999</v>
      </c>
      <c r="E1098" s="128">
        <v>-1555821.8300167001</v>
      </c>
      <c r="F1098" s="128">
        <v>-3337040.1192167001</v>
      </c>
      <c r="G1098" s="128">
        <v>-2197414.4941667002</v>
      </c>
      <c r="H1098" s="128">
        <v>-2204619.5247666999</v>
      </c>
      <c r="I1098" s="128">
        <v>-20785.201216699999</v>
      </c>
      <c r="J1098" s="128">
        <v>2269544.2308332999</v>
      </c>
      <c r="K1098" s="128">
        <v>1823211.0805833</v>
      </c>
      <c r="L1098" s="128">
        <v>2543642.9768333002</v>
      </c>
      <c r="M1098" s="128">
        <v>2130399.7689832998</v>
      </c>
      <c r="N1098" s="128">
        <v>0.46583330000000001</v>
      </c>
      <c r="O1098" s="109"/>
      <c r="P1098" s="109"/>
      <c r="Q1098" s="109"/>
      <c r="R1098" s="109"/>
    </row>
    <row r="1099" spans="1:18" x14ac:dyDescent="0.3">
      <c r="A1099" s="77" t="s">
        <v>2219</v>
      </c>
      <c r="B1099" s="127" t="s">
        <v>2220</v>
      </c>
      <c r="C1099" s="128">
        <v>0</v>
      </c>
      <c r="D1099" s="128">
        <v>0</v>
      </c>
      <c r="E1099" s="128">
        <v>0</v>
      </c>
      <c r="F1099" s="128">
        <v>0</v>
      </c>
      <c r="G1099" s="128">
        <v>0</v>
      </c>
      <c r="H1099" s="128">
        <v>0</v>
      </c>
      <c r="I1099" s="128">
        <v>0</v>
      </c>
      <c r="J1099" s="128">
        <v>0</v>
      </c>
      <c r="K1099" s="128">
        <v>0</v>
      </c>
      <c r="L1099" s="128">
        <v>0</v>
      </c>
      <c r="M1099" s="128">
        <v>0</v>
      </c>
      <c r="N1099" s="128">
        <v>0</v>
      </c>
      <c r="O1099" s="109"/>
      <c r="P1099" s="109"/>
      <c r="Q1099" s="109"/>
      <c r="R1099" s="109"/>
    </row>
    <row r="1100" spans="1:18" x14ac:dyDescent="0.3">
      <c r="A1100" s="77" t="s">
        <v>2221</v>
      </c>
      <c r="B1100" s="127" t="s">
        <v>2222</v>
      </c>
      <c r="C1100" s="128">
        <v>0</v>
      </c>
      <c r="D1100" s="128">
        <v>0</v>
      </c>
      <c r="E1100" s="128">
        <v>0</v>
      </c>
      <c r="F1100" s="128">
        <v>0</v>
      </c>
      <c r="G1100" s="128">
        <v>0</v>
      </c>
      <c r="H1100" s="128">
        <v>0</v>
      </c>
      <c r="I1100" s="128">
        <v>0</v>
      </c>
      <c r="J1100" s="128">
        <v>0</v>
      </c>
      <c r="K1100" s="128">
        <v>0</v>
      </c>
      <c r="L1100" s="128">
        <v>0</v>
      </c>
      <c r="M1100" s="128">
        <v>0</v>
      </c>
      <c r="N1100" s="128">
        <v>0</v>
      </c>
      <c r="O1100" s="109"/>
      <c r="P1100" s="109"/>
      <c r="Q1100" s="109"/>
      <c r="R1100" s="109"/>
    </row>
    <row r="1101" spans="1:18" x14ac:dyDescent="0.3">
      <c r="A1101" s="77" t="s">
        <v>2223</v>
      </c>
      <c r="B1101" s="127" t="s">
        <v>2224</v>
      </c>
      <c r="C1101" s="128">
        <v>0</v>
      </c>
      <c r="D1101" s="128">
        <v>0</v>
      </c>
      <c r="E1101" s="128">
        <v>0</v>
      </c>
      <c r="F1101" s="128">
        <v>0</v>
      </c>
      <c r="G1101" s="128">
        <v>0</v>
      </c>
      <c r="H1101" s="128">
        <v>0</v>
      </c>
      <c r="I1101" s="128">
        <v>0</v>
      </c>
      <c r="J1101" s="128">
        <v>0</v>
      </c>
      <c r="K1101" s="128">
        <v>0</v>
      </c>
      <c r="L1101" s="128">
        <v>0</v>
      </c>
      <c r="M1101" s="128">
        <v>0</v>
      </c>
      <c r="N1101" s="128">
        <v>0</v>
      </c>
      <c r="O1101" s="109"/>
      <c r="P1101" s="109"/>
      <c r="Q1101" s="109"/>
      <c r="R1101" s="109"/>
    </row>
    <row r="1102" spans="1:18" x14ac:dyDescent="0.3">
      <c r="A1102" s="77" t="s">
        <v>2225</v>
      </c>
      <c r="B1102" s="127" t="s">
        <v>2226</v>
      </c>
      <c r="C1102" s="128">
        <v>0</v>
      </c>
      <c r="D1102" s="128">
        <v>0</v>
      </c>
      <c r="E1102" s="128">
        <v>0</v>
      </c>
      <c r="F1102" s="128">
        <v>0</v>
      </c>
      <c r="G1102" s="128">
        <v>0</v>
      </c>
      <c r="H1102" s="128">
        <v>0</v>
      </c>
      <c r="I1102" s="128">
        <v>0</v>
      </c>
      <c r="J1102" s="128">
        <v>0</v>
      </c>
      <c r="K1102" s="128">
        <v>0</v>
      </c>
      <c r="L1102" s="128">
        <v>0</v>
      </c>
      <c r="M1102" s="128">
        <v>0</v>
      </c>
      <c r="N1102" s="128">
        <v>0</v>
      </c>
      <c r="O1102" s="109"/>
      <c r="P1102" s="109"/>
      <c r="Q1102" s="109"/>
      <c r="R1102" s="109"/>
    </row>
    <row r="1103" spans="1:18" x14ac:dyDescent="0.3">
      <c r="A1103" s="77" t="s">
        <v>2227</v>
      </c>
      <c r="B1103" s="127" t="s">
        <v>2228</v>
      </c>
      <c r="C1103" s="128">
        <v>0</v>
      </c>
      <c r="D1103" s="128">
        <v>0</v>
      </c>
      <c r="E1103" s="128">
        <v>0</v>
      </c>
      <c r="F1103" s="128">
        <v>0</v>
      </c>
      <c r="G1103" s="128">
        <v>0</v>
      </c>
      <c r="H1103" s="128">
        <v>0</v>
      </c>
      <c r="I1103" s="128">
        <v>0</v>
      </c>
      <c r="J1103" s="128">
        <v>0</v>
      </c>
      <c r="K1103" s="128">
        <v>0</v>
      </c>
      <c r="L1103" s="128">
        <v>0</v>
      </c>
      <c r="M1103" s="128">
        <v>0</v>
      </c>
      <c r="N1103" s="128">
        <v>0</v>
      </c>
      <c r="O1103" s="109"/>
      <c r="P1103" s="109"/>
      <c r="Q1103" s="109"/>
      <c r="R1103" s="109"/>
    </row>
    <row r="1104" spans="1:18" x14ac:dyDescent="0.3">
      <c r="A1104" s="77" t="s">
        <v>2229</v>
      </c>
      <c r="B1104" s="127" t="s">
        <v>2230</v>
      </c>
      <c r="C1104" s="128">
        <v>0</v>
      </c>
      <c r="D1104" s="128">
        <v>0</v>
      </c>
      <c r="E1104" s="128">
        <v>0</v>
      </c>
      <c r="F1104" s="128">
        <v>0</v>
      </c>
      <c r="G1104" s="128">
        <v>0</v>
      </c>
      <c r="H1104" s="128">
        <v>0</v>
      </c>
      <c r="I1104" s="128">
        <v>0</v>
      </c>
      <c r="J1104" s="128">
        <v>0</v>
      </c>
      <c r="K1104" s="128">
        <v>0</v>
      </c>
      <c r="L1104" s="128">
        <v>0</v>
      </c>
      <c r="M1104" s="128">
        <v>0</v>
      </c>
      <c r="N1104" s="128">
        <v>0</v>
      </c>
      <c r="O1104" s="109"/>
      <c r="P1104" s="109"/>
      <c r="Q1104" s="109"/>
      <c r="R1104" s="109"/>
    </row>
    <row r="1105" spans="1:18" x14ac:dyDescent="0.3">
      <c r="A1105" s="77" t="s">
        <v>2231</v>
      </c>
      <c r="B1105" s="127" t="s">
        <v>2232</v>
      </c>
      <c r="C1105" s="128">
        <v>0</v>
      </c>
      <c r="D1105" s="128">
        <v>0</v>
      </c>
      <c r="E1105" s="128">
        <v>0</v>
      </c>
      <c r="F1105" s="128">
        <v>0</v>
      </c>
      <c r="G1105" s="128">
        <v>0</v>
      </c>
      <c r="H1105" s="128">
        <v>0</v>
      </c>
      <c r="I1105" s="128">
        <v>0</v>
      </c>
      <c r="J1105" s="128">
        <v>0</v>
      </c>
      <c r="K1105" s="128">
        <v>0</v>
      </c>
      <c r="L1105" s="128">
        <v>0</v>
      </c>
      <c r="M1105" s="128">
        <v>0</v>
      </c>
      <c r="N1105" s="128">
        <v>0</v>
      </c>
      <c r="O1105" s="109"/>
      <c r="P1105" s="109"/>
      <c r="Q1105" s="109"/>
      <c r="R1105" s="109"/>
    </row>
    <row r="1106" spans="1:18" x14ac:dyDescent="0.3">
      <c r="A1106" s="77" t="s">
        <v>2233</v>
      </c>
      <c r="B1106" s="127" t="s">
        <v>2234</v>
      </c>
      <c r="C1106" s="128">
        <v>0</v>
      </c>
      <c r="D1106" s="128">
        <v>0</v>
      </c>
      <c r="E1106" s="128">
        <v>0</v>
      </c>
      <c r="F1106" s="128">
        <v>0</v>
      </c>
      <c r="G1106" s="128">
        <v>0</v>
      </c>
      <c r="H1106" s="128">
        <v>0</v>
      </c>
      <c r="I1106" s="128">
        <v>0</v>
      </c>
      <c r="J1106" s="128">
        <v>0</v>
      </c>
      <c r="K1106" s="128">
        <v>0</v>
      </c>
      <c r="L1106" s="128">
        <v>0</v>
      </c>
      <c r="M1106" s="128">
        <v>0</v>
      </c>
      <c r="N1106" s="128">
        <v>0</v>
      </c>
      <c r="O1106" s="109"/>
      <c r="P1106" s="109"/>
      <c r="Q1106" s="109"/>
      <c r="R1106" s="109"/>
    </row>
    <row r="1107" spans="1:18" x14ac:dyDescent="0.3">
      <c r="A1107" s="77" t="s">
        <v>2235</v>
      </c>
      <c r="B1107" s="127" t="s">
        <v>2236</v>
      </c>
      <c r="C1107" s="128">
        <v>140486.8342104</v>
      </c>
      <c r="D1107" s="128">
        <v>271197.12726719998</v>
      </c>
      <c r="E1107" s="128">
        <v>397840.16692079999</v>
      </c>
      <c r="F1107" s="128">
        <v>530918.3106648</v>
      </c>
      <c r="G1107" s="128">
        <v>678115.02890879998</v>
      </c>
      <c r="H1107" s="128">
        <v>848361.37269600003</v>
      </c>
      <c r="I1107" s="128">
        <v>179310.00651119999</v>
      </c>
      <c r="J1107" s="128">
        <v>357338.9212488</v>
      </c>
      <c r="K1107" s="128">
        <v>539916.48010080005</v>
      </c>
      <c r="L1107" s="128">
        <v>703442.03550480003</v>
      </c>
      <c r="M1107" s="128">
        <v>843604.87355280004</v>
      </c>
      <c r="N1107" s="128">
        <v>977184.62637840002</v>
      </c>
      <c r="O1107" s="109"/>
      <c r="P1107" s="109"/>
      <c r="Q1107" s="109"/>
      <c r="R1107" s="109"/>
    </row>
    <row r="1108" spans="1:18" x14ac:dyDescent="0.3">
      <c r="A1108" s="77" t="s">
        <v>2237</v>
      </c>
      <c r="B1108" s="127" t="s">
        <v>2238</v>
      </c>
      <c r="C1108" s="128">
        <v>4711301.5182499997</v>
      </c>
      <c r="D1108" s="128">
        <v>4371892.5765000004</v>
      </c>
      <c r="E1108" s="128">
        <v>4229595.1500000004</v>
      </c>
      <c r="F1108" s="128">
        <v>4451442.2507499997</v>
      </c>
      <c r="G1108" s="128">
        <v>4942012.7847499996</v>
      </c>
      <c r="H1108" s="128">
        <v>5741312.0990000004</v>
      </c>
      <c r="I1108" s="128">
        <v>6056092.0512499996</v>
      </c>
      <c r="J1108" s="128">
        <v>6011446.1835000003</v>
      </c>
      <c r="K1108" s="128">
        <v>6170113.2525000004</v>
      </c>
      <c r="L1108" s="128">
        <v>5507465.0062499996</v>
      </c>
      <c r="M1108" s="128">
        <v>4696995.3497500001</v>
      </c>
      <c r="N1108" s="128">
        <v>4467366.9000000004</v>
      </c>
      <c r="O1108" s="109"/>
      <c r="P1108" s="109"/>
      <c r="Q1108" s="109"/>
      <c r="R1108" s="109"/>
    </row>
    <row r="1109" spans="1:18" x14ac:dyDescent="0.3">
      <c r="A1109" s="77" t="s">
        <v>2239</v>
      </c>
      <c r="B1109" s="127" t="s">
        <v>2240</v>
      </c>
      <c r="C1109" s="128">
        <v>7567237</v>
      </c>
      <c r="D1109" s="128">
        <v>15134474</v>
      </c>
      <c r="E1109" s="128">
        <v>22701711</v>
      </c>
      <c r="F1109" s="128">
        <v>30268948</v>
      </c>
      <c r="G1109" s="128">
        <v>37836185</v>
      </c>
      <c r="H1109" s="128">
        <v>45403422</v>
      </c>
      <c r="I1109" s="128">
        <v>52970659</v>
      </c>
      <c r="J1109" s="128">
        <v>60537896</v>
      </c>
      <c r="K1109" s="128">
        <v>68105133</v>
      </c>
      <c r="L1109" s="128">
        <v>75672370</v>
      </c>
      <c r="M1109" s="128">
        <v>-7567237</v>
      </c>
      <c r="N1109" s="128">
        <v>0</v>
      </c>
      <c r="O1109" s="109"/>
      <c r="P1109" s="109"/>
      <c r="Q1109" s="109"/>
      <c r="R1109" s="109"/>
    </row>
    <row r="1110" spans="1:18" x14ac:dyDescent="0.3">
      <c r="A1110" s="77" t="s">
        <v>2241</v>
      </c>
      <c r="B1110" s="127" t="s">
        <v>2242</v>
      </c>
      <c r="C1110" s="128">
        <v>4481459.5605683997</v>
      </c>
      <c r="D1110" s="128">
        <v>4198459.2116328003</v>
      </c>
      <c r="E1110" s="128">
        <v>4091325.9603840001</v>
      </c>
      <c r="F1110" s="128">
        <v>4296593.9251164002</v>
      </c>
      <c r="G1110" s="128">
        <v>4716576.5708892001</v>
      </c>
      <c r="H1110" s="128">
        <v>5400089.8853328004</v>
      </c>
      <c r="I1110" s="128">
        <v>5662819.773786</v>
      </c>
      <c r="J1110" s="128">
        <v>5629526.3755991999</v>
      </c>
      <c r="K1110" s="128">
        <v>5762219.7652200004</v>
      </c>
      <c r="L1110" s="128">
        <v>5208692.4721619999</v>
      </c>
      <c r="M1110" s="128">
        <v>4515596.8313771999</v>
      </c>
      <c r="N1110" s="128">
        <v>4299450.8745600004</v>
      </c>
      <c r="O1110" s="109"/>
      <c r="P1110" s="109"/>
      <c r="Q1110" s="109"/>
      <c r="R1110" s="109"/>
    </row>
    <row r="1111" spans="1:18" x14ac:dyDescent="0.3">
      <c r="A1111" s="77" t="s">
        <v>2243</v>
      </c>
      <c r="B1111" s="127" t="s">
        <v>2244</v>
      </c>
      <c r="C1111" s="128">
        <v>1000</v>
      </c>
      <c r="D1111" s="128">
        <v>0</v>
      </c>
      <c r="E1111" s="128">
        <v>0</v>
      </c>
      <c r="F1111" s="128">
        <v>0</v>
      </c>
      <c r="G1111" s="128">
        <v>0</v>
      </c>
      <c r="H1111" s="128">
        <v>0</v>
      </c>
      <c r="I1111" s="128">
        <v>36000</v>
      </c>
      <c r="J1111" s="128">
        <v>13000</v>
      </c>
      <c r="K1111" s="128">
        <v>0</v>
      </c>
      <c r="L1111" s="128">
        <v>0</v>
      </c>
      <c r="M1111" s="128">
        <v>1000</v>
      </c>
      <c r="N1111" s="128">
        <v>0</v>
      </c>
      <c r="O1111" s="109"/>
      <c r="P1111" s="109"/>
      <c r="Q1111" s="109"/>
      <c r="R1111" s="109"/>
    </row>
    <row r="1112" spans="1:18" x14ac:dyDescent="0.3">
      <c r="A1112" s="77" t="s">
        <v>2245</v>
      </c>
      <c r="B1112" s="127" t="s">
        <v>2246</v>
      </c>
      <c r="C1112" s="128">
        <v>3133962.07</v>
      </c>
      <c r="D1112" s="128">
        <v>3322004.07</v>
      </c>
      <c r="E1112" s="128">
        <v>986042.07</v>
      </c>
      <c r="F1112" s="128">
        <v>1174084.07</v>
      </c>
      <c r="G1112" s="128">
        <v>1362126.07</v>
      </c>
      <c r="H1112" s="128">
        <v>1686676.07</v>
      </c>
      <c r="I1112" s="128">
        <v>1874718.07</v>
      </c>
      <c r="J1112" s="128">
        <v>2062760.07</v>
      </c>
      <c r="K1112" s="128">
        <v>2387310.0699999998</v>
      </c>
      <c r="L1112" s="128">
        <v>2575352.0699999998</v>
      </c>
      <c r="M1112" s="128">
        <v>2763394.07</v>
      </c>
      <c r="N1112" s="128">
        <v>3087944.07</v>
      </c>
      <c r="O1112" s="109"/>
      <c r="P1112" s="109"/>
      <c r="Q1112" s="109"/>
      <c r="R1112" s="109"/>
    </row>
    <row r="1113" spans="1:18" x14ac:dyDescent="0.3">
      <c r="A1113" s="77" t="s">
        <v>2247</v>
      </c>
      <c r="B1113" s="127" t="s">
        <v>2248</v>
      </c>
      <c r="C1113" s="128">
        <v>0</v>
      </c>
      <c r="D1113" s="128">
        <v>0</v>
      </c>
      <c r="E1113" s="128">
        <v>0</v>
      </c>
      <c r="F1113" s="128">
        <v>0</v>
      </c>
      <c r="G1113" s="128">
        <v>0</v>
      </c>
      <c r="H1113" s="128">
        <v>0</v>
      </c>
      <c r="I1113" s="128">
        <v>0</v>
      </c>
      <c r="J1113" s="128">
        <v>0</v>
      </c>
      <c r="K1113" s="128">
        <v>0</v>
      </c>
      <c r="L1113" s="128">
        <v>0</v>
      </c>
      <c r="M1113" s="128">
        <v>0</v>
      </c>
      <c r="N1113" s="128">
        <v>0</v>
      </c>
      <c r="O1113" s="109"/>
      <c r="P1113" s="109"/>
      <c r="Q1113" s="109"/>
      <c r="R1113" s="109"/>
    </row>
    <row r="1114" spans="1:18" x14ac:dyDescent="0.3">
      <c r="A1114" s="77" t="s">
        <v>2249</v>
      </c>
      <c r="B1114" s="127" t="s">
        <v>2250</v>
      </c>
      <c r="C1114" s="128">
        <v>0</v>
      </c>
      <c r="D1114" s="128">
        <v>0</v>
      </c>
      <c r="E1114" s="128">
        <v>0</v>
      </c>
      <c r="F1114" s="128">
        <v>0</v>
      </c>
      <c r="G1114" s="128">
        <v>0</v>
      </c>
      <c r="H1114" s="128">
        <v>0</v>
      </c>
      <c r="I1114" s="128">
        <v>0</v>
      </c>
      <c r="J1114" s="128">
        <v>0</v>
      </c>
      <c r="K1114" s="128">
        <v>0</v>
      </c>
      <c r="L1114" s="128">
        <v>0</v>
      </c>
      <c r="M1114" s="128">
        <v>0</v>
      </c>
      <c r="N1114" s="128">
        <v>0</v>
      </c>
      <c r="O1114" s="109"/>
      <c r="P1114" s="109"/>
      <c r="Q1114" s="109"/>
      <c r="R1114" s="109"/>
    </row>
    <row r="1115" spans="1:18" x14ac:dyDescent="0.3">
      <c r="A1115" s="77" t="s">
        <v>2251</v>
      </c>
      <c r="B1115" s="127" t="s">
        <v>2252</v>
      </c>
      <c r="C1115" s="128">
        <v>17000</v>
      </c>
      <c r="D1115" s="128">
        <v>19000</v>
      </c>
      <c r="E1115" s="128">
        <v>17000</v>
      </c>
      <c r="F1115" s="128">
        <v>17000</v>
      </c>
      <c r="G1115" s="128">
        <v>17000</v>
      </c>
      <c r="H1115" s="128">
        <v>17000</v>
      </c>
      <c r="I1115" s="128">
        <v>17000</v>
      </c>
      <c r="J1115" s="128">
        <v>17000</v>
      </c>
      <c r="K1115" s="128">
        <v>29000</v>
      </c>
      <c r="L1115" s="128">
        <v>17000</v>
      </c>
      <c r="M1115" s="128">
        <v>17000</v>
      </c>
      <c r="N1115" s="128">
        <v>17000</v>
      </c>
      <c r="O1115" s="109"/>
      <c r="P1115" s="109"/>
      <c r="Q1115" s="109"/>
      <c r="R1115" s="109"/>
    </row>
    <row r="1116" spans="1:18" x14ac:dyDescent="0.3">
      <c r="A1116" s="77" t="s">
        <v>2253</v>
      </c>
      <c r="B1116" s="127" t="s">
        <v>2254</v>
      </c>
      <c r="C1116" s="128">
        <v>0</v>
      </c>
      <c r="D1116" s="128">
        <v>0</v>
      </c>
      <c r="E1116" s="128">
        <v>0</v>
      </c>
      <c r="F1116" s="128">
        <v>0</v>
      </c>
      <c r="G1116" s="128">
        <v>0</v>
      </c>
      <c r="H1116" s="128">
        <v>0</v>
      </c>
      <c r="I1116" s="128">
        <v>0</v>
      </c>
      <c r="J1116" s="128">
        <v>0</v>
      </c>
      <c r="K1116" s="128">
        <v>0</v>
      </c>
      <c r="L1116" s="128">
        <v>0</v>
      </c>
      <c r="M1116" s="128">
        <v>0</v>
      </c>
      <c r="N1116" s="128">
        <v>0</v>
      </c>
      <c r="O1116" s="109"/>
      <c r="P1116" s="109"/>
      <c r="Q1116" s="109"/>
      <c r="R1116" s="109"/>
    </row>
    <row r="1117" spans="1:18" x14ac:dyDescent="0.3">
      <c r="A1117" s="77" t="s">
        <v>2255</v>
      </c>
      <c r="B1117" s="127" t="s">
        <v>2256</v>
      </c>
      <c r="C1117" s="128">
        <v>0</v>
      </c>
      <c r="D1117" s="128">
        <v>0</v>
      </c>
      <c r="E1117" s="128">
        <v>0</v>
      </c>
      <c r="F1117" s="128">
        <v>0</v>
      </c>
      <c r="G1117" s="128">
        <v>0</v>
      </c>
      <c r="H1117" s="128">
        <v>0</v>
      </c>
      <c r="I1117" s="128">
        <v>0</v>
      </c>
      <c r="J1117" s="128">
        <v>0</v>
      </c>
      <c r="K1117" s="128">
        <v>0</v>
      </c>
      <c r="L1117" s="128">
        <v>0</v>
      </c>
      <c r="M1117" s="128">
        <v>0</v>
      </c>
      <c r="N1117" s="128">
        <v>0</v>
      </c>
      <c r="O1117" s="109"/>
      <c r="P1117" s="109"/>
      <c r="Q1117" s="109"/>
      <c r="R1117" s="109"/>
    </row>
    <row r="1118" spans="1:18" x14ac:dyDescent="0.3">
      <c r="A1118" s="77" t="s">
        <v>2257</v>
      </c>
      <c r="B1118" s="127" t="s">
        <v>2258</v>
      </c>
      <c r="C1118" s="128">
        <v>341196.5964251</v>
      </c>
      <c r="D1118" s="128">
        <v>567726.14112829999</v>
      </c>
      <c r="E1118" s="128">
        <v>794357.22801910003</v>
      </c>
      <c r="F1118" s="128">
        <v>1021089.8994067</v>
      </c>
      <c r="G1118" s="128">
        <v>1247924.1976181001</v>
      </c>
      <c r="H1118" s="128">
        <v>1474860.1649976</v>
      </c>
      <c r="I1118" s="128">
        <v>1701897.8439076</v>
      </c>
      <c r="J1118" s="128">
        <v>1929037.2767276999</v>
      </c>
      <c r="K1118" s="128">
        <v>2156278.5058555002</v>
      </c>
      <c r="L1118" s="128">
        <v>2383621.5737060001</v>
      </c>
      <c r="M1118" s="128">
        <v>2611066.5227120998</v>
      </c>
      <c r="N1118" s="128">
        <v>115343.7112605</v>
      </c>
      <c r="O1118" s="109"/>
      <c r="P1118" s="109"/>
      <c r="Q1118" s="109"/>
      <c r="R1118" s="109"/>
    </row>
    <row r="1119" spans="1:18" x14ac:dyDescent="0.3">
      <c r="A1119" s="77" t="s">
        <v>2259</v>
      </c>
      <c r="B1119" s="127" t="s">
        <v>2260</v>
      </c>
      <c r="C1119" s="128">
        <v>241921.26757900001</v>
      </c>
      <c r="D1119" s="128">
        <v>253806.51013050001</v>
      </c>
      <c r="E1119" s="128">
        <v>198727.24062510001</v>
      </c>
      <c r="F1119" s="128">
        <v>115251.6910933</v>
      </c>
      <c r="G1119" s="128">
        <v>123259.6194118</v>
      </c>
      <c r="H1119" s="128">
        <v>141278.9048823</v>
      </c>
      <c r="I1119" s="128">
        <v>146321.7640963</v>
      </c>
      <c r="J1119" s="128">
        <v>161453.6744088</v>
      </c>
      <c r="K1119" s="128">
        <v>178881.43863660001</v>
      </c>
      <c r="L1119" s="128">
        <v>154460.2084414</v>
      </c>
      <c r="M1119" s="128">
        <v>174862.79725949999</v>
      </c>
      <c r="N1119" s="128">
        <v>206199.0803156</v>
      </c>
      <c r="O1119" s="109"/>
      <c r="P1119" s="109"/>
      <c r="Q1119" s="109"/>
      <c r="R1119" s="109"/>
    </row>
    <row r="1120" spans="1:18" x14ac:dyDescent="0.3">
      <c r="A1120" s="77" t="s">
        <v>2261</v>
      </c>
      <c r="B1120" s="127" t="s">
        <v>2262</v>
      </c>
      <c r="C1120" s="128">
        <v>33314062.326666702</v>
      </c>
      <c r="D1120" s="128">
        <v>47740103.993333302</v>
      </c>
      <c r="E1120" s="128">
        <v>38216145.659999996</v>
      </c>
      <c r="F1120" s="128">
        <v>54683853.993333302</v>
      </c>
      <c r="G1120" s="128">
        <v>43501562.326666698</v>
      </c>
      <c r="H1120" s="128">
        <v>38663020.659999996</v>
      </c>
      <c r="I1120" s="128">
        <v>47630728.993333399</v>
      </c>
      <c r="J1120" s="128">
        <v>57948437.326666698</v>
      </c>
      <c r="K1120" s="128">
        <v>50466145.659999996</v>
      </c>
      <c r="L1120" s="128">
        <v>66933853.993333399</v>
      </c>
      <c r="M1120" s="128">
        <v>43501562.326666698</v>
      </c>
      <c r="N1120" s="128">
        <v>32513020.66</v>
      </c>
      <c r="O1120" s="109"/>
      <c r="P1120" s="109"/>
      <c r="Q1120" s="109"/>
      <c r="R1120" s="109"/>
    </row>
    <row r="1121" spans="1:18" x14ac:dyDescent="0.3">
      <c r="A1121" s="77" t="s">
        <v>2263</v>
      </c>
      <c r="B1121" s="127" t="s">
        <v>2264</v>
      </c>
      <c r="C1121" s="128">
        <v>0</v>
      </c>
      <c r="D1121" s="128">
        <v>0</v>
      </c>
      <c r="E1121" s="128">
        <v>0</v>
      </c>
      <c r="F1121" s="128">
        <v>0</v>
      </c>
      <c r="G1121" s="128">
        <v>0</v>
      </c>
      <c r="H1121" s="128">
        <v>0</v>
      </c>
      <c r="I1121" s="128">
        <v>0</v>
      </c>
      <c r="J1121" s="128">
        <v>0</v>
      </c>
      <c r="K1121" s="128">
        <v>0</v>
      </c>
      <c r="L1121" s="128">
        <v>0</v>
      </c>
      <c r="M1121" s="128">
        <v>0</v>
      </c>
      <c r="N1121" s="128">
        <v>0</v>
      </c>
      <c r="O1121" s="109"/>
      <c r="P1121" s="109"/>
      <c r="Q1121" s="109"/>
      <c r="R1121" s="109"/>
    </row>
    <row r="1122" spans="1:18" x14ac:dyDescent="0.3">
      <c r="A1122" s="77" t="s">
        <v>2265</v>
      </c>
      <c r="B1122" s="127" t="s">
        <v>2266</v>
      </c>
      <c r="C1122" s="128">
        <v>0</v>
      </c>
      <c r="D1122" s="128">
        <v>0</v>
      </c>
      <c r="E1122" s="128">
        <v>0</v>
      </c>
      <c r="F1122" s="128">
        <v>0</v>
      </c>
      <c r="G1122" s="128">
        <v>0</v>
      </c>
      <c r="H1122" s="128">
        <v>0</v>
      </c>
      <c r="I1122" s="128">
        <v>0</v>
      </c>
      <c r="J1122" s="128">
        <v>0</v>
      </c>
      <c r="K1122" s="128">
        <v>0</v>
      </c>
      <c r="L1122" s="128">
        <v>0</v>
      </c>
      <c r="M1122" s="128">
        <v>0</v>
      </c>
      <c r="N1122" s="128">
        <v>0</v>
      </c>
      <c r="O1122" s="109"/>
      <c r="P1122" s="109"/>
      <c r="Q1122" s="109"/>
      <c r="R1122" s="109"/>
    </row>
    <row r="1123" spans="1:18" x14ac:dyDescent="0.3">
      <c r="A1123" s="77" t="s">
        <v>2267</v>
      </c>
      <c r="B1123" s="127" t="s">
        <v>2268</v>
      </c>
      <c r="C1123" s="128">
        <v>0</v>
      </c>
      <c r="D1123" s="128">
        <v>0</v>
      </c>
      <c r="E1123" s="128">
        <v>0</v>
      </c>
      <c r="F1123" s="128">
        <v>0</v>
      </c>
      <c r="G1123" s="128">
        <v>0</v>
      </c>
      <c r="H1123" s="128">
        <v>0</v>
      </c>
      <c r="I1123" s="128">
        <v>0</v>
      </c>
      <c r="J1123" s="128">
        <v>0</v>
      </c>
      <c r="K1123" s="128">
        <v>0</v>
      </c>
      <c r="L1123" s="128">
        <v>0</v>
      </c>
      <c r="M1123" s="128">
        <v>0</v>
      </c>
      <c r="N1123" s="128">
        <v>0</v>
      </c>
      <c r="O1123" s="109"/>
      <c r="P1123" s="109"/>
      <c r="Q1123" s="109"/>
      <c r="R1123" s="109"/>
    </row>
    <row r="1124" spans="1:18" x14ac:dyDescent="0.3">
      <c r="A1124" s="77" t="s">
        <v>2269</v>
      </c>
      <c r="B1124" s="127" t="s">
        <v>2270</v>
      </c>
      <c r="C1124" s="128">
        <v>0</v>
      </c>
      <c r="D1124" s="128">
        <v>0</v>
      </c>
      <c r="E1124" s="128">
        <v>0</v>
      </c>
      <c r="F1124" s="128">
        <v>0</v>
      </c>
      <c r="G1124" s="128">
        <v>0</v>
      </c>
      <c r="H1124" s="128">
        <v>0</v>
      </c>
      <c r="I1124" s="128">
        <v>0</v>
      </c>
      <c r="J1124" s="128">
        <v>0</v>
      </c>
      <c r="K1124" s="128">
        <v>0</v>
      </c>
      <c r="L1124" s="128">
        <v>0</v>
      </c>
      <c r="M1124" s="128">
        <v>0</v>
      </c>
      <c r="N1124" s="128">
        <v>0</v>
      </c>
      <c r="O1124" s="109"/>
      <c r="P1124" s="109"/>
      <c r="Q1124" s="109"/>
      <c r="R1124" s="109"/>
    </row>
    <row r="1125" spans="1:18" x14ac:dyDescent="0.3">
      <c r="A1125" s="77" t="s">
        <v>2271</v>
      </c>
      <c r="B1125" s="127" t="s">
        <v>2272</v>
      </c>
      <c r="C1125" s="128">
        <v>0</v>
      </c>
      <c r="D1125" s="128">
        <v>0</v>
      </c>
      <c r="E1125" s="128">
        <v>0</v>
      </c>
      <c r="F1125" s="128">
        <v>0</v>
      </c>
      <c r="G1125" s="128">
        <v>0</v>
      </c>
      <c r="H1125" s="128">
        <v>0</v>
      </c>
      <c r="I1125" s="128">
        <v>0</v>
      </c>
      <c r="J1125" s="128">
        <v>0</v>
      </c>
      <c r="K1125" s="128">
        <v>0</v>
      </c>
      <c r="L1125" s="128">
        <v>0</v>
      </c>
      <c r="M1125" s="128">
        <v>0</v>
      </c>
      <c r="N1125" s="128">
        <v>0</v>
      </c>
      <c r="O1125" s="109"/>
      <c r="P1125" s="109"/>
      <c r="Q1125" s="109"/>
      <c r="R1125" s="109"/>
    </row>
    <row r="1126" spans="1:18" x14ac:dyDescent="0.3">
      <c r="A1126" s="77" t="s">
        <v>2273</v>
      </c>
      <c r="B1126" s="127" t="s">
        <v>2274</v>
      </c>
      <c r="C1126" s="128">
        <v>0</v>
      </c>
      <c r="D1126" s="128">
        <v>0</v>
      </c>
      <c r="E1126" s="128">
        <v>0</v>
      </c>
      <c r="F1126" s="128">
        <v>0</v>
      </c>
      <c r="G1126" s="128">
        <v>0</v>
      </c>
      <c r="H1126" s="128">
        <v>0</v>
      </c>
      <c r="I1126" s="128">
        <v>0</v>
      </c>
      <c r="J1126" s="128">
        <v>0</v>
      </c>
      <c r="K1126" s="128">
        <v>0</v>
      </c>
      <c r="L1126" s="128">
        <v>0</v>
      </c>
      <c r="M1126" s="128">
        <v>0</v>
      </c>
      <c r="N1126" s="128">
        <v>0</v>
      </c>
      <c r="O1126" s="109"/>
      <c r="P1126" s="109"/>
      <c r="Q1126" s="109"/>
      <c r="R1126" s="109"/>
    </row>
    <row r="1127" spans="1:18" x14ac:dyDescent="0.3">
      <c r="A1127" s="77" t="s">
        <v>2275</v>
      </c>
      <c r="B1127" s="127" t="s">
        <v>2276</v>
      </c>
      <c r="C1127" s="128">
        <v>0</v>
      </c>
      <c r="D1127" s="128">
        <v>0</v>
      </c>
      <c r="E1127" s="128">
        <v>0</v>
      </c>
      <c r="F1127" s="128">
        <v>0</v>
      </c>
      <c r="G1127" s="128">
        <v>0</v>
      </c>
      <c r="H1127" s="128">
        <v>0</v>
      </c>
      <c r="I1127" s="128">
        <v>0</v>
      </c>
      <c r="J1127" s="128">
        <v>0</v>
      </c>
      <c r="K1127" s="128">
        <v>0</v>
      </c>
      <c r="L1127" s="128">
        <v>0</v>
      </c>
      <c r="M1127" s="128">
        <v>0</v>
      </c>
      <c r="N1127" s="128">
        <v>0</v>
      </c>
      <c r="O1127" s="109"/>
      <c r="P1127" s="109"/>
      <c r="Q1127" s="109"/>
      <c r="R1127" s="109"/>
    </row>
    <row r="1128" spans="1:18" x14ac:dyDescent="0.3">
      <c r="A1128" s="77" t="s">
        <v>2277</v>
      </c>
      <c r="B1128" s="127" t="s">
        <v>2278</v>
      </c>
      <c r="C1128" s="128">
        <v>0</v>
      </c>
      <c r="D1128" s="128">
        <v>0</v>
      </c>
      <c r="E1128" s="128">
        <v>0</v>
      </c>
      <c r="F1128" s="128">
        <v>0</v>
      </c>
      <c r="G1128" s="128">
        <v>0</v>
      </c>
      <c r="H1128" s="128">
        <v>0</v>
      </c>
      <c r="I1128" s="128">
        <v>0</v>
      </c>
      <c r="J1128" s="128">
        <v>0</v>
      </c>
      <c r="K1128" s="128">
        <v>0</v>
      </c>
      <c r="L1128" s="128">
        <v>0</v>
      </c>
      <c r="M1128" s="128">
        <v>0</v>
      </c>
      <c r="N1128" s="128">
        <v>0</v>
      </c>
      <c r="O1128" s="109"/>
      <c r="P1128" s="109"/>
      <c r="Q1128" s="109"/>
      <c r="R1128" s="109"/>
    </row>
    <row r="1129" spans="1:18" x14ac:dyDescent="0.3">
      <c r="A1129" s="77" t="s">
        <v>2279</v>
      </c>
      <c r="B1129" s="127" t="s">
        <v>2280</v>
      </c>
      <c r="C1129" s="128">
        <v>0</v>
      </c>
      <c r="D1129" s="128">
        <v>0</v>
      </c>
      <c r="E1129" s="128">
        <v>0</v>
      </c>
      <c r="F1129" s="128">
        <v>0</v>
      </c>
      <c r="G1129" s="128">
        <v>0</v>
      </c>
      <c r="H1129" s="128">
        <v>0</v>
      </c>
      <c r="I1129" s="128">
        <v>0</v>
      </c>
      <c r="J1129" s="128">
        <v>0</v>
      </c>
      <c r="K1129" s="128">
        <v>0</v>
      </c>
      <c r="L1129" s="128">
        <v>0</v>
      </c>
      <c r="M1129" s="128">
        <v>0</v>
      </c>
      <c r="N1129" s="128">
        <v>0</v>
      </c>
    </row>
    <row r="1130" spans="1:18" x14ac:dyDescent="0.3">
      <c r="A1130" s="77" t="s">
        <v>2281</v>
      </c>
      <c r="B1130" s="127" t="s">
        <v>2282</v>
      </c>
      <c r="C1130" s="128">
        <v>1439170.4199218</v>
      </c>
      <c r="D1130" s="128">
        <v>1460136.4014681</v>
      </c>
      <c r="E1130" s="128">
        <v>1448525.9254441999</v>
      </c>
      <c r="F1130" s="128">
        <v>1507107.9614255</v>
      </c>
      <c r="G1130" s="128">
        <v>1595707.3256637</v>
      </c>
      <c r="H1130" s="128">
        <v>1709368.3271729001</v>
      </c>
      <c r="I1130" s="128">
        <v>1786147.4506894001</v>
      </c>
      <c r="J1130" s="128">
        <v>1871781.2665122999</v>
      </c>
      <c r="K1130" s="128">
        <v>1899242.0875146</v>
      </c>
      <c r="L1130" s="128">
        <v>1756088.7987871</v>
      </c>
      <c r="M1130" s="128">
        <v>1602750.3851574</v>
      </c>
      <c r="N1130" s="128">
        <v>1654135.3943568999</v>
      </c>
    </row>
    <row r="1131" spans="1:18" x14ac:dyDescent="0.3">
      <c r="A1131" s="77" t="s">
        <v>2283</v>
      </c>
      <c r="B1131" s="127" t="s">
        <v>2284</v>
      </c>
      <c r="C1131" s="128">
        <v>671243.2339164</v>
      </c>
      <c r="D1131" s="128">
        <v>681021.97384919995</v>
      </c>
      <c r="E1131" s="128">
        <v>675606.73367630003</v>
      </c>
      <c r="F1131" s="128">
        <v>702929.9712424</v>
      </c>
      <c r="G1131" s="128">
        <v>744253.58584069996</v>
      </c>
      <c r="H1131" s="128">
        <v>797266.19447069999</v>
      </c>
      <c r="I1131" s="128">
        <v>833076.73257869994</v>
      </c>
      <c r="J1131" s="128">
        <v>873017.18623860006</v>
      </c>
      <c r="K1131" s="128">
        <v>885825.18315149995</v>
      </c>
      <c r="L1131" s="128">
        <v>819057.08179189998</v>
      </c>
      <c r="M1131" s="128">
        <v>747538.53803659999</v>
      </c>
      <c r="N1131" s="128">
        <v>771505.01154970005</v>
      </c>
    </row>
    <row r="1132" spans="1:18" x14ac:dyDescent="0.3">
      <c r="A1132" s="126" t="s">
        <v>2285</v>
      </c>
      <c r="B1132" s="127" t="s">
        <v>2286</v>
      </c>
      <c r="C1132" s="128">
        <v>0</v>
      </c>
      <c r="D1132" s="128">
        <v>0</v>
      </c>
      <c r="E1132" s="128">
        <v>0</v>
      </c>
      <c r="F1132" s="128">
        <v>0</v>
      </c>
      <c r="G1132" s="128">
        <v>0</v>
      </c>
      <c r="H1132" s="128">
        <v>0</v>
      </c>
      <c r="I1132" s="128">
        <v>0</v>
      </c>
      <c r="J1132" s="128">
        <v>0</v>
      </c>
      <c r="K1132" s="128">
        <v>0</v>
      </c>
      <c r="L1132" s="128">
        <v>0</v>
      </c>
      <c r="M1132" s="128">
        <v>0</v>
      </c>
      <c r="N1132" s="128">
        <v>0</v>
      </c>
    </row>
    <row r="1133" spans="1:18" x14ac:dyDescent="0.3">
      <c r="A1133" s="77" t="s">
        <v>2287</v>
      </c>
      <c r="B1133" s="127" t="s">
        <v>2288</v>
      </c>
      <c r="C1133" s="128">
        <v>0</v>
      </c>
      <c r="D1133" s="128">
        <v>0</v>
      </c>
      <c r="E1133" s="128">
        <v>0</v>
      </c>
      <c r="F1133" s="128">
        <v>0</v>
      </c>
      <c r="G1133" s="128">
        <v>0</v>
      </c>
      <c r="H1133" s="128">
        <v>0</v>
      </c>
      <c r="I1133" s="128">
        <v>0</v>
      </c>
      <c r="J1133" s="128">
        <v>0</v>
      </c>
      <c r="K1133" s="128">
        <v>0</v>
      </c>
      <c r="L1133" s="128">
        <v>0</v>
      </c>
      <c r="M1133" s="128">
        <v>0</v>
      </c>
      <c r="N1133" s="128">
        <v>0</v>
      </c>
    </row>
    <row r="1134" spans="1:18" x14ac:dyDescent="0.3">
      <c r="A1134" s="77" t="s">
        <v>2289</v>
      </c>
      <c r="B1134" s="127" t="s">
        <v>2290</v>
      </c>
      <c r="C1134" s="128">
        <v>0</v>
      </c>
      <c r="D1134" s="128">
        <v>0</v>
      </c>
      <c r="E1134" s="128">
        <v>0</v>
      </c>
      <c r="F1134" s="128">
        <v>0</v>
      </c>
      <c r="G1134" s="128">
        <v>0</v>
      </c>
      <c r="H1134" s="128">
        <v>0</v>
      </c>
      <c r="I1134" s="128">
        <v>0</v>
      </c>
      <c r="J1134" s="128">
        <v>0</v>
      </c>
      <c r="K1134" s="128">
        <v>0</v>
      </c>
      <c r="L1134" s="128">
        <v>0</v>
      </c>
      <c r="M1134" s="128">
        <v>0</v>
      </c>
      <c r="N1134" s="128">
        <v>0</v>
      </c>
    </row>
    <row r="1135" spans="1:18" x14ac:dyDescent="0.3">
      <c r="A1135" s="77" t="s">
        <v>2291</v>
      </c>
      <c r="B1135" s="127" t="s">
        <v>2292</v>
      </c>
      <c r="C1135" s="128">
        <v>0</v>
      </c>
      <c r="D1135" s="128">
        <v>0</v>
      </c>
      <c r="E1135" s="128">
        <v>0</v>
      </c>
      <c r="F1135" s="128">
        <v>0</v>
      </c>
      <c r="G1135" s="128">
        <v>0</v>
      </c>
      <c r="H1135" s="128">
        <v>0</v>
      </c>
      <c r="I1135" s="128">
        <v>0</v>
      </c>
      <c r="J1135" s="128">
        <v>0</v>
      </c>
      <c r="K1135" s="128">
        <v>0</v>
      </c>
      <c r="L1135" s="128">
        <v>0</v>
      </c>
      <c r="M1135" s="128">
        <v>0</v>
      </c>
      <c r="N1135" s="128">
        <v>0</v>
      </c>
    </row>
    <row r="1136" spans="1:18" x14ac:dyDescent="0.3">
      <c r="A1136" s="77" t="s">
        <v>2293</v>
      </c>
      <c r="B1136" s="127" t="s">
        <v>2294</v>
      </c>
      <c r="C1136" s="128">
        <v>0</v>
      </c>
      <c r="D1136" s="128">
        <v>0</v>
      </c>
      <c r="E1136" s="128">
        <v>0</v>
      </c>
      <c r="F1136" s="128">
        <v>0</v>
      </c>
      <c r="G1136" s="128">
        <v>0</v>
      </c>
      <c r="H1136" s="128">
        <v>0</v>
      </c>
      <c r="I1136" s="128">
        <v>0</v>
      </c>
      <c r="J1136" s="128">
        <v>0</v>
      </c>
      <c r="K1136" s="128">
        <v>0</v>
      </c>
      <c r="L1136" s="128">
        <v>0</v>
      </c>
      <c r="M1136" s="128">
        <v>0</v>
      </c>
      <c r="N1136" s="128">
        <v>0</v>
      </c>
    </row>
    <row r="1137" spans="1:14" x14ac:dyDescent="0.3">
      <c r="A1137" s="77" t="s">
        <v>2295</v>
      </c>
      <c r="B1137" s="127" t="s">
        <v>2296</v>
      </c>
      <c r="C1137" s="128">
        <v>0</v>
      </c>
      <c r="D1137" s="128">
        <v>0</v>
      </c>
      <c r="E1137" s="128">
        <v>0</v>
      </c>
      <c r="F1137" s="128">
        <v>0</v>
      </c>
      <c r="G1137" s="128">
        <v>0</v>
      </c>
      <c r="H1137" s="128">
        <v>0</v>
      </c>
      <c r="I1137" s="128">
        <v>0</v>
      </c>
      <c r="J1137" s="128">
        <v>0</v>
      </c>
      <c r="K1137" s="128">
        <v>0</v>
      </c>
      <c r="L1137" s="128">
        <v>0</v>
      </c>
      <c r="M1137" s="128">
        <v>0</v>
      </c>
      <c r="N1137" s="128">
        <v>0</v>
      </c>
    </row>
    <row r="1138" spans="1:14" x14ac:dyDescent="0.3">
      <c r="A1138" s="77" t="s">
        <v>2297</v>
      </c>
      <c r="B1138" s="127" t="s">
        <v>2298</v>
      </c>
      <c r="C1138" s="128">
        <v>0</v>
      </c>
      <c r="D1138" s="128">
        <v>0</v>
      </c>
      <c r="E1138" s="129">
        <v>0</v>
      </c>
      <c r="F1138" s="128">
        <v>0</v>
      </c>
      <c r="G1138" s="128">
        <v>0</v>
      </c>
      <c r="H1138" s="128">
        <v>0</v>
      </c>
      <c r="I1138" s="128">
        <v>0</v>
      </c>
      <c r="J1138" s="128">
        <v>0</v>
      </c>
      <c r="K1138" s="128">
        <v>0</v>
      </c>
      <c r="L1138" s="128">
        <v>0</v>
      </c>
      <c r="M1138" s="128">
        <v>0</v>
      </c>
      <c r="N1138" s="128">
        <v>0</v>
      </c>
    </row>
    <row r="1139" spans="1:14" x14ac:dyDescent="0.3">
      <c r="A1139" s="77" t="s">
        <v>2299</v>
      </c>
      <c r="B1139" s="127" t="s">
        <v>2300</v>
      </c>
      <c r="C1139" s="128">
        <v>1460566.8392673</v>
      </c>
      <c r="D1139" s="128">
        <v>1481844.5260342001</v>
      </c>
      <c r="E1139" s="128">
        <v>1470061.4348631001</v>
      </c>
      <c r="F1139" s="128">
        <v>1529514.4210743001</v>
      </c>
      <c r="G1139" s="128">
        <v>1619431.0088496001</v>
      </c>
      <c r="H1139" s="128">
        <v>1734781.8300061999</v>
      </c>
      <c r="I1139" s="128">
        <v>1812702.4433011001</v>
      </c>
      <c r="J1139" s="128">
        <v>1899609.3932908</v>
      </c>
      <c r="K1139" s="128">
        <v>1927478.4795225</v>
      </c>
      <c r="L1139" s="128">
        <v>1782196.9037251</v>
      </c>
      <c r="M1139" s="128">
        <v>1626578.7788434001</v>
      </c>
      <c r="N1139" s="128">
        <v>1678727.7387117001</v>
      </c>
    </row>
    <row r="1140" spans="1:14" x14ac:dyDescent="0.3">
      <c r="A1140" s="77" t="s">
        <v>2301</v>
      </c>
      <c r="B1140" s="127" t="s">
        <v>2302</v>
      </c>
      <c r="C1140" s="128">
        <v>226201.47684710001</v>
      </c>
      <c r="D1140" s="128">
        <v>229496.80304589999</v>
      </c>
      <c r="E1140" s="128">
        <v>227671.92755709999</v>
      </c>
      <c r="F1140" s="128">
        <v>236879.55361189999</v>
      </c>
      <c r="G1140" s="128">
        <v>250805.15044249999</v>
      </c>
      <c r="H1140" s="128">
        <v>268669.80777940003</v>
      </c>
      <c r="I1140" s="128">
        <v>280737.55937440001</v>
      </c>
      <c r="J1140" s="128">
        <v>294197.0464087</v>
      </c>
      <c r="K1140" s="128">
        <v>298513.19839470001</v>
      </c>
      <c r="L1140" s="128">
        <v>276013.0935583</v>
      </c>
      <c r="M1140" s="128">
        <v>251912.14266310001</v>
      </c>
      <c r="N1140" s="128">
        <v>259988.576703</v>
      </c>
    </row>
    <row r="1141" spans="1:14" x14ac:dyDescent="0.3">
      <c r="A1141" s="77" t="s">
        <v>2303</v>
      </c>
      <c r="B1141" s="127" t="s">
        <v>2304</v>
      </c>
      <c r="C1141" s="128">
        <v>7180226.0300473003</v>
      </c>
      <c r="D1141" s="128">
        <v>7284828.2956026997</v>
      </c>
      <c r="E1141" s="128">
        <v>7226901.9784591999</v>
      </c>
      <c r="F1141" s="128">
        <v>7519176.092646</v>
      </c>
      <c r="G1141" s="128">
        <v>7961210.9292035</v>
      </c>
      <c r="H1141" s="128">
        <v>8528281.8405708</v>
      </c>
      <c r="I1141" s="128">
        <v>8911343.8140564002</v>
      </c>
      <c r="J1141" s="128">
        <v>9338583.1075496003</v>
      </c>
      <c r="K1141" s="128">
        <v>9475589.0514166001</v>
      </c>
      <c r="L1141" s="128">
        <v>8761376.9221375994</v>
      </c>
      <c r="M1141" s="128">
        <v>7996349.7552993996</v>
      </c>
      <c r="N1141" s="128">
        <v>8252716.8786787</v>
      </c>
    </row>
    <row r="1142" spans="1:14" x14ac:dyDescent="0.3">
      <c r="A1142" s="130" t="s">
        <v>2305</v>
      </c>
      <c r="B1142" s="131" t="s">
        <v>2306</v>
      </c>
      <c r="C1142" s="129">
        <v>600604.75</v>
      </c>
      <c r="D1142" s="129">
        <v>600604.75</v>
      </c>
      <c r="E1142" s="129">
        <v>600604.75</v>
      </c>
      <c r="F1142" s="129">
        <v>600604.75</v>
      </c>
      <c r="G1142" s="129">
        <v>600604.75</v>
      </c>
      <c r="H1142" s="129">
        <v>600604.75</v>
      </c>
      <c r="I1142" s="129">
        <v>600604.75</v>
      </c>
      <c r="J1142" s="129">
        <v>600604.75</v>
      </c>
      <c r="K1142" s="129">
        <v>600604.75</v>
      </c>
      <c r="L1142" s="129">
        <v>600604.75</v>
      </c>
      <c r="M1142" s="129">
        <v>600604.75</v>
      </c>
      <c r="N1142" s="129">
        <v>600604.75</v>
      </c>
    </row>
    <row r="1143" spans="1:14" x14ac:dyDescent="0.3">
      <c r="A1143" s="77" t="s">
        <v>2307</v>
      </c>
      <c r="B1143" s="127" t="s">
        <v>2308</v>
      </c>
      <c r="C1143" s="128">
        <v>0</v>
      </c>
      <c r="D1143" s="128">
        <v>0</v>
      </c>
      <c r="E1143" s="128">
        <v>0</v>
      </c>
      <c r="F1143" s="128">
        <v>0</v>
      </c>
      <c r="G1143" s="128">
        <v>0</v>
      </c>
      <c r="H1143" s="128">
        <v>0</v>
      </c>
      <c r="I1143" s="128">
        <v>0</v>
      </c>
      <c r="J1143" s="128">
        <v>0</v>
      </c>
      <c r="K1143" s="128">
        <v>0</v>
      </c>
      <c r="L1143" s="128">
        <v>0</v>
      </c>
      <c r="M1143" s="128">
        <v>0</v>
      </c>
      <c r="N1143" s="128">
        <v>0</v>
      </c>
    </row>
    <row r="1144" spans="1:14" x14ac:dyDescent="0.3">
      <c r="A1144" s="77" t="s">
        <v>2309</v>
      </c>
      <c r="B1144" s="127" t="s">
        <v>2310</v>
      </c>
      <c r="C1144" s="128">
        <v>1092727.3899999999</v>
      </c>
      <c r="D1144" s="128">
        <v>1092727.3899999999</v>
      </c>
      <c r="E1144" s="128">
        <v>1092727.3899999999</v>
      </c>
      <c r="F1144" s="128">
        <v>1092727.3899999999</v>
      </c>
      <c r="G1144" s="128">
        <v>1092727.3899999999</v>
      </c>
      <c r="H1144" s="128">
        <v>1092727.3899999999</v>
      </c>
      <c r="I1144" s="128">
        <v>1092727.3899999999</v>
      </c>
      <c r="J1144" s="128">
        <v>1092727.3899999999</v>
      </c>
      <c r="K1144" s="128">
        <v>1092727.3899999999</v>
      </c>
      <c r="L1144" s="128">
        <v>1092727.3899999999</v>
      </c>
      <c r="M1144" s="128">
        <v>1092727.3899999999</v>
      </c>
      <c r="N1144" s="128">
        <v>1092727.3899999999</v>
      </c>
    </row>
    <row r="1145" spans="1:14" x14ac:dyDescent="0.3">
      <c r="A1145" s="77" t="s">
        <v>2311</v>
      </c>
      <c r="B1145" s="127" t="s">
        <v>2312</v>
      </c>
      <c r="C1145" s="128">
        <v>31720.04</v>
      </c>
      <c r="D1145" s="128">
        <v>31720.04</v>
      </c>
      <c r="E1145" s="128">
        <v>31720.04</v>
      </c>
      <c r="F1145" s="128">
        <v>31720.04</v>
      </c>
      <c r="G1145" s="128">
        <v>31720.04</v>
      </c>
      <c r="H1145" s="128">
        <v>31720.04</v>
      </c>
      <c r="I1145" s="128">
        <v>31720.04</v>
      </c>
      <c r="J1145" s="128">
        <v>31720.04</v>
      </c>
      <c r="K1145" s="128">
        <v>31720.04</v>
      </c>
      <c r="L1145" s="128">
        <v>31720.04</v>
      </c>
      <c r="M1145" s="128">
        <v>31720.04</v>
      </c>
      <c r="N1145" s="128">
        <v>31720.04</v>
      </c>
    </row>
    <row r="1146" spans="1:14" x14ac:dyDescent="0.3">
      <c r="A1146" s="77" t="s">
        <v>2313</v>
      </c>
      <c r="B1146" s="127" t="s">
        <v>2314</v>
      </c>
      <c r="C1146" s="128">
        <v>0</v>
      </c>
      <c r="D1146" s="128">
        <v>0</v>
      </c>
      <c r="E1146" s="128">
        <v>0</v>
      </c>
      <c r="F1146" s="128">
        <v>0</v>
      </c>
      <c r="G1146" s="128">
        <v>0</v>
      </c>
      <c r="H1146" s="128">
        <v>0</v>
      </c>
      <c r="I1146" s="128">
        <v>0</v>
      </c>
      <c r="J1146" s="128">
        <v>0</v>
      </c>
      <c r="K1146" s="128">
        <v>0</v>
      </c>
      <c r="L1146" s="128">
        <v>0</v>
      </c>
      <c r="M1146" s="128">
        <v>0</v>
      </c>
      <c r="N1146" s="128">
        <v>0</v>
      </c>
    </row>
    <row r="1147" spans="1:14" x14ac:dyDescent="0.3">
      <c r="A1147" s="77" t="s">
        <v>2315</v>
      </c>
      <c r="B1147" s="127" t="s">
        <v>2316</v>
      </c>
      <c r="C1147" s="128">
        <v>0</v>
      </c>
      <c r="D1147" s="128">
        <v>0</v>
      </c>
      <c r="E1147" s="128">
        <v>0</v>
      </c>
      <c r="F1147" s="128">
        <v>0</v>
      </c>
      <c r="G1147" s="128">
        <v>0</v>
      </c>
      <c r="H1147" s="128">
        <v>0</v>
      </c>
      <c r="I1147" s="128">
        <v>0</v>
      </c>
      <c r="J1147" s="128">
        <v>0</v>
      </c>
      <c r="K1147" s="128">
        <v>0</v>
      </c>
      <c r="L1147" s="128">
        <v>0</v>
      </c>
      <c r="M1147" s="128">
        <v>0</v>
      </c>
      <c r="N1147" s="128">
        <v>0</v>
      </c>
    </row>
    <row r="1148" spans="1:14" x14ac:dyDescent="0.3">
      <c r="A1148" s="77" t="s">
        <v>2317</v>
      </c>
      <c r="B1148" s="127" t="s">
        <v>2318</v>
      </c>
      <c r="C1148" s="128">
        <v>0</v>
      </c>
      <c r="D1148" s="128">
        <v>0</v>
      </c>
      <c r="E1148" s="128">
        <v>0</v>
      </c>
      <c r="F1148" s="128">
        <v>0</v>
      </c>
      <c r="G1148" s="128">
        <v>0</v>
      </c>
      <c r="H1148" s="128">
        <v>0</v>
      </c>
      <c r="I1148" s="128">
        <v>0</v>
      </c>
      <c r="J1148" s="128">
        <v>0</v>
      </c>
      <c r="K1148" s="128">
        <v>0</v>
      </c>
      <c r="L1148" s="128">
        <v>0</v>
      </c>
      <c r="M1148" s="128">
        <v>0</v>
      </c>
      <c r="N1148" s="128">
        <v>0</v>
      </c>
    </row>
    <row r="1149" spans="1:14" x14ac:dyDescent="0.3">
      <c r="A1149" s="77" t="s">
        <v>2319</v>
      </c>
      <c r="B1149" s="127" t="s">
        <v>2320</v>
      </c>
      <c r="C1149" s="128">
        <v>0</v>
      </c>
      <c r="D1149" s="128">
        <v>0</v>
      </c>
      <c r="E1149" s="128">
        <v>0</v>
      </c>
      <c r="F1149" s="128">
        <v>0</v>
      </c>
      <c r="G1149" s="128">
        <v>0</v>
      </c>
      <c r="H1149" s="128">
        <v>0</v>
      </c>
      <c r="I1149" s="128">
        <v>0</v>
      </c>
      <c r="J1149" s="128">
        <v>0</v>
      </c>
      <c r="K1149" s="128">
        <v>0</v>
      </c>
      <c r="L1149" s="128">
        <v>0</v>
      </c>
      <c r="M1149" s="128">
        <v>0</v>
      </c>
      <c r="N1149" s="128">
        <v>0</v>
      </c>
    </row>
    <row r="1150" spans="1:14" x14ac:dyDescent="0.3">
      <c r="A1150" s="77" t="s">
        <v>2321</v>
      </c>
      <c r="B1150" s="127" t="s">
        <v>2322</v>
      </c>
      <c r="C1150" s="128">
        <v>0</v>
      </c>
      <c r="D1150" s="128">
        <v>0</v>
      </c>
      <c r="E1150" s="128">
        <v>0</v>
      </c>
      <c r="F1150" s="128">
        <v>0</v>
      </c>
      <c r="G1150" s="128">
        <v>0</v>
      </c>
      <c r="H1150" s="128">
        <v>0</v>
      </c>
      <c r="I1150" s="128">
        <v>0</v>
      </c>
      <c r="J1150" s="128">
        <v>0</v>
      </c>
      <c r="K1150" s="128">
        <v>0</v>
      </c>
      <c r="L1150" s="128">
        <v>0</v>
      </c>
      <c r="M1150" s="128">
        <v>0</v>
      </c>
      <c r="N1150" s="128">
        <v>0</v>
      </c>
    </row>
    <row r="1151" spans="1:14" x14ac:dyDescent="0.3">
      <c r="A1151" s="77" t="s">
        <v>2323</v>
      </c>
      <c r="B1151" s="127" t="s">
        <v>2324</v>
      </c>
      <c r="C1151" s="128">
        <v>267972</v>
      </c>
      <c r="D1151" s="128">
        <v>267972</v>
      </c>
      <c r="E1151" s="128">
        <v>267972</v>
      </c>
      <c r="F1151" s="128">
        <v>267972</v>
      </c>
      <c r="G1151" s="128">
        <v>267972</v>
      </c>
      <c r="H1151" s="128">
        <v>267972</v>
      </c>
      <c r="I1151" s="128">
        <v>267972</v>
      </c>
      <c r="J1151" s="128">
        <v>267972</v>
      </c>
      <c r="K1151" s="128">
        <v>267972</v>
      </c>
      <c r="L1151" s="128">
        <v>267972</v>
      </c>
      <c r="M1151" s="128">
        <v>267972</v>
      </c>
      <c r="N1151" s="128">
        <v>267972</v>
      </c>
    </row>
    <row r="1152" spans="1:14" x14ac:dyDescent="0.3">
      <c r="A1152" s="77" t="s">
        <v>2325</v>
      </c>
      <c r="B1152" s="127" t="s">
        <v>2326</v>
      </c>
      <c r="C1152" s="128">
        <v>0</v>
      </c>
      <c r="D1152" s="128">
        <v>0</v>
      </c>
      <c r="E1152" s="128">
        <v>0</v>
      </c>
      <c r="F1152" s="128">
        <v>0</v>
      </c>
      <c r="G1152" s="128">
        <v>0</v>
      </c>
      <c r="H1152" s="128">
        <v>0</v>
      </c>
      <c r="I1152" s="128">
        <v>0</v>
      </c>
      <c r="J1152" s="128">
        <v>0</v>
      </c>
      <c r="K1152" s="128">
        <v>0</v>
      </c>
      <c r="L1152" s="128">
        <v>0</v>
      </c>
      <c r="M1152" s="128">
        <v>0</v>
      </c>
      <c r="N1152" s="128">
        <v>0</v>
      </c>
    </row>
    <row r="1153" spans="1:14" x14ac:dyDescent="0.3">
      <c r="A1153" s="77" t="s">
        <v>2327</v>
      </c>
      <c r="B1153" s="127" t="s">
        <v>2328</v>
      </c>
      <c r="C1153" s="128">
        <v>9910129</v>
      </c>
      <c r="D1153" s="128">
        <v>9910129</v>
      </c>
      <c r="E1153" s="128">
        <v>9910129</v>
      </c>
      <c r="F1153" s="128">
        <v>9910129</v>
      </c>
      <c r="G1153" s="128">
        <v>9910129</v>
      </c>
      <c r="H1153" s="128">
        <v>9910129</v>
      </c>
      <c r="I1153" s="128">
        <v>9910129</v>
      </c>
      <c r="J1153" s="128">
        <v>9910129</v>
      </c>
      <c r="K1153" s="128">
        <v>9910129</v>
      </c>
      <c r="L1153" s="128">
        <v>9910129</v>
      </c>
      <c r="M1153" s="128">
        <v>9910129</v>
      </c>
      <c r="N1153" s="128">
        <v>9910129</v>
      </c>
    </row>
    <row r="1154" spans="1:14" x14ac:dyDescent="0.3">
      <c r="A1154" s="77" t="s">
        <v>2329</v>
      </c>
      <c r="B1154" s="127" t="s">
        <v>2330</v>
      </c>
      <c r="C1154" s="128">
        <v>0</v>
      </c>
      <c r="D1154" s="128">
        <v>0</v>
      </c>
      <c r="E1154" s="128">
        <v>0</v>
      </c>
      <c r="F1154" s="128">
        <v>0</v>
      </c>
      <c r="G1154" s="128">
        <v>0</v>
      </c>
      <c r="H1154" s="128">
        <v>0</v>
      </c>
      <c r="I1154" s="128">
        <v>0</v>
      </c>
      <c r="J1154" s="128">
        <v>0</v>
      </c>
      <c r="K1154" s="128">
        <v>0</v>
      </c>
      <c r="L1154" s="128">
        <v>0</v>
      </c>
      <c r="M1154" s="128">
        <v>0</v>
      </c>
      <c r="N1154" s="128">
        <v>0</v>
      </c>
    </row>
    <row r="1155" spans="1:14" x14ac:dyDescent="0.3">
      <c r="A1155" s="77" t="s">
        <v>2331</v>
      </c>
      <c r="B1155" s="127" t="s">
        <v>2332</v>
      </c>
      <c r="C1155" s="128">
        <v>0</v>
      </c>
      <c r="D1155" s="128">
        <v>0</v>
      </c>
      <c r="E1155" s="128">
        <v>0</v>
      </c>
      <c r="F1155" s="128">
        <v>0</v>
      </c>
      <c r="G1155" s="128">
        <v>0</v>
      </c>
      <c r="H1155" s="128">
        <v>0</v>
      </c>
      <c r="I1155" s="128">
        <v>0</v>
      </c>
      <c r="J1155" s="128">
        <v>0</v>
      </c>
      <c r="K1155" s="128">
        <v>0</v>
      </c>
      <c r="L1155" s="128">
        <v>0</v>
      </c>
      <c r="M1155" s="128">
        <v>0</v>
      </c>
      <c r="N1155" s="128">
        <v>0</v>
      </c>
    </row>
    <row r="1156" spans="1:14" x14ac:dyDescent="0.3">
      <c r="A1156" s="77" t="s">
        <v>2333</v>
      </c>
      <c r="B1156" s="127" t="s">
        <v>2334</v>
      </c>
      <c r="C1156" s="128">
        <v>0</v>
      </c>
      <c r="D1156" s="128">
        <v>0</v>
      </c>
      <c r="E1156" s="128">
        <v>0</v>
      </c>
      <c r="F1156" s="128">
        <v>0</v>
      </c>
      <c r="G1156" s="128">
        <v>0</v>
      </c>
      <c r="H1156" s="128">
        <v>0</v>
      </c>
      <c r="I1156" s="128">
        <v>0</v>
      </c>
      <c r="J1156" s="128">
        <v>0</v>
      </c>
      <c r="K1156" s="128">
        <v>0</v>
      </c>
      <c r="L1156" s="128">
        <v>0</v>
      </c>
      <c r="M1156" s="128">
        <v>0</v>
      </c>
      <c r="N1156" s="128">
        <v>0</v>
      </c>
    </row>
    <row r="1157" spans="1:14" x14ac:dyDescent="0.3">
      <c r="A1157" s="77" t="s">
        <v>2335</v>
      </c>
      <c r="B1157" s="127" t="s">
        <v>2336</v>
      </c>
      <c r="C1157" s="128">
        <v>0</v>
      </c>
      <c r="D1157" s="128">
        <v>0</v>
      </c>
      <c r="E1157" s="128">
        <v>0</v>
      </c>
      <c r="F1157" s="128">
        <v>0</v>
      </c>
      <c r="G1157" s="128">
        <v>0</v>
      </c>
      <c r="H1157" s="128">
        <v>0</v>
      </c>
      <c r="I1157" s="128">
        <v>0</v>
      </c>
      <c r="J1157" s="128">
        <v>0</v>
      </c>
      <c r="K1157" s="128">
        <v>0</v>
      </c>
      <c r="L1157" s="128">
        <v>0</v>
      </c>
      <c r="M1157" s="128">
        <v>0</v>
      </c>
      <c r="N1157" s="128">
        <v>0</v>
      </c>
    </row>
    <row r="1158" spans="1:14" x14ac:dyDescent="0.3">
      <c r="A1158" s="77" t="s">
        <v>2337</v>
      </c>
      <c r="B1158" s="127" t="s">
        <v>2338</v>
      </c>
      <c r="C1158" s="128">
        <v>4748558.5733332997</v>
      </c>
      <c r="D1158" s="128">
        <v>4748558.5733332997</v>
      </c>
      <c r="E1158" s="128">
        <v>4275888.1911110999</v>
      </c>
      <c r="F1158" s="128">
        <v>4275888.1911110999</v>
      </c>
      <c r="G1158" s="128">
        <v>4275888.1911110999</v>
      </c>
      <c r="H1158" s="128">
        <v>4844670.1911110999</v>
      </c>
      <c r="I1158" s="128">
        <v>4844670.1911110999</v>
      </c>
      <c r="J1158" s="128">
        <v>4844670.1911110999</v>
      </c>
      <c r="K1158" s="128">
        <v>5413452.1911110999</v>
      </c>
      <c r="L1158" s="128">
        <v>5413452.1911110999</v>
      </c>
      <c r="M1158" s="128">
        <v>5413452.1911110999</v>
      </c>
      <c r="N1158" s="128">
        <v>5982234.1911110999</v>
      </c>
    </row>
    <row r="1159" spans="1:14" x14ac:dyDescent="0.3">
      <c r="A1159" s="77" t="s">
        <v>2339</v>
      </c>
      <c r="B1159" s="127" t="s">
        <v>2340</v>
      </c>
      <c r="C1159" s="128">
        <v>2799131.5359701999</v>
      </c>
      <c r="D1159" s="128">
        <v>2799131.5359701999</v>
      </c>
      <c r="E1159" s="128">
        <v>3017608.7747761002</v>
      </c>
      <c r="F1159" s="128">
        <v>3017608.7747761002</v>
      </c>
      <c r="G1159" s="128">
        <v>3017608.7747761002</v>
      </c>
      <c r="H1159" s="128">
        <v>3236086.0135821002</v>
      </c>
      <c r="I1159" s="128">
        <v>3236086.0135821002</v>
      </c>
      <c r="J1159" s="128">
        <v>3236086.0135821002</v>
      </c>
      <c r="K1159" s="128">
        <v>3454563.2523881001</v>
      </c>
      <c r="L1159" s="128">
        <v>3454563.2523881001</v>
      </c>
      <c r="M1159" s="128">
        <v>3454563.2523881001</v>
      </c>
      <c r="N1159" s="128">
        <v>3673040.491194</v>
      </c>
    </row>
    <row r="1160" spans="1:14" x14ac:dyDescent="0.3">
      <c r="A1160" s="77" t="s">
        <v>2341</v>
      </c>
      <c r="B1160" s="127" t="s">
        <v>2342</v>
      </c>
      <c r="C1160" s="128">
        <v>0</v>
      </c>
      <c r="D1160" s="128">
        <v>0</v>
      </c>
      <c r="E1160" s="128">
        <v>0</v>
      </c>
      <c r="F1160" s="128">
        <v>0</v>
      </c>
      <c r="G1160" s="128">
        <v>0</v>
      </c>
      <c r="H1160" s="128">
        <v>0</v>
      </c>
      <c r="I1160" s="128">
        <v>0</v>
      </c>
      <c r="J1160" s="128">
        <v>0</v>
      </c>
      <c r="K1160" s="128">
        <v>0</v>
      </c>
      <c r="L1160" s="128">
        <v>0</v>
      </c>
      <c r="M1160" s="128">
        <v>0</v>
      </c>
      <c r="N1160" s="128">
        <v>0</v>
      </c>
    </row>
    <row r="1161" spans="1:14" x14ac:dyDescent="0.3">
      <c r="A1161" s="77" t="s">
        <v>2343</v>
      </c>
      <c r="B1161" s="127" t="s">
        <v>2344</v>
      </c>
      <c r="C1161" s="128">
        <v>0</v>
      </c>
      <c r="D1161" s="128">
        <v>0</v>
      </c>
      <c r="E1161" s="128">
        <v>0</v>
      </c>
      <c r="F1161" s="128">
        <v>0</v>
      </c>
      <c r="G1161" s="128">
        <v>0</v>
      </c>
      <c r="H1161" s="128">
        <v>0</v>
      </c>
      <c r="I1161" s="128">
        <v>0</v>
      </c>
      <c r="J1161" s="128">
        <v>0</v>
      </c>
      <c r="K1161" s="128">
        <v>0</v>
      </c>
      <c r="L1161" s="128">
        <v>0</v>
      </c>
      <c r="M1161" s="128">
        <v>0</v>
      </c>
      <c r="N1161" s="128">
        <v>0</v>
      </c>
    </row>
    <row r="1162" spans="1:14" x14ac:dyDescent="0.3">
      <c r="A1162" s="77" t="s">
        <v>2345</v>
      </c>
      <c r="B1162" s="127" t="s">
        <v>2346</v>
      </c>
      <c r="C1162" s="128">
        <v>22956000</v>
      </c>
      <c r="D1162" s="128">
        <v>23050000</v>
      </c>
      <c r="E1162" s="128">
        <v>23130000</v>
      </c>
      <c r="F1162" s="128">
        <v>23208000</v>
      </c>
      <c r="G1162" s="128">
        <v>23263000</v>
      </c>
      <c r="H1162" s="128">
        <v>23339000</v>
      </c>
      <c r="I1162" s="128">
        <v>23350000</v>
      </c>
      <c r="J1162" s="128">
        <v>23395000</v>
      </c>
      <c r="K1162" s="128">
        <v>23440000</v>
      </c>
      <c r="L1162" s="128">
        <v>23485000</v>
      </c>
      <c r="M1162" s="128">
        <v>23530000</v>
      </c>
      <c r="N1162" s="128">
        <v>23359000</v>
      </c>
    </row>
    <row r="1163" spans="1:14" x14ac:dyDescent="0.3">
      <c r="A1163" s="77" t="s">
        <v>2347</v>
      </c>
      <c r="B1163" s="127" t="s">
        <v>2348</v>
      </c>
      <c r="C1163" s="128">
        <v>0</v>
      </c>
      <c r="D1163" s="128">
        <v>0</v>
      </c>
      <c r="E1163" s="128">
        <v>0</v>
      </c>
      <c r="F1163" s="128">
        <v>0</v>
      </c>
      <c r="G1163" s="128">
        <v>0</v>
      </c>
      <c r="H1163" s="128">
        <v>0</v>
      </c>
      <c r="I1163" s="128">
        <v>0</v>
      </c>
      <c r="J1163" s="128">
        <v>0</v>
      </c>
      <c r="K1163" s="128">
        <v>0</v>
      </c>
      <c r="L1163" s="128">
        <v>0</v>
      </c>
      <c r="M1163" s="128">
        <v>0</v>
      </c>
      <c r="N1163" s="128">
        <v>0</v>
      </c>
    </row>
    <row r="1164" spans="1:14" x14ac:dyDescent="0.3">
      <c r="A1164" s="77" t="s">
        <v>2349</v>
      </c>
      <c r="B1164" s="127" t="s">
        <v>2350</v>
      </c>
      <c r="C1164" s="128">
        <v>0</v>
      </c>
      <c r="D1164" s="128">
        <v>0</v>
      </c>
      <c r="E1164" s="128">
        <v>0</v>
      </c>
      <c r="F1164" s="128">
        <v>0</v>
      </c>
      <c r="G1164" s="128">
        <v>0</v>
      </c>
      <c r="H1164" s="128">
        <v>0</v>
      </c>
      <c r="I1164" s="128">
        <v>0</v>
      </c>
      <c r="J1164" s="128">
        <v>0</v>
      </c>
      <c r="K1164" s="128">
        <v>0</v>
      </c>
      <c r="L1164" s="128">
        <v>0</v>
      </c>
      <c r="M1164" s="128">
        <v>0</v>
      </c>
      <c r="N1164" s="128">
        <v>0</v>
      </c>
    </row>
    <row r="1165" spans="1:14" x14ac:dyDescent="0.3">
      <c r="A1165" s="77" t="s">
        <v>2351</v>
      </c>
      <c r="B1165" s="127" t="s">
        <v>2352</v>
      </c>
      <c r="C1165" s="128">
        <v>0</v>
      </c>
      <c r="D1165" s="128">
        <v>0</v>
      </c>
      <c r="E1165" s="128">
        <v>0</v>
      </c>
      <c r="F1165" s="128">
        <v>0</v>
      </c>
      <c r="G1165" s="128">
        <v>0</v>
      </c>
      <c r="H1165" s="128">
        <v>0</v>
      </c>
      <c r="I1165" s="128">
        <v>0</v>
      </c>
      <c r="J1165" s="128">
        <v>0</v>
      </c>
      <c r="K1165" s="128">
        <v>0</v>
      </c>
      <c r="L1165" s="128">
        <v>0</v>
      </c>
      <c r="M1165" s="128">
        <v>0</v>
      </c>
      <c r="N1165" s="128">
        <v>0</v>
      </c>
    </row>
    <row r="1166" spans="1:14" x14ac:dyDescent="0.3">
      <c r="A1166" s="126" t="s">
        <v>2353</v>
      </c>
      <c r="B1166" s="127" t="s">
        <v>2354</v>
      </c>
      <c r="C1166" s="128">
        <v>0</v>
      </c>
      <c r="D1166" s="128">
        <v>0</v>
      </c>
      <c r="E1166" s="128">
        <v>0</v>
      </c>
      <c r="F1166" s="128">
        <v>0</v>
      </c>
      <c r="G1166" s="128">
        <v>0</v>
      </c>
      <c r="H1166" s="128">
        <v>0</v>
      </c>
      <c r="I1166" s="128">
        <v>0</v>
      </c>
      <c r="J1166" s="128">
        <v>0</v>
      </c>
      <c r="K1166" s="128">
        <v>0</v>
      </c>
      <c r="L1166" s="128">
        <v>0</v>
      </c>
      <c r="M1166" s="128">
        <v>0</v>
      </c>
      <c r="N1166" s="128">
        <v>0</v>
      </c>
    </row>
    <row r="1167" spans="1:14" x14ac:dyDescent="0.3">
      <c r="A1167" s="77" t="s">
        <v>2355</v>
      </c>
      <c r="B1167" s="127" t="s">
        <v>2356</v>
      </c>
      <c r="C1167" s="128">
        <v>0</v>
      </c>
      <c r="D1167" s="128">
        <v>0</v>
      </c>
      <c r="E1167" s="128">
        <v>0</v>
      </c>
      <c r="F1167" s="128">
        <v>0</v>
      </c>
      <c r="G1167" s="128">
        <v>0</v>
      </c>
      <c r="H1167" s="128">
        <v>0</v>
      </c>
      <c r="I1167" s="128">
        <v>0</v>
      </c>
      <c r="J1167" s="128">
        <v>0</v>
      </c>
      <c r="K1167" s="128">
        <v>0</v>
      </c>
      <c r="L1167" s="128">
        <v>0</v>
      </c>
      <c r="M1167" s="128">
        <v>0</v>
      </c>
      <c r="N1167" s="128">
        <v>0</v>
      </c>
    </row>
    <row r="1168" spans="1:14" x14ac:dyDescent="0.3">
      <c r="A1168" s="77" t="s">
        <v>2357</v>
      </c>
      <c r="B1168" s="127" t="s">
        <v>2358</v>
      </c>
      <c r="C1168" s="128">
        <v>1136307.7800302999</v>
      </c>
      <c r="D1168" s="128">
        <v>974881.03824589995</v>
      </c>
      <c r="E1168" s="128">
        <v>812941.85311489995</v>
      </c>
      <c r="F1168" s="128">
        <v>650488.59948860004</v>
      </c>
      <c r="G1168" s="128">
        <v>487519.64707170002</v>
      </c>
      <c r="H1168" s="128">
        <v>324033.36040549999</v>
      </c>
      <c r="I1168" s="128">
        <v>160043.92529000001</v>
      </c>
      <c r="J1168" s="128">
        <v>-4466.0717252000004</v>
      </c>
      <c r="K1168" s="128">
        <v>-169498.2814676</v>
      </c>
      <c r="L1168" s="128">
        <v>-167769.10999259999</v>
      </c>
      <c r="M1168" s="128">
        <v>-166032.94388770001</v>
      </c>
      <c r="N1168" s="128">
        <v>-164230.2767746</v>
      </c>
    </row>
    <row r="1169" spans="1:14" x14ac:dyDescent="0.3">
      <c r="A1169" s="77" t="s">
        <v>2359</v>
      </c>
      <c r="B1169" s="127" t="s">
        <v>2360</v>
      </c>
      <c r="C1169" s="128">
        <v>536199.16551990004</v>
      </c>
      <c r="D1169" s="128">
        <v>538262.21928840003</v>
      </c>
      <c r="E1169" s="128">
        <v>540328.17821539997</v>
      </c>
      <c r="F1169" s="128">
        <v>542397.04631939996</v>
      </c>
      <c r="G1169" s="128">
        <v>544481.02936809999</v>
      </c>
      <c r="H1169" s="128">
        <v>546567.94699880003</v>
      </c>
      <c r="I1169" s="128">
        <v>548657.80331949994</v>
      </c>
      <c r="J1169" s="128">
        <v>550750.60246850003</v>
      </c>
      <c r="K1169" s="128">
        <v>552846.34858959995</v>
      </c>
      <c r="L1169" s="128">
        <v>554945.04583269998</v>
      </c>
      <c r="M1169" s="128">
        <v>557046.69835329999</v>
      </c>
      <c r="N1169" s="128">
        <v>559151.31031299999</v>
      </c>
    </row>
    <row r="1170" spans="1:14" x14ac:dyDescent="0.3">
      <c r="A1170" s="77" t="s">
        <v>2361</v>
      </c>
      <c r="B1170" s="127" t="s">
        <v>2362</v>
      </c>
      <c r="C1170" s="128">
        <v>0</v>
      </c>
      <c r="D1170" s="128">
        <v>0</v>
      </c>
      <c r="E1170" s="128">
        <v>0</v>
      </c>
      <c r="F1170" s="128">
        <v>0</v>
      </c>
      <c r="G1170" s="128">
        <v>0</v>
      </c>
      <c r="H1170" s="128">
        <v>0</v>
      </c>
      <c r="I1170" s="128">
        <v>0</v>
      </c>
      <c r="J1170" s="128">
        <v>0</v>
      </c>
      <c r="K1170" s="128">
        <v>0</v>
      </c>
      <c r="L1170" s="128">
        <v>0</v>
      </c>
      <c r="M1170" s="128">
        <v>0</v>
      </c>
      <c r="N1170" s="128">
        <v>0</v>
      </c>
    </row>
    <row r="1171" spans="1:14" x14ac:dyDescent="0.3">
      <c r="A1171" s="77" t="s">
        <v>2363</v>
      </c>
      <c r="B1171" s="127" t="s">
        <v>2364</v>
      </c>
      <c r="C1171" s="128">
        <v>0</v>
      </c>
      <c r="D1171" s="128">
        <v>0</v>
      </c>
      <c r="E1171" s="128">
        <v>0</v>
      </c>
      <c r="F1171" s="128">
        <v>0</v>
      </c>
      <c r="G1171" s="128">
        <v>0</v>
      </c>
      <c r="H1171" s="128">
        <v>0</v>
      </c>
      <c r="I1171" s="128">
        <v>0</v>
      </c>
      <c r="J1171" s="128">
        <v>0</v>
      </c>
      <c r="K1171" s="128">
        <v>0</v>
      </c>
      <c r="L1171" s="128">
        <v>0</v>
      </c>
      <c r="M1171" s="128">
        <v>0</v>
      </c>
      <c r="N1171" s="128">
        <v>0</v>
      </c>
    </row>
    <row r="1172" spans="1:14" x14ac:dyDescent="0.3">
      <c r="A1172" s="77" t="s">
        <v>2365</v>
      </c>
      <c r="B1172" s="127" t="s">
        <v>2366</v>
      </c>
      <c r="C1172" s="128">
        <v>0</v>
      </c>
      <c r="D1172" s="128">
        <v>0</v>
      </c>
      <c r="E1172" s="128">
        <v>0</v>
      </c>
      <c r="F1172" s="128">
        <v>0</v>
      </c>
      <c r="G1172" s="128">
        <v>0</v>
      </c>
      <c r="H1172" s="128">
        <v>0</v>
      </c>
      <c r="I1172" s="128">
        <v>0</v>
      </c>
      <c r="J1172" s="128">
        <v>0</v>
      </c>
      <c r="K1172" s="128">
        <v>0</v>
      </c>
      <c r="L1172" s="128">
        <v>0</v>
      </c>
      <c r="M1172" s="128">
        <v>0</v>
      </c>
      <c r="N1172" s="128">
        <v>0</v>
      </c>
    </row>
    <row r="1173" spans="1:14" x14ac:dyDescent="0.3">
      <c r="A1173" s="77" t="s">
        <v>2367</v>
      </c>
      <c r="B1173" s="127" t="s">
        <v>2368</v>
      </c>
      <c r="C1173" s="128">
        <v>0</v>
      </c>
      <c r="D1173" s="128">
        <v>0</v>
      </c>
      <c r="E1173" s="128">
        <v>0</v>
      </c>
      <c r="F1173" s="128">
        <v>0</v>
      </c>
      <c r="G1173" s="128">
        <v>0</v>
      </c>
      <c r="H1173" s="128">
        <v>0</v>
      </c>
      <c r="I1173" s="128">
        <v>0</v>
      </c>
      <c r="J1173" s="128">
        <v>0</v>
      </c>
      <c r="K1173" s="128">
        <v>0</v>
      </c>
      <c r="L1173" s="128">
        <v>0</v>
      </c>
      <c r="M1173" s="128">
        <v>0</v>
      </c>
      <c r="N1173" s="128">
        <v>0</v>
      </c>
    </row>
    <row r="1174" spans="1:14" x14ac:dyDescent="0.3">
      <c r="A1174" s="77" t="s">
        <v>2369</v>
      </c>
      <c r="B1174" s="127" t="s">
        <v>2370</v>
      </c>
      <c r="C1174" s="128">
        <v>0</v>
      </c>
      <c r="D1174" s="128">
        <v>0</v>
      </c>
      <c r="E1174" s="128">
        <v>0</v>
      </c>
      <c r="F1174" s="128">
        <v>0</v>
      </c>
      <c r="G1174" s="128">
        <v>0</v>
      </c>
      <c r="H1174" s="128">
        <v>0</v>
      </c>
      <c r="I1174" s="128">
        <v>0</v>
      </c>
      <c r="J1174" s="128">
        <v>0</v>
      </c>
      <c r="K1174" s="128">
        <v>0</v>
      </c>
      <c r="L1174" s="128">
        <v>0</v>
      </c>
      <c r="M1174" s="128">
        <v>0</v>
      </c>
      <c r="N1174" s="128">
        <v>0</v>
      </c>
    </row>
    <row r="1175" spans="1:14" x14ac:dyDescent="0.3">
      <c r="A1175" s="77" t="s">
        <v>2371</v>
      </c>
      <c r="B1175" s="127" t="s">
        <v>2372</v>
      </c>
      <c r="C1175" s="128">
        <v>0</v>
      </c>
      <c r="D1175" s="128">
        <v>0</v>
      </c>
      <c r="E1175" s="128">
        <v>0</v>
      </c>
      <c r="F1175" s="128">
        <v>0</v>
      </c>
      <c r="G1175" s="128">
        <v>0</v>
      </c>
      <c r="H1175" s="128">
        <v>0</v>
      </c>
      <c r="I1175" s="128">
        <v>0</v>
      </c>
      <c r="J1175" s="128">
        <v>0</v>
      </c>
      <c r="K1175" s="128">
        <v>0</v>
      </c>
      <c r="L1175" s="128">
        <v>0</v>
      </c>
      <c r="M1175" s="128">
        <v>0</v>
      </c>
      <c r="N1175" s="128">
        <v>0</v>
      </c>
    </row>
    <row r="1176" spans="1:14" x14ac:dyDescent="0.3">
      <c r="A1176" s="77" t="s">
        <v>2373</v>
      </c>
      <c r="B1176" s="127" t="s">
        <v>2374</v>
      </c>
      <c r="C1176" s="128">
        <v>0</v>
      </c>
      <c r="D1176" s="128">
        <v>0</v>
      </c>
      <c r="E1176" s="128">
        <v>0</v>
      </c>
      <c r="F1176" s="128">
        <v>0</v>
      </c>
      <c r="G1176" s="128">
        <v>0</v>
      </c>
      <c r="H1176" s="128">
        <v>0</v>
      </c>
      <c r="I1176" s="128">
        <v>0</v>
      </c>
      <c r="J1176" s="128">
        <v>0</v>
      </c>
      <c r="K1176" s="128">
        <v>0</v>
      </c>
      <c r="L1176" s="128">
        <v>0</v>
      </c>
      <c r="M1176" s="128">
        <v>0</v>
      </c>
      <c r="N1176" s="128">
        <v>0</v>
      </c>
    </row>
    <row r="1177" spans="1:14" s="88" customFormat="1" x14ac:dyDescent="0.3">
      <c r="A1177" s="132" t="s">
        <v>2375</v>
      </c>
      <c r="B1177" s="131" t="s">
        <v>2376</v>
      </c>
      <c r="C1177" s="129">
        <v>0</v>
      </c>
      <c r="D1177" s="129">
        <v>0</v>
      </c>
      <c r="E1177" s="129">
        <v>0</v>
      </c>
      <c r="F1177" s="129">
        <v>0</v>
      </c>
      <c r="G1177" s="129">
        <v>0</v>
      </c>
      <c r="H1177" s="129">
        <v>0</v>
      </c>
      <c r="I1177" s="129">
        <v>0</v>
      </c>
      <c r="J1177" s="129">
        <v>0</v>
      </c>
      <c r="K1177" s="129">
        <v>0</v>
      </c>
      <c r="L1177" s="129">
        <v>0</v>
      </c>
      <c r="M1177" s="129">
        <v>0</v>
      </c>
      <c r="N1177" s="129">
        <v>0</v>
      </c>
    </row>
    <row r="1178" spans="1:14" s="88" customFormat="1" x14ac:dyDescent="0.3">
      <c r="A1178" s="132" t="s">
        <v>2377</v>
      </c>
      <c r="B1178" s="131" t="s">
        <v>2378</v>
      </c>
      <c r="C1178" s="129">
        <v>41587771.472478397</v>
      </c>
      <c r="D1178" s="129">
        <v>43406569.5516482</v>
      </c>
      <c r="E1178" s="129">
        <v>42797117.909999497</v>
      </c>
      <c r="F1178" s="129">
        <v>41129866.865865096</v>
      </c>
      <c r="G1178" s="129">
        <v>42132487.8317414</v>
      </c>
      <c r="H1178" s="129">
        <v>36663712.731967397</v>
      </c>
      <c r="I1178" s="129">
        <v>33618934.1192405</v>
      </c>
      <c r="J1178" s="129">
        <v>29885921.856643301</v>
      </c>
      <c r="K1178" s="129">
        <v>19774585.9283216</v>
      </c>
      <c r="L1178" s="129">
        <v>12355667.9641608</v>
      </c>
      <c r="M1178" s="129">
        <v>7800000</v>
      </c>
      <c r="N1178" s="129">
        <v>8000000</v>
      </c>
    </row>
    <row r="1179" spans="1:14" x14ac:dyDescent="0.3">
      <c r="A1179" s="77" t="s">
        <v>2379</v>
      </c>
      <c r="B1179" s="127" t="s">
        <v>2380</v>
      </c>
      <c r="C1179" s="128">
        <v>0</v>
      </c>
      <c r="D1179" s="128">
        <v>0</v>
      </c>
      <c r="E1179" s="128">
        <v>0</v>
      </c>
      <c r="F1179" s="128">
        <v>0</v>
      </c>
      <c r="G1179" s="128">
        <v>0</v>
      </c>
      <c r="H1179" s="128">
        <v>0</v>
      </c>
      <c r="I1179" s="128">
        <v>0</v>
      </c>
      <c r="J1179" s="128">
        <v>0</v>
      </c>
      <c r="K1179" s="128">
        <v>0</v>
      </c>
      <c r="L1179" s="128">
        <v>0</v>
      </c>
      <c r="M1179" s="128">
        <v>0</v>
      </c>
      <c r="N1179" s="128">
        <v>0</v>
      </c>
    </row>
    <row r="1180" spans="1:14" s="88" customFormat="1" x14ac:dyDescent="0.3">
      <c r="A1180" s="132" t="s">
        <v>2381</v>
      </c>
      <c r="B1180" s="131" t="s">
        <v>2382</v>
      </c>
      <c r="C1180" s="129">
        <v>0</v>
      </c>
      <c r="D1180" s="129">
        <v>0</v>
      </c>
      <c r="E1180" s="129">
        <v>0</v>
      </c>
      <c r="F1180" s="129">
        <v>0</v>
      </c>
      <c r="G1180" s="129">
        <v>0</v>
      </c>
      <c r="H1180" s="129">
        <v>0</v>
      </c>
      <c r="I1180" s="129">
        <v>0</v>
      </c>
      <c r="J1180" s="129">
        <v>0</v>
      </c>
      <c r="K1180" s="129">
        <v>0</v>
      </c>
      <c r="L1180" s="129">
        <v>0</v>
      </c>
      <c r="M1180" s="129">
        <v>0</v>
      </c>
      <c r="N1180" s="129">
        <v>0</v>
      </c>
    </row>
    <row r="1181" spans="1:14" s="88" customFormat="1" x14ac:dyDescent="0.3">
      <c r="A1181" s="132" t="s">
        <v>2383</v>
      </c>
      <c r="B1181" s="131" t="s">
        <v>2384</v>
      </c>
      <c r="C1181" s="129">
        <v>0</v>
      </c>
      <c r="D1181" s="129">
        <v>0</v>
      </c>
      <c r="E1181" s="129">
        <v>0</v>
      </c>
      <c r="F1181" s="129">
        <v>0</v>
      </c>
      <c r="G1181" s="129">
        <v>0</v>
      </c>
      <c r="H1181" s="129">
        <v>0</v>
      </c>
      <c r="I1181" s="129">
        <v>0</v>
      </c>
      <c r="J1181" s="129">
        <v>0</v>
      </c>
      <c r="K1181" s="129">
        <v>0</v>
      </c>
      <c r="L1181" s="129">
        <v>0</v>
      </c>
      <c r="M1181" s="129">
        <v>0</v>
      </c>
      <c r="N1181" s="129">
        <v>0</v>
      </c>
    </row>
    <row r="1182" spans="1:14" x14ac:dyDescent="0.3">
      <c r="A1182" s="77" t="s">
        <v>2385</v>
      </c>
      <c r="B1182" s="127" t="s">
        <v>2386</v>
      </c>
      <c r="C1182" s="128">
        <v>0</v>
      </c>
      <c r="D1182" s="128">
        <v>0</v>
      </c>
      <c r="E1182" s="128">
        <v>0</v>
      </c>
      <c r="F1182" s="128">
        <v>0</v>
      </c>
      <c r="G1182" s="128">
        <v>0</v>
      </c>
      <c r="H1182" s="128">
        <v>0</v>
      </c>
      <c r="I1182" s="128">
        <v>0</v>
      </c>
      <c r="J1182" s="128">
        <v>0</v>
      </c>
      <c r="K1182" s="128">
        <v>0</v>
      </c>
      <c r="L1182" s="128">
        <v>0</v>
      </c>
      <c r="M1182" s="128">
        <v>0</v>
      </c>
      <c r="N1182" s="128">
        <v>0</v>
      </c>
    </row>
    <row r="1183" spans="1:14" s="88" customFormat="1" x14ac:dyDescent="0.3">
      <c r="A1183" s="132" t="s">
        <v>2387</v>
      </c>
      <c r="B1183" s="131" t="s">
        <v>2388</v>
      </c>
      <c r="C1183" s="129">
        <v>468074.81129789999</v>
      </c>
      <c r="D1183" s="129">
        <v>476980.17205709999</v>
      </c>
      <c r="E1183" s="129">
        <v>485891.64296219999</v>
      </c>
      <c r="F1183" s="129">
        <v>419727.71738400002</v>
      </c>
      <c r="G1183" s="129">
        <v>428379.6593005</v>
      </c>
      <c r="H1183" s="129">
        <v>437353.66423709999</v>
      </c>
      <c r="I1183" s="129">
        <v>436122.17612379999</v>
      </c>
      <c r="J1183" s="129">
        <v>439964.50908430002</v>
      </c>
      <c r="K1183" s="129">
        <v>373847.48447740002</v>
      </c>
      <c r="L1183" s="129">
        <v>382523.2097219</v>
      </c>
      <c r="M1183" s="129">
        <v>391419.8932926</v>
      </c>
      <c r="N1183" s="129">
        <v>400239.3590386</v>
      </c>
    </row>
    <row r="1184" spans="1:14" x14ac:dyDescent="0.3">
      <c r="A1184" s="77" t="s">
        <v>2389</v>
      </c>
      <c r="B1184" s="127" t="s">
        <v>2390</v>
      </c>
      <c r="C1184" s="128">
        <v>0</v>
      </c>
      <c r="D1184" s="128">
        <v>0</v>
      </c>
      <c r="E1184" s="128">
        <v>0</v>
      </c>
      <c r="F1184" s="128">
        <v>0</v>
      </c>
      <c r="G1184" s="128">
        <v>0</v>
      </c>
      <c r="H1184" s="128">
        <v>0</v>
      </c>
      <c r="I1184" s="128">
        <v>0</v>
      </c>
      <c r="J1184" s="128">
        <v>0</v>
      </c>
      <c r="K1184" s="128">
        <v>0</v>
      </c>
      <c r="L1184" s="128">
        <v>0</v>
      </c>
      <c r="M1184" s="128">
        <v>0</v>
      </c>
      <c r="N1184" s="128">
        <v>0</v>
      </c>
    </row>
    <row r="1185" spans="1:14" x14ac:dyDescent="0.3">
      <c r="A1185" s="77" t="s">
        <v>2391</v>
      </c>
      <c r="B1185" s="127" t="s">
        <v>2392</v>
      </c>
      <c r="C1185" s="128">
        <v>0</v>
      </c>
      <c r="D1185" s="128">
        <v>0</v>
      </c>
      <c r="E1185" s="128">
        <v>0</v>
      </c>
      <c r="F1185" s="128">
        <v>0</v>
      </c>
      <c r="G1185" s="128">
        <v>0</v>
      </c>
      <c r="H1185" s="128">
        <v>0</v>
      </c>
      <c r="I1185" s="128">
        <v>0</v>
      </c>
      <c r="J1185" s="128">
        <v>0</v>
      </c>
      <c r="K1185" s="128">
        <v>0</v>
      </c>
      <c r="L1185" s="128">
        <v>0</v>
      </c>
      <c r="M1185" s="128">
        <v>0</v>
      </c>
      <c r="N1185" s="128">
        <v>0</v>
      </c>
    </row>
    <row r="1186" spans="1:14" x14ac:dyDescent="0.3">
      <c r="A1186" s="126" t="s">
        <v>2393</v>
      </c>
      <c r="B1186" s="127" t="s">
        <v>2394</v>
      </c>
      <c r="C1186" s="128">
        <v>0</v>
      </c>
      <c r="D1186" s="128">
        <v>0</v>
      </c>
      <c r="E1186" s="128">
        <v>0</v>
      </c>
      <c r="F1186" s="128">
        <v>0</v>
      </c>
      <c r="G1186" s="128">
        <v>0</v>
      </c>
      <c r="H1186" s="128">
        <v>0</v>
      </c>
      <c r="I1186" s="128">
        <v>0</v>
      </c>
      <c r="J1186" s="128">
        <v>0</v>
      </c>
      <c r="K1186" s="128">
        <v>0</v>
      </c>
      <c r="L1186" s="128">
        <v>0</v>
      </c>
      <c r="M1186" s="128">
        <v>0</v>
      </c>
      <c r="N1186" s="128">
        <v>0</v>
      </c>
    </row>
    <row r="1187" spans="1:14" x14ac:dyDescent="0.3">
      <c r="A1187" s="77" t="s">
        <v>2395</v>
      </c>
      <c r="B1187" s="127" t="s">
        <v>2396</v>
      </c>
      <c r="C1187" s="128">
        <v>0</v>
      </c>
      <c r="D1187" s="128">
        <v>0</v>
      </c>
      <c r="E1187" s="128">
        <v>0</v>
      </c>
      <c r="F1187" s="128">
        <v>0</v>
      </c>
      <c r="G1187" s="128">
        <v>0</v>
      </c>
      <c r="H1187" s="128">
        <v>0</v>
      </c>
      <c r="I1187" s="128">
        <v>0</v>
      </c>
      <c r="J1187" s="128">
        <v>0</v>
      </c>
      <c r="K1187" s="128">
        <v>0</v>
      </c>
      <c r="L1187" s="128">
        <v>0</v>
      </c>
      <c r="M1187" s="128">
        <v>0</v>
      </c>
      <c r="N1187" s="128">
        <v>0</v>
      </c>
    </row>
    <row r="1188" spans="1:14" s="88" customFormat="1" x14ac:dyDescent="0.3">
      <c r="A1188" s="132" t="s">
        <v>2397</v>
      </c>
      <c r="B1188" s="131" t="s">
        <v>2398</v>
      </c>
      <c r="C1188" s="129">
        <v>5560659.2866666997</v>
      </c>
      <c r="D1188" s="129">
        <v>5560659.2866666997</v>
      </c>
      <c r="E1188" s="129">
        <v>2991117.0955555998</v>
      </c>
      <c r="F1188" s="129">
        <v>2991117.0955555998</v>
      </c>
      <c r="G1188" s="129">
        <v>2991117.0955555998</v>
      </c>
      <c r="H1188" s="129">
        <v>4128681.0955555998</v>
      </c>
      <c r="I1188" s="129">
        <v>4128681.0955555998</v>
      </c>
      <c r="J1188" s="129">
        <v>4128681.0955555998</v>
      </c>
      <c r="K1188" s="129">
        <v>5266245.0955555998</v>
      </c>
      <c r="L1188" s="129">
        <v>5266245.0955555998</v>
      </c>
      <c r="M1188" s="129">
        <v>5266245.0955555998</v>
      </c>
      <c r="N1188" s="129">
        <v>6403809.0955555998</v>
      </c>
    </row>
    <row r="1189" spans="1:14" x14ac:dyDescent="0.3">
      <c r="A1189" s="77" t="s">
        <v>2399</v>
      </c>
      <c r="B1189" s="127" t="s">
        <v>2400</v>
      </c>
      <c r="C1189" s="128">
        <v>0</v>
      </c>
      <c r="D1189" s="128">
        <v>0</v>
      </c>
      <c r="E1189" s="128">
        <v>0</v>
      </c>
      <c r="F1189" s="128">
        <v>0</v>
      </c>
      <c r="G1189" s="128">
        <v>0</v>
      </c>
      <c r="H1189" s="128">
        <v>0</v>
      </c>
      <c r="I1189" s="128">
        <v>0</v>
      </c>
      <c r="J1189" s="128">
        <v>0</v>
      </c>
      <c r="K1189" s="128">
        <v>0</v>
      </c>
      <c r="L1189" s="128">
        <v>0</v>
      </c>
      <c r="M1189" s="128">
        <v>0</v>
      </c>
      <c r="N1189" s="128">
        <v>0</v>
      </c>
    </row>
    <row r="1190" spans="1:14" x14ac:dyDescent="0.3">
      <c r="A1190" s="77" t="s">
        <v>2401</v>
      </c>
      <c r="B1190" s="127" t="s">
        <v>2402</v>
      </c>
      <c r="C1190" s="128">
        <v>0</v>
      </c>
      <c r="D1190" s="128">
        <v>0</v>
      </c>
      <c r="E1190" s="128">
        <v>0</v>
      </c>
      <c r="F1190" s="128">
        <v>0</v>
      </c>
      <c r="G1190" s="128">
        <v>0</v>
      </c>
      <c r="H1190" s="128">
        <v>0</v>
      </c>
      <c r="I1190" s="128">
        <v>0</v>
      </c>
      <c r="J1190" s="128">
        <v>0</v>
      </c>
      <c r="K1190" s="128">
        <v>0</v>
      </c>
      <c r="L1190" s="128">
        <v>0</v>
      </c>
      <c r="M1190" s="128">
        <v>0</v>
      </c>
      <c r="N1190" s="128">
        <v>0</v>
      </c>
    </row>
    <row r="1191" spans="1:14" x14ac:dyDescent="0.3">
      <c r="A1191" s="77" t="s">
        <v>2403</v>
      </c>
      <c r="B1191" s="127" t="s">
        <v>2404</v>
      </c>
      <c r="C1191" s="128">
        <v>0</v>
      </c>
      <c r="D1191" s="128">
        <v>0</v>
      </c>
      <c r="E1191" s="128">
        <v>0</v>
      </c>
      <c r="F1191" s="128">
        <v>0</v>
      </c>
      <c r="G1191" s="128">
        <v>0</v>
      </c>
      <c r="H1191" s="128">
        <v>0</v>
      </c>
      <c r="I1191" s="128">
        <v>0</v>
      </c>
      <c r="J1191" s="128">
        <v>0</v>
      </c>
      <c r="K1191" s="128">
        <v>0</v>
      </c>
      <c r="L1191" s="128">
        <v>0</v>
      </c>
      <c r="M1191" s="128">
        <v>0</v>
      </c>
      <c r="N1191" s="128">
        <v>0</v>
      </c>
    </row>
    <row r="1192" spans="1:14" s="88" customFormat="1" x14ac:dyDescent="0.3">
      <c r="A1192" s="132" t="s">
        <v>2405</v>
      </c>
      <c r="B1192" s="131" t="s">
        <v>2406</v>
      </c>
      <c r="C1192" s="129">
        <v>1116983.1030580001</v>
      </c>
      <c r="D1192" s="129">
        <v>1153255.0684497</v>
      </c>
      <c r="E1192" s="129">
        <v>1185735.7306577</v>
      </c>
      <c r="F1192" s="129">
        <v>1097824.4999378</v>
      </c>
      <c r="G1192" s="129">
        <v>922842.60299589997</v>
      </c>
      <c r="H1192" s="129">
        <v>1418567.4040614001</v>
      </c>
      <c r="I1192" s="129">
        <v>1243585.5071195001</v>
      </c>
      <c r="J1192" s="129">
        <v>1068603.6101774999</v>
      </c>
      <c r="K1192" s="129">
        <v>1149435.6142355001</v>
      </c>
      <c r="L1192" s="129">
        <v>1263424.5148028</v>
      </c>
      <c r="M1192" s="129">
        <v>1088442.6178607999</v>
      </c>
      <c r="N1192" s="129">
        <v>974362.41296680004</v>
      </c>
    </row>
    <row r="1193" spans="1:14" x14ac:dyDescent="0.3">
      <c r="A1193" s="77" t="s">
        <v>2407</v>
      </c>
      <c r="B1193" s="127" t="s">
        <v>2408</v>
      </c>
      <c r="C1193" s="128">
        <v>25642083.1680541</v>
      </c>
      <c r="D1193" s="128">
        <v>23946257.2760804</v>
      </c>
      <c r="E1193" s="128">
        <v>20915462.719441202</v>
      </c>
      <c r="F1193" s="128">
        <v>19458747.597768798</v>
      </c>
      <c r="G1193" s="128">
        <v>20005751.838235602</v>
      </c>
      <c r="H1193" s="128">
        <v>24356989.019944798</v>
      </c>
      <c r="I1193" s="128">
        <v>27026425.5144687</v>
      </c>
      <c r="J1193" s="128">
        <v>28425771.786352899</v>
      </c>
      <c r="K1193" s="128">
        <v>37118443.598728001</v>
      </c>
      <c r="L1193" s="128">
        <v>40323969.258173198</v>
      </c>
      <c r="M1193" s="128">
        <v>43460812.576344103</v>
      </c>
      <c r="N1193" s="128">
        <v>36786330.692260697</v>
      </c>
    </row>
    <row r="1194" spans="1:14" x14ac:dyDescent="0.3">
      <c r="A1194" s="77" t="s">
        <v>2409</v>
      </c>
      <c r="B1194" s="127" t="s">
        <v>2410</v>
      </c>
      <c r="C1194" s="128">
        <v>0</v>
      </c>
      <c r="D1194" s="128">
        <v>0</v>
      </c>
      <c r="E1194" s="128">
        <v>0</v>
      </c>
      <c r="F1194" s="128">
        <v>0</v>
      </c>
      <c r="G1194" s="128">
        <v>0</v>
      </c>
      <c r="H1194" s="128">
        <v>0</v>
      </c>
      <c r="I1194" s="128">
        <v>0</v>
      </c>
      <c r="J1194" s="128">
        <v>0</v>
      </c>
      <c r="K1194" s="128">
        <v>0</v>
      </c>
      <c r="L1194" s="128">
        <v>0</v>
      </c>
      <c r="M1194" s="128">
        <v>0</v>
      </c>
      <c r="N1194" s="128">
        <v>0</v>
      </c>
    </row>
    <row r="1195" spans="1:14" x14ac:dyDescent="0.3">
      <c r="A1195" s="77" t="s">
        <v>2411</v>
      </c>
      <c r="B1195" s="127" t="s">
        <v>2412</v>
      </c>
      <c r="C1195" s="128">
        <v>932611</v>
      </c>
      <c r="D1195" s="128">
        <v>850940</v>
      </c>
      <c r="E1195" s="128">
        <v>769012</v>
      </c>
      <c r="F1195" s="128">
        <v>686729</v>
      </c>
      <c r="G1195" s="128">
        <v>604119</v>
      </c>
      <c r="H1195" s="128">
        <v>521269</v>
      </c>
      <c r="I1195" s="128">
        <v>438133</v>
      </c>
      <c r="J1195" s="128">
        <v>354729</v>
      </c>
      <c r="K1195" s="128">
        <v>271097</v>
      </c>
      <c r="L1195" s="128">
        <v>187216</v>
      </c>
      <c r="M1195" s="128">
        <v>103098</v>
      </c>
      <c r="N1195" s="128">
        <v>18762</v>
      </c>
    </row>
    <row r="1196" spans="1:14" x14ac:dyDescent="0.3">
      <c r="A1196" s="77" t="s">
        <v>2413</v>
      </c>
      <c r="B1196" s="127" t="s">
        <v>2414</v>
      </c>
      <c r="C1196" s="128">
        <v>7368503</v>
      </c>
      <c r="D1196" s="128">
        <v>6704756</v>
      </c>
      <c r="E1196" s="128">
        <v>6034573</v>
      </c>
      <c r="F1196" s="128">
        <v>5413409</v>
      </c>
      <c r="G1196" s="128">
        <v>4951812</v>
      </c>
      <c r="H1196" s="128">
        <v>4723122</v>
      </c>
      <c r="I1196" s="128">
        <v>4594918</v>
      </c>
      <c r="J1196" s="128">
        <v>4475900</v>
      </c>
      <c r="K1196" s="128">
        <v>4391455</v>
      </c>
      <c r="L1196" s="128">
        <v>4126876</v>
      </c>
      <c r="M1196" s="128">
        <v>3636625</v>
      </c>
      <c r="N1196" s="128">
        <v>3079809</v>
      </c>
    </row>
    <row r="1197" spans="1:14" x14ac:dyDescent="0.3">
      <c r="A1197" s="77" t="s">
        <v>2415</v>
      </c>
      <c r="B1197" s="127" t="s">
        <v>2416</v>
      </c>
      <c r="C1197" s="128">
        <v>0</v>
      </c>
      <c r="D1197" s="128">
        <v>0</v>
      </c>
      <c r="E1197" s="128">
        <v>0</v>
      </c>
      <c r="F1197" s="128">
        <v>0</v>
      </c>
      <c r="G1197" s="128">
        <v>0</v>
      </c>
      <c r="H1197" s="128">
        <v>0</v>
      </c>
      <c r="I1197" s="128">
        <v>0</v>
      </c>
      <c r="J1197" s="128">
        <v>0</v>
      </c>
      <c r="K1197" s="128">
        <v>0</v>
      </c>
      <c r="L1197" s="128">
        <v>0</v>
      </c>
      <c r="M1197" s="128">
        <v>0</v>
      </c>
      <c r="N1197" s="128">
        <v>0</v>
      </c>
    </row>
    <row r="1198" spans="1:14" x14ac:dyDescent="0.3">
      <c r="A1198" s="77" t="s">
        <v>2417</v>
      </c>
      <c r="B1198" s="127" t="s">
        <v>2418</v>
      </c>
      <c r="C1198" s="128">
        <v>0</v>
      </c>
      <c r="D1198" s="128">
        <v>0</v>
      </c>
      <c r="E1198" s="128">
        <v>0</v>
      </c>
      <c r="F1198" s="128">
        <v>0</v>
      </c>
      <c r="G1198" s="128">
        <v>0</v>
      </c>
      <c r="H1198" s="128">
        <v>0</v>
      </c>
      <c r="I1198" s="128">
        <v>0</v>
      </c>
      <c r="J1198" s="128">
        <v>0</v>
      </c>
      <c r="K1198" s="128">
        <v>0</v>
      </c>
      <c r="L1198" s="128">
        <v>0</v>
      </c>
      <c r="M1198" s="128">
        <v>0</v>
      </c>
      <c r="N1198" s="128">
        <v>0</v>
      </c>
    </row>
    <row r="1199" spans="1:14" x14ac:dyDescent="0.3">
      <c r="A1199" s="77" t="s">
        <v>2419</v>
      </c>
      <c r="B1199" s="127" t="s">
        <v>2420</v>
      </c>
      <c r="C1199" s="128">
        <v>0</v>
      </c>
      <c r="D1199" s="128">
        <v>0</v>
      </c>
      <c r="E1199" s="128">
        <v>0</v>
      </c>
      <c r="F1199" s="128">
        <v>0</v>
      </c>
      <c r="G1199" s="128">
        <v>0</v>
      </c>
      <c r="H1199" s="128">
        <v>0</v>
      </c>
      <c r="I1199" s="128">
        <v>0</v>
      </c>
      <c r="J1199" s="128">
        <v>0</v>
      </c>
      <c r="K1199" s="128">
        <v>0</v>
      </c>
      <c r="L1199" s="128">
        <v>0</v>
      </c>
      <c r="M1199" s="128">
        <v>0</v>
      </c>
      <c r="N1199" s="128">
        <v>0</v>
      </c>
    </row>
    <row r="1200" spans="1:14" x14ac:dyDescent="0.3">
      <c r="A1200" s="77" t="s">
        <v>2421</v>
      </c>
      <c r="B1200" s="127" t="s">
        <v>2422</v>
      </c>
      <c r="C1200" s="128">
        <v>0</v>
      </c>
      <c r="D1200" s="128">
        <v>0</v>
      </c>
      <c r="E1200" s="128">
        <v>0</v>
      </c>
      <c r="F1200" s="128">
        <v>0</v>
      </c>
      <c r="G1200" s="128">
        <v>0</v>
      </c>
      <c r="H1200" s="128">
        <v>0</v>
      </c>
      <c r="I1200" s="128">
        <v>0</v>
      </c>
      <c r="J1200" s="128">
        <v>0</v>
      </c>
      <c r="K1200" s="128">
        <v>0</v>
      </c>
      <c r="L1200" s="128">
        <v>0</v>
      </c>
      <c r="M1200" s="128">
        <v>0</v>
      </c>
      <c r="N1200" s="128">
        <v>0</v>
      </c>
    </row>
    <row r="1201" spans="1:14" x14ac:dyDescent="0.3">
      <c r="A1201" s="77" t="s">
        <v>2423</v>
      </c>
      <c r="B1201" s="127" t="s">
        <v>2424</v>
      </c>
      <c r="C1201" s="128">
        <v>0</v>
      </c>
      <c r="D1201" s="128">
        <v>0</v>
      </c>
      <c r="E1201" s="128">
        <v>0</v>
      </c>
      <c r="F1201" s="128">
        <v>0</v>
      </c>
      <c r="G1201" s="128">
        <v>0</v>
      </c>
      <c r="H1201" s="128">
        <v>0</v>
      </c>
      <c r="I1201" s="128">
        <v>0</v>
      </c>
      <c r="J1201" s="128">
        <v>0</v>
      </c>
      <c r="K1201" s="128">
        <v>0</v>
      </c>
      <c r="L1201" s="128">
        <v>0</v>
      </c>
      <c r="M1201" s="128">
        <v>0</v>
      </c>
      <c r="N1201" s="128">
        <v>0</v>
      </c>
    </row>
    <row r="1202" spans="1:14" x14ac:dyDescent="0.3">
      <c r="A1202" s="77" t="s">
        <v>2425</v>
      </c>
      <c r="B1202" s="127" t="s">
        <v>2426</v>
      </c>
      <c r="C1202" s="128">
        <v>850074</v>
      </c>
      <c r="D1202" s="128">
        <v>0</v>
      </c>
      <c r="E1202" s="128">
        <v>0</v>
      </c>
      <c r="F1202" s="128">
        <v>0</v>
      </c>
      <c r="G1202" s="128">
        <v>0</v>
      </c>
      <c r="H1202" s="128">
        <v>0</v>
      </c>
      <c r="I1202" s="128">
        <v>0</v>
      </c>
      <c r="J1202" s="128">
        <v>0</v>
      </c>
      <c r="K1202" s="128">
        <v>0</v>
      </c>
      <c r="L1202" s="128">
        <v>0</v>
      </c>
      <c r="M1202" s="128">
        <v>0</v>
      </c>
      <c r="N1202" s="128">
        <v>0</v>
      </c>
    </row>
    <row r="1203" spans="1:14" x14ac:dyDescent="0.3">
      <c r="A1203" s="77" t="s">
        <v>2427</v>
      </c>
      <c r="B1203" s="127" t="s">
        <v>2428</v>
      </c>
      <c r="C1203" s="128">
        <v>0</v>
      </c>
      <c r="D1203" s="128">
        <v>0</v>
      </c>
      <c r="E1203" s="128">
        <v>0</v>
      </c>
      <c r="F1203" s="128">
        <v>528000</v>
      </c>
      <c r="G1203" s="128">
        <v>528000</v>
      </c>
      <c r="H1203" s="128">
        <v>528000</v>
      </c>
      <c r="I1203" s="128">
        <v>528000</v>
      </c>
      <c r="J1203" s="128">
        <v>528000</v>
      </c>
      <c r="K1203" s="128">
        <v>528000</v>
      </c>
      <c r="L1203" s="128">
        <v>528000</v>
      </c>
      <c r="M1203" s="128">
        <v>528000</v>
      </c>
      <c r="N1203" s="128">
        <v>528000</v>
      </c>
    </row>
    <row r="1204" spans="1:14" x14ac:dyDescent="0.3">
      <c r="A1204" s="77" t="s">
        <v>2429</v>
      </c>
      <c r="B1204" s="127" t="s">
        <v>2430</v>
      </c>
      <c r="C1204" s="128">
        <v>0</v>
      </c>
      <c r="D1204" s="128">
        <v>0</v>
      </c>
      <c r="E1204" s="128">
        <v>0</v>
      </c>
      <c r="F1204" s="128">
        <v>0</v>
      </c>
      <c r="G1204" s="128">
        <v>0</v>
      </c>
      <c r="H1204" s="128">
        <v>0</v>
      </c>
      <c r="I1204" s="128">
        <v>0</v>
      </c>
      <c r="J1204" s="128">
        <v>0</v>
      </c>
      <c r="K1204" s="128">
        <v>0</v>
      </c>
      <c r="L1204" s="128">
        <v>0</v>
      </c>
      <c r="M1204" s="128">
        <v>0</v>
      </c>
      <c r="N1204" s="128">
        <v>0</v>
      </c>
    </row>
    <row r="1205" spans="1:14" x14ac:dyDescent="0.3">
      <c r="A1205" s="77" t="s">
        <v>2431</v>
      </c>
      <c r="B1205" s="127" t="s">
        <v>2432</v>
      </c>
      <c r="C1205" s="128">
        <v>2360.88</v>
      </c>
      <c r="D1205" s="128">
        <v>1775.16</v>
      </c>
      <c r="E1205" s="128">
        <v>1479.3</v>
      </c>
      <c r="F1205" s="128">
        <v>1183.44</v>
      </c>
      <c r="G1205" s="128">
        <v>887.58</v>
      </c>
      <c r="H1205" s="128">
        <v>591.72</v>
      </c>
      <c r="I1205" s="128">
        <v>295.86</v>
      </c>
      <c r="J1205" s="128">
        <v>0</v>
      </c>
      <c r="K1205" s="128">
        <v>0</v>
      </c>
      <c r="L1205" s="128">
        <v>0</v>
      </c>
      <c r="M1205" s="128">
        <v>0</v>
      </c>
      <c r="N1205" s="128">
        <v>0</v>
      </c>
    </row>
    <row r="1206" spans="1:14" x14ac:dyDescent="0.3">
      <c r="A1206" s="77" t="s">
        <v>2433</v>
      </c>
      <c r="B1206" s="127" t="s">
        <v>579</v>
      </c>
      <c r="C1206" s="128">
        <v>0</v>
      </c>
      <c r="D1206" s="128">
        <v>0</v>
      </c>
      <c r="E1206" s="128">
        <v>0</v>
      </c>
      <c r="F1206" s="128">
        <v>0</v>
      </c>
      <c r="G1206" s="128">
        <v>0</v>
      </c>
      <c r="H1206" s="128">
        <v>0</v>
      </c>
      <c r="I1206" s="128">
        <v>0</v>
      </c>
      <c r="J1206" s="128">
        <v>0</v>
      </c>
      <c r="K1206" s="128">
        <v>0</v>
      </c>
      <c r="L1206" s="128">
        <v>0</v>
      </c>
      <c r="M1206" s="128">
        <v>0</v>
      </c>
      <c r="N1206" s="128">
        <v>0</v>
      </c>
    </row>
    <row r="1207" spans="1:14" x14ac:dyDescent="0.3">
      <c r="A1207" s="77" t="s">
        <v>2434</v>
      </c>
      <c r="B1207" s="127" t="s">
        <v>579</v>
      </c>
      <c r="C1207" s="128">
        <v>0</v>
      </c>
      <c r="D1207" s="128">
        <v>0</v>
      </c>
      <c r="E1207" s="128">
        <v>0</v>
      </c>
      <c r="F1207" s="128">
        <v>0</v>
      </c>
      <c r="G1207" s="128">
        <v>0</v>
      </c>
      <c r="H1207" s="128">
        <v>0</v>
      </c>
      <c r="I1207" s="128">
        <v>0</v>
      </c>
      <c r="J1207" s="128">
        <v>0</v>
      </c>
      <c r="K1207" s="128">
        <v>0</v>
      </c>
      <c r="L1207" s="128">
        <v>0</v>
      </c>
      <c r="M1207" s="128">
        <v>0</v>
      </c>
      <c r="N1207" s="128">
        <v>0</v>
      </c>
    </row>
    <row r="1208" spans="1:14" x14ac:dyDescent="0.3">
      <c r="A1208" s="77" t="s">
        <v>2435</v>
      </c>
      <c r="B1208" s="127" t="s">
        <v>2436</v>
      </c>
      <c r="C1208" s="128">
        <v>528000</v>
      </c>
      <c r="D1208" s="128">
        <v>528000</v>
      </c>
      <c r="E1208" s="128">
        <v>528000</v>
      </c>
      <c r="F1208" s="128">
        <v>0</v>
      </c>
      <c r="G1208" s="128">
        <v>0</v>
      </c>
      <c r="H1208" s="128">
        <v>0</v>
      </c>
      <c r="I1208" s="128">
        <v>0</v>
      </c>
      <c r="J1208" s="128">
        <v>0</v>
      </c>
      <c r="K1208" s="128">
        <v>0</v>
      </c>
      <c r="L1208" s="128">
        <v>0</v>
      </c>
      <c r="M1208" s="128">
        <v>0</v>
      </c>
      <c r="N1208" s="128">
        <v>0</v>
      </c>
    </row>
    <row r="1209" spans="1:14" x14ac:dyDescent="0.3">
      <c r="A1209" s="77" t="s">
        <v>2437</v>
      </c>
      <c r="B1209" s="127" t="s">
        <v>2438</v>
      </c>
      <c r="C1209" s="128">
        <v>60401</v>
      </c>
      <c r="D1209" s="128">
        <v>60203</v>
      </c>
      <c r="E1209" s="128">
        <v>60005</v>
      </c>
      <c r="F1209" s="128">
        <v>59807</v>
      </c>
      <c r="G1209" s="128">
        <v>59609</v>
      </c>
      <c r="H1209" s="128">
        <v>59411</v>
      </c>
      <c r="I1209" s="128">
        <v>59213</v>
      </c>
      <c r="J1209" s="128">
        <v>59015</v>
      </c>
      <c r="K1209" s="128">
        <v>58817</v>
      </c>
      <c r="L1209" s="128">
        <v>58619</v>
      </c>
      <c r="M1209" s="128">
        <v>58421</v>
      </c>
      <c r="N1209" s="128">
        <v>58223</v>
      </c>
    </row>
    <row r="1210" spans="1:14" x14ac:dyDescent="0.3">
      <c r="A1210" s="77" t="s">
        <v>2439</v>
      </c>
      <c r="B1210" s="127" t="s">
        <v>2440</v>
      </c>
      <c r="C1210" s="128">
        <v>5311167.01</v>
      </c>
      <c r="D1210" s="128">
        <v>5328267.83</v>
      </c>
      <c r="E1210" s="128">
        <v>5345410.84</v>
      </c>
      <c r="F1210" s="128">
        <v>5361925.29</v>
      </c>
      <c r="G1210" s="128">
        <v>5377877.54</v>
      </c>
      <c r="H1210" s="128">
        <v>5393922.4400000004</v>
      </c>
      <c r="I1210" s="128">
        <v>5409547.75</v>
      </c>
      <c r="J1210" s="128">
        <v>5424783.5</v>
      </c>
      <c r="K1210" s="128">
        <v>5440066.1600000001</v>
      </c>
      <c r="L1210" s="128">
        <v>5454920.5800000001</v>
      </c>
      <c r="M1210" s="128">
        <v>5469274.6399999997</v>
      </c>
      <c r="N1210" s="128">
        <v>5483649.3466667002</v>
      </c>
    </row>
    <row r="1211" spans="1:14" x14ac:dyDescent="0.3">
      <c r="A1211" s="77" t="s">
        <v>2441</v>
      </c>
      <c r="B1211" s="127" t="s">
        <v>2442</v>
      </c>
      <c r="C1211" s="128">
        <v>0</v>
      </c>
      <c r="D1211" s="128">
        <v>0</v>
      </c>
      <c r="E1211" s="128">
        <v>0</v>
      </c>
      <c r="F1211" s="128">
        <v>0</v>
      </c>
      <c r="G1211" s="128">
        <v>0</v>
      </c>
      <c r="H1211" s="128">
        <v>0</v>
      </c>
      <c r="I1211" s="128">
        <v>0</v>
      </c>
      <c r="J1211" s="128">
        <v>0</v>
      </c>
      <c r="K1211" s="128">
        <v>0</v>
      </c>
      <c r="L1211" s="128">
        <v>0</v>
      </c>
      <c r="M1211" s="128">
        <v>0</v>
      </c>
      <c r="N1211" s="128">
        <v>0</v>
      </c>
    </row>
    <row r="1212" spans="1:14" x14ac:dyDescent="0.3">
      <c r="A1212" s="77" t="s">
        <v>2443</v>
      </c>
      <c r="B1212" s="127" t="s">
        <v>579</v>
      </c>
      <c r="C1212" s="128">
        <v>0</v>
      </c>
      <c r="D1212" s="128">
        <v>0</v>
      </c>
      <c r="E1212" s="128">
        <v>0</v>
      </c>
      <c r="F1212" s="128">
        <v>0</v>
      </c>
      <c r="G1212" s="128">
        <v>0</v>
      </c>
      <c r="H1212" s="128">
        <v>0</v>
      </c>
      <c r="I1212" s="128">
        <v>0</v>
      </c>
      <c r="J1212" s="128">
        <v>0</v>
      </c>
      <c r="K1212" s="128">
        <v>0</v>
      </c>
      <c r="L1212" s="128">
        <v>0</v>
      </c>
      <c r="M1212" s="128">
        <v>0</v>
      </c>
      <c r="N1212" s="128">
        <v>0</v>
      </c>
    </row>
    <row r="1213" spans="1:14" x14ac:dyDescent="0.3">
      <c r="A1213" s="77" t="s">
        <v>2444</v>
      </c>
      <c r="B1213" s="127" t="s">
        <v>579</v>
      </c>
      <c r="C1213" s="128">
        <v>0</v>
      </c>
      <c r="D1213" s="128">
        <v>0</v>
      </c>
      <c r="E1213" s="128">
        <v>0</v>
      </c>
      <c r="F1213" s="128">
        <v>0</v>
      </c>
      <c r="G1213" s="128">
        <v>0</v>
      </c>
      <c r="H1213" s="128">
        <v>0</v>
      </c>
      <c r="I1213" s="128">
        <v>0</v>
      </c>
      <c r="J1213" s="128">
        <v>0</v>
      </c>
      <c r="K1213" s="128">
        <v>0</v>
      </c>
      <c r="L1213" s="128">
        <v>0</v>
      </c>
      <c r="M1213" s="128">
        <v>0</v>
      </c>
      <c r="N1213" s="128">
        <v>0</v>
      </c>
    </row>
    <row r="1214" spans="1:14" x14ac:dyDescent="0.3">
      <c r="A1214" s="77" t="s">
        <v>2445</v>
      </c>
      <c r="B1214" s="127" t="s">
        <v>2446</v>
      </c>
      <c r="C1214" s="128">
        <v>0</v>
      </c>
      <c r="D1214" s="128">
        <v>0</v>
      </c>
      <c r="E1214" s="128">
        <v>0</v>
      </c>
      <c r="F1214" s="128">
        <v>0</v>
      </c>
      <c r="G1214" s="128">
        <v>0</v>
      </c>
      <c r="H1214" s="128">
        <v>0</v>
      </c>
      <c r="I1214" s="128">
        <v>0</v>
      </c>
      <c r="J1214" s="128">
        <v>0</v>
      </c>
      <c r="K1214" s="128">
        <v>0</v>
      </c>
      <c r="L1214" s="128">
        <v>0</v>
      </c>
      <c r="M1214" s="128">
        <v>0</v>
      </c>
      <c r="N1214" s="128">
        <v>0</v>
      </c>
    </row>
    <row r="1215" spans="1:14" x14ac:dyDescent="0.3">
      <c r="A1215" s="77" t="s">
        <v>2447</v>
      </c>
      <c r="B1215" s="127" t="s">
        <v>2448</v>
      </c>
      <c r="C1215" s="128">
        <v>34121</v>
      </c>
      <c r="D1215" s="128">
        <v>34121</v>
      </c>
      <c r="E1215" s="128">
        <v>34121</v>
      </c>
      <c r="F1215" s="128">
        <v>34116</v>
      </c>
      <c r="G1215" s="128">
        <v>34116</v>
      </c>
      <c r="H1215" s="128">
        <v>34116</v>
      </c>
      <c r="I1215" s="128">
        <v>34111</v>
      </c>
      <c r="J1215" s="128">
        <v>34111</v>
      </c>
      <c r="K1215" s="128">
        <v>34111</v>
      </c>
      <c r="L1215" s="128">
        <v>34106</v>
      </c>
      <c r="M1215" s="128">
        <v>34106</v>
      </c>
      <c r="N1215" s="128">
        <v>34106</v>
      </c>
    </row>
    <row r="1216" spans="1:14" x14ac:dyDescent="0.3">
      <c r="A1216" s="77" t="s">
        <v>2449</v>
      </c>
      <c r="B1216" s="127" t="s">
        <v>2450</v>
      </c>
      <c r="C1216" s="128">
        <v>0</v>
      </c>
      <c r="D1216" s="128">
        <v>0</v>
      </c>
      <c r="E1216" s="128">
        <v>0</v>
      </c>
      <c r="F1216" s="128">
        <v>0</v>
      </c>
      <c r="G1216" s="128">
        <v>0</v>
      </c>
      <c r="H1216" s="128">
        <v>0</v>
      </c>
      <c r="I1216" s="128">
        <v>0</v>
      </c>
      <c r="J1216" s="128">
        <v>0</v>
      </c>
      <c r="K1216" s="128">
        <v>0</v>
      </c>
      <c r="L1216" s="128">
        <v>0</v>
      </c>
      <c r="M1216" s="128">
        <v>0</v>
      </c>
      <c r="N1216" s="128">
        <v>0</v>
      </c>
    </row>
    <row r="1217" spans="1:14" x14ac:dyDescent="0.3">
      <c r="A1217" s="77" t="s">
        <v>2451</v>
      </c>
      <c r="B1217" s="127" t="s">
        <v>2452</v>
      </c>
      <c r="C1217" s="128">
        <v>0</v>
      </c>
      <c r="D1217" s="128">
        <v>0</v>
      </c>
      <c r="E1217" s="128">
        <v>0</v>
      </c>
      <c r="F1217" s="128">
        <v>0</v>
      </c>
      <c r="G1217" s="128">
        <v>0</v>
      </c>
      <c r="H1217" s="128">
        <v>0</v>
      </c>
      <c r="I1217" s="128">
        <v>0</v>
      </c>
      <c r="J1217" s="128">
        <v>0</v>
      </c>
      <c r="K1217" s="128">
        <v>0</v>
      </c>
      <c r="L1217" s="128">
        <v>0</v>
      </c>
      <c r="M1217" s="128">
        <v>0</v>
      </c>
      <c r="N1217" s="128">
        <v>0</v>
      </c>
    </row>
    <row r="1218" spans="1:14" x14ac:dyDescent="0.3">
      <c r="A1218" s="77" t="s">
        <v>2453</v>
      </c>
      <c r="B1218" s="127" t="s">
        <v>2454</v>
      </c>
      <c r="C1218" s="128">
        <v>0</v>
      </c>
      <c r="D1218" s="128">
        <v>0</v>
      </c>
      <c r="E1218" s="128">
        <v>0</v>
      </c>
      <c r="F1218" s="128">
        <v>0</v>
      </c>
      <c r="G1218" s="128">
        <v>0</v>
      </c>
      <c r="H1218" s="128">
        <v>0</v>
      </c>
      <c r="I1218" s="128">
        <v>0</v>
      </c>
      <c r="J1218" s="128">
        <v>0</v>
      </c>
      <c r="K1218" s="128">
        <v>0</v>
      </c>
      <c r="L1218" s="128">
        <v>0</v>
      </c>
      <c r="M1218" s="128">
        <v>0</v>
      </c>
      <c r="N1218" s="128">
        <v>0</v>
      </c>
    </row>
    <row r="1219" spans="1:14" x14ac:dyDescent="0.3">
      <c r="A1219" s="77" t="s">
        <v>2455</v>
      </c>
      <c r="B1219" s="127" t="s">
        <v>2456</v>
      </c>
      <c r="C1219" s="128">
        <v>0</v>
      </c>
      <c r="D1219" s="128">
        <v>0</v>
      </c>
      <c r="E1219" s="128">
        <v>0</v>
      </c>
      <c r="F1219" s="128">
        <v>0</v>
      </c>
      <c r="G1219" s="128">
        <v>0</v>
      </c>
      <c r="H1219" s="128">
        <v>0</v>
      </c>
      <c r="I1219" s="128">
        <v>0</v>
      </c>
      <c r="J1219" s="128">
        <v>0</v>
      </c>
      <c r="K1219" s="128">
        <v>0</v>
      </c>
      <c r="L1219" s="128">
        <v>0</v>
      </c>
      <c r="M1219" s="128">
        <v>0</v>
      </c>
      <c r="N1219" s="128">
        <v>0</v>
      </c>
    </row>
    <row r="1220" spans="1:14" x14ac:dyDescent="0.3">
      <c r="A1220" s="77" t="s">
        <v>2457</v>
      </c>
      <c r="B1220" s="127" t="s">
        <v>2458</v>
      </c>
      <c r="C1220" s="128">
        <v>0</v>
      </c>
      <c r="D1220" s="128">
        <v>0</v>
      </c>
      <c r="E1220" s="128">
        <v>0</v>
      </c>
      <c r="F1220" s="128">
        <v>0</v>
      </c>
      <c r="G1220" s="128">
        <v>0</v>
      </c>
      <c r="H1220" s="128">
        <v>0</v>
      </c>
      <c r="I1220" s="128">
        <v>0</v>
      </c>
      <c r="J1220" s="128">
        <v>0</v>
      </c>
      <c r="K1220" s="128">
        <v>0</v>
      </c>
      <c r="L1220" s="128">
        <v>0</v>
      </c>
      <c r="M1220" s="128">
        <v>0</v>
      </c>
      <c r="N1220" s="128">
        <v>0</v>
      </c>
    </row>
    <row r="1221" spans="1:14" x14ac:dyDescent="0.3">
      <c r="A1221" s="77" t="s">
        <v>2459</v>
      </c>
      <c r="B1221" s="127" t="s">
        <v>2460</v>
      </c>
      <c r="C1221" s="128">
        <v>0</v>
      </c>
      <c r="D1221" s="128">
        <v>0</v>
      </c>
      <c r="E1221" s="128">
        <v>0</v>
      </c>
      <c r="F1221" s="128">
        <v>0</v>
      </c>
      <c r="G1221" s="128">
        <v>0</v>
      </c>
      <c r="H1221" s="128">
        <v>0</v>
      </c>
      <c r="I1221" s="128">
        <v>0</v>
      </c>
      <c r="J1221" s="128">
        <v>0</v>
      </c>
      <c r="K1221" s="128">
        <v>0</v>
      </c>
      <c r="L1221" s="128">
        <v>0</v>
      </c>
      <c r="M1221" s="128">
        <v>0</v>
      </c>
      <c r="N1221" s="128">
        <v>0</v>
      </c>
    </row>
    <row r="1222" spans="1:14" x14ac:dyDescent="0.3">
      <c r="A1222" s="77" t="s">
        <v>2461</v>
      </c>
      <c r="B1222" s="127" t="s">
        <v>2462</v>
      </c>
      <c r="C1222" s="128">
        <v>0</v>
      </c>
      <c r="D1222" s="128">
        <v>0</v>
      </c>
      <c r="E1222" s="128">
        <v>0</v>
      </c>
      <c r="F1222" s="128">
        <v>0</v>
      </c>
      <c r="G1222" s="128">
        <v>0</v>
      </c>
      <c r="H1222" s="128">
        <v>0</v>
      </c>
      <c r="I1222" s="128">
        <v>0</v>
      </c>
      <c r="J1222" s="128">
        <v>0</v>
      </c>
      <c r="K1222" s="128">
        <v>0</v>
      </c>
      <c r="L1222" s="128">
        <v>0</v>
      </c>
      <c r="M1222" s="128">
        <v>0</v>
      </c>
      <c r="N1222" s="128">
        <v>0</v>
      </c>
    </row>
    <row r="1223" spans="1:14" x14ac:dyDescent="0.3">
      <c r="A1223" s="77" t="s">
        <v>2463</v>
      </c>
      <c r="B1223" s="127" t="s">
        <v>2464</v>
      </c>
      <c r="C1223" s="128">
        <v>0</v>
      </c>
      <c r="D1223" s="128">
        <v>0</v>
      </c>
      <c r="E1223" s="128">
        <v>0</v>
      </c>
      <c r="F1223" s="128">
        <v>0</v>
      </c>
      <c r="G1223" s="128">
        <v>0</v>
      </c>
      <c r="H1223" s="128">
        <v>0</v>
      </c>
      <c r="I1223" s="128">
        <v>0</v>
      </c>
      <c r="J1223" s="128">
        <v>0</v>
      </c>
      <c r="K1223" s="128">
        <v>0</v>
      </c>
      <c r="L1223" s="128">
        <v>0</v>
      </c>
      <c r="M1223" s="128">
        <v>0</v>
      </c>
      <c r="N1223" s="128">
        <v>0</v>
      </c>
    </row>
    <row r="1224" spans="1:14" x14ac:dyDescent="0.3">
      <c r="A1224" s="77" t="s">
        <v>2465</v>
      </c>
      <c r="B1224" s="127" t="s">
        <v>2466</v>
      </c>
      <c r="C1224" s="128">
        <v>0</v>
      </c>
      <c r="D1224" s="128">
        <v>0</v>
      </c>
      <c r="E1224" s="128">
        <v>0</v>
      </c>
      <c r="F1224" s="128">
        <v>0</v>
      </c>
      <c r="G1224" s="128">
        <v>0</v>
      </c>
      <c r="H1224" s="128">
        <v>0</v>
      </c>
      <c r="I1224" s="128">
        <v>0</v>
      </c>
      <c r="J1224" s="128">
        <v>0</v>
      </c>
      <c r="K1224" s="128">
        <v>0</v>
      </c>
      <c r="L1224" s="128">
        <v>0</v>
      </c>
      <c r="M1224" s="128">
        <v>0</v>
      </c>
      <c r="N1224" s="128">
        <v>0</v>
      </c>
    </row>
    <row r="1225" spans="1:14" x14ac:dyDescent="0.3">
      <c r="A1225" s="77" t="s">
        <v>2467</v>
      </c>
      <c r="B1225" s="127" t="s">
        <v>2468</v>
      </c>
      <c r="C1225" s="128">
        <v>0</v>
      </c>
      <c r="D1225" s="128">
        <v>0</v>
      </c>
      <c r="E1225" s="128">
        <v>0</v>
      </c>
      <c r="F1225" s="128">
        <v>0</v>
      </c>
      <c r="G1225" s="128">
        <v>0</v>
      </c>
      <c r="H1225" s="128">
        <v>0</v>
      </c>
      <c r="I1225" s="128">
        <v>0</v>
      </c>
      <c r="J1225" s="128">
        <v>0</v>
      </c>
      <c r="K1225" s="128">
        <v>0</v>
      </c>
      <c r="L1225" s="128">
        <v>0</v>
      </c>
      <c r="M1225" s="128">
        <v>0</v>
      </c>
      <c r="N1225" s="128">
        <v>0</v>
      </c>
    </row>
    <row r="1226" spans="1:14" x14ac:dyDescent="0.3">
      <c r="A1226" s="77" t="s">
        <v>2469</v>
      </c>
      <c r="B1226" s="127" t="s">
        <v>2470</v>
      </c>
      <c r="C1226" s="128">
        <v>437080478.91000003</v>
      </c>
      <c r="D1226" s="128">
        <v>438133012.32999998</v>
      </c>
      <c r="E1226" s="128">
        <v>440690197.31</v>
      </c>
      <c r="F1226" s="128">
        <v>444642195.54000002</v>
      </c>
      <c r="G1226" s="128">
        <v>441319708.37</v>
      </c>
      <c r="H1226" s="128">
        <v>437814467.25</v>
      </c>
      <c r="I1226" s="128">
        <v>434491980.13</v>
      </c>
      <c r="J1226" s="128">
        <v>431169492.88999999</v>
      </c>
      <c r="K1226" s="128">
        <v>414317539.58999997</v>
      </c>
      <c r="L1226" s="128">
        <v>410995052.31999999</v>
      </c>
      <c r="M1226" s="128">
        <v>407672565.20999998</v>
      </c>
      <c r="N1226" s="128">
        <v>412649033.60000002</v>
      </c>
    </row>
    <row r="1227" spans="1:14" x14ac:dyDescent="0.3">
      <c r="A1227" s="77" t="s">
        <v>2471</v>
      </c>
      <c r="B1227" s="127" t="s">
        <v>2472</v>
      </c>
      <c r="C1227" s="128">
        <v>54766861.046900198</v>
      </c>
      <c r="D1227" s="128">
        <v>54306635.3238004</v>
      </c>
      <c r="E1227" s="128">
        <v>53846409.600700602</v>
      </c>
      <c r="F1227" s="128">
        <v>53386183.877600797</v>
      </c>
      <c r="G1227" s="128">
        <v>52925958.154500999</v>
      </c>
      <c r="H1227" s="128">
        <v>52465732.431401297</v>
      </c>
      <c r="I1227" s="128">
        <v>52005506.708301499</v>
      </c>
      <c r="J1227" s="128">
        <v>51545280.985201702</v>
      </c>
      <c r="K1227" s="128">
        <v>51085055.262101904</v>
      </c>
      <c r="L1227" s="128">
        <v>50624829.539002098</v>
      </c>
      <c r="M1227" s="128">
        <v>50164603.8159023</v>
      </c>
      <c r="N1227" s="128">
        <v>49704378.092802502</v>
      </c>
    </row>
    <row r="1228" spans="1:14" x14ac:dyDescent="0.3">
      <c r="A1228" s="126" t="s">
        <v>2473</v>
      </c>
      <c r="B1228" s="127" t="s">
        <v>2474</v>
      </c>
      <c r="C1228" s="128">
        <v>0</v>
      </c>
      <c r="D1228" s="128">
        <v>0</v>
      </c>
      <c r="E1228" s="128">
        <v>0</v>
      </c>
      <c r="F1228" s="128">
        <v>0</v>
      </c>
      <c r="G1228" s="128">
        <v>0</v>
      </c>
      <c r="H1228" s="128">
        <v>0</v>
      </c>
      <c r="I1228" s="128">
        <v>0</v>
      </c>
      <c r="J1228" s="128">
        <v>0</v>
      </c>
      <c r="K1228" s="128">
        <v>0</v>
      </c>
      <c r="L1228" s="128">
        <v>0</v>
      </c>
      <c r="M1228" s="128">
        <v>0</v>
      </c>
      <c r="N1228" s="128">
        <v>0</v>
      </c>
    </row>
    <row r="1229" spans="1:14" x14ac:dyDescent="0.3">
      <c r="A1229" s="126" t="s">
        <v>2475</v>
      </c>
      <c r="B1229" s="127" t="s">
        <v>2476</v>
      </c>
      <c r="C1229" s="128">
        <v>0</v>
      </c>
      <c r="D1229" s="128">
        <v>0</v>
      </c>
      <c r="E1229" s="128">
        <v>0</v>
      </c>
      <c r="F1229" s="128">
        <v>0</v>
      </c>
      <c r="G1229" s="128">
        <v>0</v>
      </c>
      <c r="H1229" s="128">
        <v>0</v>
      </c>
      <c r="I1229" s="128">
        <v>0</v>
      </c>
      <c r="J1229" s="128">
        <v>0</v>
      </c>
      <c r="K1229" s="128">
        <v>0</v>
      </c>
      <c r="L1229" s="128">
        <v>0</v>
      </c>
      <c r="M1229" s="128">
        <v>0</v>
      </c>
      <c r="N1229" s="128">
        <v>0</v>
      </c>
    </row>
    <row r="1230" spans="1:14" x14ac:dyDescent="0.3">
      <c r="A1230" s="77" t="s">
        <v>2477</v>
      </c>
      <c r="B1230" s="127" t="s">
        <v>2478</v>
      </c>
      <c r="C1230" s="128">
        <v>0</v>
      </c>
      <c r="D1230" s="128">
        <v>0</v>
      </c>
      <c r="E1230" s="128">
        <v>0</v>
      </c>
      <c r="F1230" s="128">
        <v>0</v>
      </c>
      <c r="G1230" s="128">
        <v>0</v>
      </c>
      <c r="H1230" s="128">
        <v>0</v>
      </c>
      <c r="I1230" s="128">
        <v>0</v>
      </c>
      <c r="J1230" s="128">
        <v>0</v>
      </c>
      <c r="K1230" s="128">
        <v>0</v>
      </c>
      <c r="L1230" s="128">
        <v>0</v>
      </c>
      <c r="M1230" s="128">
        <v>0</v>
      </c>
      <c r="N1230" s="128">
        <v>0</v>
      </c>
    </row>
    <row r="1231" spans="1:14" x14ac:dyDescent="0.3">
      <c r="A1231" s="77" t="s">
        <v>2479</v>
      </c>
      <c r="B1231" s="127" t="s">
        <v>2480</v>
      </c>
      <c r="C1231" s="128">
        <v>233862229.47</v>
      </c>
      <c r="D1231" s="128">
        <v>248251487.19999999</v>
      </c>
      <c r="E1231" s="128">
        <v>247301272.97</v>
      </c>
      <c r="F1231" s="128">
        <v>271998127.74000001</v>
      </c>
      <c r="G1231" s="128">
        <v>270834186.82999998</v>
      </c>
      <c r="H1231" s="128">
        <v>269670245.94999999</v>
      </c>
      <c r="I1231" s="128">
        <v>268506305.06999999</v>
      </c>
      <c r="J1231" s="128">
        <v>267342364.16</v>
      </c>
      <c r="K1231" s="128">
        <v>266178423.28</v>
      </c>
      <c r="L1231" s="128">
        <v>265014482.40000001</v>
      </c>
      <c r="M1231" s="128">
        <v>263850541.49000001</v>
      </c>
      <c r="N1231" s="128">
        <v>264130953.81</v>
      </c>
    </row>
    <row r="1232" spans="1:14" x14ac:dyDescent="0.3">
      <c r="A1232" s="77" t="s">
        <v>2481</v>
      </c>
      <c r="B1232" s="127" t="s">
        <v>2482</v>
      </c>
      <c r="C1232" s="128">
        <v>-79.44</v>
      </c>
      <c r="D1232" s="128">
        <v>-1007.35</v>
      </c>
      <c r="E1232" s="128">
        <v>-1935.27</v>
      </c>
      <c r="F1232" s="128">
        <v>-2863.19</v>
      </c>
      <c r="G1232" s="128">
        <v>-3791.1</v>
      </c>
      <c r="H1232" s="128">
        <v>-4719.0200000000004</v>
      </c>
      <c r="I1232" s="128">
        <v>-5646.94</v>
      </c>
      <c r="J1232" s="128">
        <v>-6574.85</v>
      </c>
      <c r="K1232" s="128">
        <v>-7502.77</v>
      </c>
      <c r="L1232" s="128">
        <v>-8430.69</v>
      </c>
      <c r="M1232" s="128">
        <v>-9358.6</v>
      </c>
      <c r="N1232" s="128">
        <v>-10286.52</v>
      </c>
    </row>
    <row r="1233" spans="1:14" x14ac:dyDescent="0.3">
      <c r="A1233" s="77" t="s">
        <v>2483</v>
      </c>
      <c r="B1233" s="127" t="s">
        <v>2484</v>
      </c>
      <c r="C1233" s="128">
        <v>-7876.12</v>
      </c>
      <c r="D1233" s="128">
        <v>-7876.12</v>
      </c>
      <c r="E1233" s="128">
        <v>-7876.12</v>
      </c>
      <c r="F1233" s="128">
        <v>-7876.12</v>
      </c>
      <c r="G1233" s="128">
        <v>-7876.12</v>
      </c>
      <c r="H1233" s="128">
        <v>-7876.12</v>
      </c>
      <c r="I1233" s="128">
        <v>-7876.12</v>
      </c>
      <c r="J1233" s="128">
        <v>-7876.12</v>
      </c>
      <c r="K1233" s="128">
        <v>-7876.12</v>
      </c>
      <c r="L1233" s="128">
        <v>-7876.12</v>
      </c>
      <c r="M1233" s="128">
        <v>-7876.12</v>
      </c>
      <c r="N1233" s="128">
        <v>-7876.12</v>
      </c>
    </row>
    <row r="1234" spans="1:14" x14ac:dyDescent="0.3">
      <c r="A1234" s="77" t="s">
        <v>2485</v>
      </c>
      <c r="B1234" s="127" t="s">
        <v>579</v>
      </c>
      <c r="C1234" s="128">
        <v>0</v>
      </c>
      <c r="D1234" s="128">
        <v>0</v>
      </c>
      <c r="E1234" s="128">
        <v>0</v>
      </c>
      <c r="F1234" s="128">
        <v>0</v>
      </c>
      <c r="G1234" s="128">
        <v>0</v>
      </c>
      <c r="H1234" s="128">
        <v>0</v>
      </c>
      <c r="I1234" s="128">
        <v>0</v>
      </c>
      <c r="J1234" s="128">
        <v>0</v>
      </c>
      <c r="K1234" s="128">
        <v>0</v>
      </c>
      <c r="L1234" s="128">
        <v>0</v>
      </c>
      <c r="M1234" s="128">
        <v>0</v>
      </c>
      <c r="N1234" s="128">
        <v>0</v>
      </c>
    </row>
    <row r="1235" spans="1:14" x14ac:dyDescent="0.3">
      <c r="A1235" s="77" t="s">
        <v>2486</v>
      </c>
      <c r="B1235" s="127" t="s">
        <v>579</v>
      </c>
      <c r="C1235" s="128">
        <v>0</v>
      </c>
      <c r="D1235" s="128">
        <v>0</v>
      </c>
      <c r="E1235" s="128">
        <v>0</v>
      </c>
      <c r="F1235" s="128">
        <v>0</v>
      </c>
      <c r="G1235" s="128">
        <v>0</v>
      </c>
      <c r="H1235" s="128">
        <v>0</v>
      </c>
      <c r="I1235" s="128">
        <v>0</v>
      </c>
      <c r="J1235" s="128">
        <v>0</v>
      </c>
      <c r="K1235" s="128">
        <v>0</v>
      </c>
      <c r="L1235" s="128">
        <v>0</v>
      </c>
      <c r="M1235" s="128">
        <v>0</v>
      </c>
      <c r="N1235" s="128">
        <v>0</v>
      </c>
    </row>
    <row r="1236" spans="1:14" x14ac:dyDescent="0.3">
      <c r="A1236" s="77" t="s">
        <v>2487</v>
      </c>
      <c r="B1236" s="127" t="s">
        <v>579</v>
      </c>
      <c r="C1236" s="128">
        <v>0</v>
      </c>
      <c r="D1236" s="128">
        <v>0</v>
      </c>
      <c r="E1236" s="128">
        <v>0</v>
      </c>
      <c r="F1236" s="128">
        <v>0</v>
      </c>
      <c r="G1236" s="128">
        <v>0</v>
      </c>
      <c r="H1236" s="128">
        <v>0</v>
      </c>
      <c r="I1236" s="128">
        <v>0</v>
      </c>
      <c r="J1236" s="128">
        <v>0</v>
      </c>
      <c r="K1236" s="128">
        <v>0</v>
      </c>
      <c r="L1236" s="128">
        <v>0</v>
      </c>
      <c r="M1236" s="128">
        <v>0</v>
      </c>
      <c r="N1236" s="128">
        <v>0</v>
      </c>
    </row>
    <row r="1237" spans="1:14" x14ac:dyDescent="0.3">
      <c r="A1237" s="77" t="s">
        <v>2488</v>
      </c>
      <c r="B1237" s="127" t="s">
        <v>2489</v>
      </c>
      <c r="C1237" s="128">
        <v>0</v>
      </c>
      <c r="D1237" s="128">
        <v>0</v>
      </c>
      <c r="E1237" s="128">
        <v>0</v>
      </c>
      <c r="F1237" s="128">
        <v>0</v>
      </c>
      <c r="G1237" s="128">
        <v>0</v>
      </c>
      <c r="H1237" s="128">
        <v>0</v>
      </c>
      <c r="I1237" s="128">
        <v>0</v>
      </c>
      <c r="J1237" s="128">
        <v>0</v>
      </c>
      <c r="K1237" s="128">
        <v>0</v>
      </c>
      <c r="L1237" s="128">
        <v>0</v>
      </c>
      <c r="M1237" s="128">
        <v>0</v>
      </c>
      <c r="N1237" s="128">
        <v>0</v>
      </c>
    </row>
    <row r="1238" spans="1:14" x14ac:dyDescent="0.3">
      <c r="A1238" s="77" t="s">
        <v>2490</v>
      </c>
      <c r="B1238" s="127" t="s">
        <v>2491</v>
      </c>
      <c r="C1238" s="128">
        <v>45530976.159999996</v>
      </c>
      <c r="D1238" s="128">
        <v>45381420.210000001</v>
      </c>
      <c r="E1238" s="128">
        <v>45231864.25</v>
      </c>
      <c r="F1238" s="128">
        <v>45082308.299999997</v>
      </c>
      <c r="G1238" s="128">
        <v>44932752.340000004</v>
      </c>
      <c r="H1238" s="128">
        <v>44783196.390000001</v>
      </c>
      <c r="I1238" s="128">
        <v>44633640.43</v>
      </c>
      <c r="J1238" s="128">
        <v>44484084.479999997</v>
      </c>
      <c r="K1238" s="128">
        <v>44334528.520000003</v>
      </c>
      <c r="L1238" s="128">
        <v>44184972.57</v>
      </c>
      <c r="M1238" s="128">
        <v>44035416.609999999</v>
      </c>
      <c r="N1238" s="128">
        <v>43885860.659999996</v>
      </c>
    </row>
    <row r="1239" spans="1:14" x14ac:dyDescent="0.3">
      <c r="A1239" s="77" t="s">
        <v>2492</v>
      </c>
      <c r="B1239" s="127" t="s">
        <v>2493</v>
      </c>
      <c r="C1239" s="128">
        <v>7391993.8700000001</v>
      </c>
      <c r="D1239" s="128">
        <v>7336648.6699999999</v>
      </c>
      <c r="E1239" s="128">
        <v>7281303.4699999997</v>
      </c>
      <c r="F1239" s="128">
        <v>7225958.2800000003</v>
      </c>
      <c r="G1239" s="128">
        <v>7170613.0800000001</v>
      </c>
      <c r="H1239" s="128">
        <v>7115267.8799999999</v>
      </c>
      <c r="I1239" s="128">
        <v>7059922.6799999997</v>
      </c>
      <c r="J1239" s="128">
        <v>7004577.4800000004</v>
      </c>
      <c r="K1239" s="128">
        <v>6949232.2800000003</v>
      </c>
      <c r="L1239" s="128">
        <v>6893887.0899999999</v>
      </c>
      <c r="M1239" s="128">
        <v>6838541.8899999997</v>
      </c>
      <c r="N1239" s="128">
        <v>6783196.6900000004</v>
      </c>
    </row>
    <row r="1240" spans="1:14" x14ac:dyDescent="0.3">
      <c r="A1240" s="77" t="s">
        <v>2494</v>
      </c>
      <c r="B1240" s="127" t="s">
        <v>2495</v>
      </c>
      <c r="C1240" s="128">
        <v>1483187233.27</v>
      </c>
      <c r="D1240" s="128">
        <v>1485678828.98</v>
      </c>
      <c r="E1240" s="128">
        <v>1488184458.01</v>
      </c>
      <c r="F1240" s="128">
        <v>1490754243.51</v>
      </c>
      <c r="G1240" s="128">
        <v>1493314415.0599999</v>
      </c>
      <c r="H1240" s="128">
        <v>1495859711.2</v>
      </c>
      <c r="I1240" s="128">
        <v>1498379689.01</v>
      </c>
      <c r="J1240" s="128">
        <v>1500939582.4300001</v>
      </c>
      <c r="K1240" s="128">
        <v>1503457750.79</v>
      </c>
      <c r="L1240" s="128">
        <v>1506045234.52</v>
      </c>
      <c r="M1240" s="128">
        <v>1508526052.6099999</v>
      </c>
      <c r="N1240" s="128">
        <v>1510989037.9400001</v>
      </c>
    </row>
    <row r="1241" spans="1:14" x14ac:dyDescent="0.3">
      <c r="A1241" s="126" t="s">
        <v>2496</v>
      </c>
      <c r="B1241" s="127" t="s">
        <v>2497</v>
      </c>
      <c r="C1241" s="128">
        <v>0</v>
      </c>
      <c r="D1241" s="128">
        <v>0</v>
      </c>
      <c r="E1241" s="128">
        <v>0</v>
      </c>
      <c r="F1241" s="128">
        <v>0</v>
      </c>
      <c r="G1241" s="128">
        <v>0</v>
      </c>
      <c r="H1241" s="128">
        <v>0</v>
      </c>
      <c r="I1241" s="128">
        <v>0</v>
      </c>
      <c r="J1241" s="128">
        <v>0</v>
      </c>
      <c r="K1241" s="128">
        <v>0</v>
      </c>
      <c r="L1241" s="128">
        <v>0</v>
      </c>
      <c r="M1241" s="128">
        <v>0</v>
      </c>
      <c r="N1241" s="128">
        <v>0</v>
      </c>
    </row>
    <row r="1242" spans="1:14" x14ac:dyDescent="0.3">
      <c r="A1242" s="126" t="s">
        <v>2498</v>
      </c>
      <c r="B1242" s="127" t="s">
        <v>2499</v>
      </c>
      <c r="C1242" s="128">
        <v>293839585.56999999</v>
      </c>
      <c r="D1242" s="128">
        <v>295444340.75999999</v>
      </c>
      <c r="E1242" s="128">
        <v>297056411.98000002</v>
      </c>
      <c r="F1242" s="128">
        <v>298682832.16000003</v>
      </c>
      <c r="G1242" s="128">
        <v>300308792.42000002</v>
      </c>
      <c r="H1242" s="128">
        <v>301928332.86000001</v>
      </c>
      <c r="I1242" s="128">
        <v>303543140.41000003</v>
      </c>
      <c r="J1242" s="128">
        <v>305166822.33999997</v>
      </c>
      <c r="K1242" s="128">
        <v>306785165.60000002</v>
      </c>
      <c r="L1242" s="128">
        <v>308416500.44</v>
      </c>
      <c r="M1242" s="128">
        <v>310020443.76999998</v>
      </c>
      <c r="N1242" s="128">
        <v>311620929.81999999</v>
      </c>
    </row>
    <row r="1243" spans="1:14" x14ac:dyDescent="0.3">
      <c r="A1243" s="77" t="s">
        <v>2500</v>
      </c>
      <c r="B1243" s="127" t="s">
        <v>2501</v>
      </c>
      <c r="C1243" s="128">
        <v>0</v>
      </c>
      <c r="D1243" s="128">
        <v>0</v>
      </c>
      <c r="E1243" s="128">
        <v>0</v>
      </c>
      <c r="F1243" s="128">
        <v>0</v>
      </c>
      <c r="G1243" s="128">
        <v>0</v>
      </c>
      <c r="H1243" s="128">
        <v>0</v>
      </c>
      <c r="I1243" s="128">
        <v>0</v>
      </c>
      <c r="J1243" s="128">
        <v>0</v>
      </c>
      <c r="K1243" s="128">
        <v>0</v>
      </c>
      <c r="L1243" s="128">
        <v>0</v>
      </c>
      <c r="M1243" s="128">
        <v>0</v>
      </c>
      <c r="N1243" s="128">
        <v>0</v>
      </c>
    </row>
    <row r="1244" spans="1:14" x14ac:dyDescent="0.3">
      <c r="A1244" s="77" t="s">
        <v>2502</v>
      </c>
      <c r="B1244" s="127" t="s">
        <v>2503</v>
      </c>
      <c r="C1244" s="128">
        <v>-188415545.75999999</v>
      </c>
      <c r="D1244" s="128">
        <v>-183668566.44999999</v>
      </c>
      <c r="E1244" s="128">
        <v>-185154513.24000001</v>
      </c>
      <c r="F1244" s="128">
        <v>-179053219.88</v>
      </c>
      <c r="G1244" s="128">
        <v>-176368497.61000001</v>
      </c>
      <c r="H1244" s="128">
        <v>-173756963.78999999</v>
      </c>
      <c r="I1244" s="128">
        <v>-171357292.75</v>
      </c>
      <c r="J1244" s="128">
        <v>-168897298.12</v>
      </c>
      <c r="K1244" s="128">
        <v>-156296468.78</v>
      </c>
      <c r="L1244" s="128">
        <v>-153776603.58000001</v>
      </c>
      <c r="M1244" s="128">
        <v>-151241762.66</v>
      </c>
      <c r="N1244" s="128">
        <v>-154508520.56999999</v>
      </c>
    </row>
    <row r="1245" spans="1:14" x14ac:dyDescent="0.3">
      <c r="A1245" s="77" t="s">
        <v>2504</v>
      </c>
      <c r="B1245" s="127" t="s">
        <v>2505</v>
      </c>
      <c r="C1245" s="128">
        <v>0</v>
      </c>
      <c r="D1245" s="128">
        <v>0</v>
      </c>
      <c r="E1245" s="128">
        <v>0</v>
      </c>
      <c r="F1245" s="128">
        <v>0</v>
      </c>
      <c r="G1245" s="128">
        <v>0</v>
      </c>
      <c r="H1245" s="128">
        <v>0</v>
      </c>
      <c r="I1245" s="128">
        <v>0</v>
      </c>
      <c r="J1245" s="128">
        <v>0</v>
      </c>
      <c r="K1245" s="128">
        <v>0</v>
      </c>
      <c r="L1245" s="128">
        <v>0</v>
      </c>
      <c r="M1245" s="128">
        <v>0</v>
      </c>
      <c r="N1245" s="128">
        <v>0</v>
      </c>
    </row>
    <row r="1246" spans="1:14" x14ac:dyDescent="0.3">
      <c r="A1246" s="77" t="s">
        <v>2506</v>
      </c>
      <c r="B1246" s="127" t="s">
        <v>2507</v>
      </c>
      <c r="C1246" s="128">
        <v>17089576.039999999</v>
      </c>
      <c r="D1246" s="128">
        <v>17953865.940000001</v>
      </c>
      <c r="E1246" s="128">
        <v>28811388.800000001</v>
      </c>
      <c r="F1246" s="128">
        <v>29910606.219999999</v>
      </c>
      <c r="G1246" s="128">
        <v>30619656.260000002</v>
      </c>
      <c r="H1246" s="128">
        <v>30036596.859999999</v>
      </c>
      <c r="I1246" s="128">
        <v>30354377.18</v>
      </c>
      <c r="J1246" s="128">
        <v>30666481.649999999</v>
      </c>
      <c r="K1246" s="128">
        <v>20206888.809999999</v>
      </c>
      <c r="L1246" s="128">
        <v>20740306.079999998</v>
      </c>
      <c r="M1246" s="128">
        <v>21735736.899999999</v>
      </c>
      <c r="N1246" s="128">
        <v>28045393.699999999</v>
      </c>
    </row>
    <row r="1247" spans="1:14" x14ac:dyDescent="0.3">
      <c r="A1247" s="77" t="s">
        <v>2508</v>
      </c>
      <c r="B1247" s="127" t="s">
        <v>2509</v>
      </c>
      <c r="C1247" s="128">
        <v>0</v>
      </c>
      <c r="D1247" s="128">
        <v>0</v>
      </c>
      <c r="E1247" s="128">
        <v>0</v>
      </c>
      <c r="F1247" s="128">
        <v>0</v>
      </c>
      <c r="G1247" s="128">
        <v>0</v>
      </c>
      <c r="H1247" s="128">
        <v>0</v>
      </c>
      <c r="I1247" s="128">
        <v>0</v>
      </c>
      <c r="J1247" s="128">
        <v>0</v>
      </c>
      <c r="K1247" s="128">
        <v>0</v>
      </c>
      <c r="L1247" s="128">
        <v>0</v>
      </c>
      <c r="M1247" s="128">
        <v>0</v>
      </c>
      <c r="N1247" s="128">
        <v>0</v>
      </c>
    </row>
    <row r="1248" spans="1:14" x14ac:dyDescent="0.3">
      <c r="A1248" s="77" t="s">
        <v>2510</v>
      </c>
      <c r="B1248" s="127" t="s">
        <v>2511</v>
      </c>
      <c r="C1248" s="128">
        <v>0</v>
      </c>
      <c r="D1248" s="128">
        <v>0</v>
      </c>
      <c r="E1248" s="128">
        <v>0</v>
      </c>
      <c r="F1248" s="128">
        <v>0</v>
      </c>
      <c r="G1248" s="128">
        <v>0</v>
      </c>
      <c r="H1248" s="129">
        <v>0</v>
      </c>
      <c r="I1248" s="128">
        <v>0</v>
      </c>
      <c r="J1248" s="128">
        <v>0</v>
      </c>
      <c r="K1248" s="128">
        <v>0</v>
      </c>
      <c r="L1248" s="128">
        <v>0</v>
      </c>
      <c r="M1248" s="128">
        <v>0</v>
      </c>
      <c r="N1248" s="128">
        <v>0</v>
      </c>
    </row>
    <row r="1249" spans="1:14" x14ac:dyDescent="0.3">
      <c r="A1249" s="77" t="s">
        <v>2512</v>
      </c>
      <c r="B1249" s="127" t="s">
        <v>2513</v>
      </c>
      <c r="C1249" s="128">
        <v>0</v>
      </c>
      <c r="D1249" s="128">
        <v>0</v>
      </c>
      <c r="E1249" s="128">
        <v>0</v>
      </c>
      <c r="F1249" s="128">
        <v>0</v>
      </c>
      <c r="G1249" s="128">
        <v>0</v>
      </c>
      <c r="H1249" s="128">
        <v>0</v>
      </c>
      <c r="I1249" s="128">
        <v>0</v>
      </c>
      <c r="J1249" s="128">
        <v>0</v>
      </c>
      <c r="K1249" s="128">
        <v>0</v>
      </c>
      <c r="L1249" s="128">
        <v>0</v>
      </c>
      <c r="M1249" s="128">
        <v>0</v>
      </c>
      <c r="N1249" s="128">
        <v>0</v>
      </c>
    </row>
    <row r="1250" spans="1:14" x14ac:dyDescent="0.3">
      <c r="A1250" s="77" t="s">
        <v>2514</v>
      </c>
      <c r="B1250" s="127" t="s">
        <v>2515</v>
      </c>
      <c r="C1250" s="128">
        <v>79139928.760000005</v>
      </c>
      <c r="D1250" s="128">
        <v>79139928.760000005</v>
      </c>
      <c r="E1250" s="128">
        <v>79139928.760000005</v>
      </c>
      <c r="F1250" s="128">
        <v>79139928.760000005</v>
      </c>
      <c r="G1250" s="128">
        <v>79139928.760000005</v>
      </c>
      <c r="H1250" s="128">
        <v>79139928.760000005</v>
      </c>
      <c r="I1250" s="128">
        <v>79139928.760000005</v>
      </c>
      <c r="J1250" s="128">
        <v>79139928.760000005</v>
      </c>
      <c r="K1250" s="128">
        <v>79139928.760000005</v>
      </c>
      <c r="L1250" s="128">
        <v>79139928.760000005</v>
      </c>
      <c r="M1250" s="128">
        <v>79139928.760000005</v>
      </c>
      <c r="N1250" s="128">
        <v>79139928.760000005</v>
      </c>
    </row>
    <row r="1251" spans="1:14" x14ac:dyDescent="0.3">
      <c r="A1251" s="77" t="s">
        <v>2516</v>
      </c>
      <c r="B1251" s="127" t="s">
        <v>2517</v>
      </c>
      <c r="C1251" s="128">
        <v>0</v>
      </c>
      <c r="D1251" s="128">
        <v>0</v>
      </c>
      <c r="E1251" s="128">
        <v>0</v>
      </c>
      <c r="F1251" s="128">
        <v>0</v>
      </c>
      <c r="G1251" s="128">
        <v>0</v>
      </c>
      <c r="H1251" s="128">
        <v>0</v>
      </c>
      <c r="I1251" s="128">
        <v>0</v>
      </c>
      <c r="J1251" s="128">
        <v>0</v>
      </c>
      <c r="K1251" s="128">
        <v>0</v>
      </c>
      <c r="L1251" s="128">
        <v>0</v>
      </c>
      <c r="M1251" s="128">
        <v>0</v>
      </c>
      <c r="N1251" s="128">
        <v>0</v>
      </c>
    </row>
    <row r="1252" spans="1:14" x14ac:dyDescent="0.3">
      <c r="A1252" s="77" t="s">
        <v>2518</v>
      </c>
      <c r="B1252" s="127" t="s">
        <v>2519</v>
      </c>
      <c r="C1252" s="128">
        <v>1926508.04</v>
      </c>
      <c r="D1252" s="128">
        <v>1926508.04</v>
      </c>
      <c r="E1252" s="128">
        <v>1926508.04</v>
      </c>
      <c r="F1252" s="128">
        <v>1926508.04</v>
      </c>
      <c r="G1252" s="128">
        <v>1926508.04</v>
      </c>
      <c r="H1252" s="128">
        <v>1926508.04</v>
      </c>
      <c r="I1252" s="128">
        <v>1926508.04</v>
      </c>
      <c r="J1252" s="128">
        <v>1926508.04</v>
      </c>
      <c r="K1252" s="128">
        <v>1926508.04</v>
      </c>
      <c r="L1252" s="128">
        <v>1926508.04</v>
      </c>
      <c r="M1252" s="128">
        <v>1926508.04</v>
      </c>
      <c r="N1252" s="128">
        <v>1926508.04</v>
      </c>
    </row>
    <row r="1253" spans="1:14" x14ac:dyDescent="0.3">
      <c r="A1253" s="77" t="s">
        <v>2520</v>
      </c>
      <c r="B1253" s="127" t="s">
        <v>2521</v>
      </c>
      <c r="C1253" s="128">
        <v>2422898.98</v>
      </c>
      <c r="D1253" s="128">
        <v>2683773.33</v>
      </c>
      <c r="E1253" s="128">
        <v>4506731.37</v>
      </c>
      <c r="F1253" s="128">
        <v>4832720.57</v>
      </c>
      <c r="G1253" s="128">
        <v>5048371.1100000003</v>
      </c>
      <c r="H1253" s="128">
        <v>4946026.0199999996</v>
      </c>
      <c r="I1253" s="128">
        <v>5053250.0599999996</v>
      </c>
      <c r="J1253" s="128">
        <v>5161089.2</v>
      </c>
      <c r="K1253" s="128">
        <v>5076660.72</v>
      </c>
      <c r="L1253" s="128">
        <v>5245829.95</v>
      </c>
      <c r="M1253" s="128">
        <v>5540874.5599999996</v>
      </c>
      <c r="N1253" s="128">
        <v>5674237.2599999998</v>
      </c>
    </row>
    <row r="1254" spans="1:14" x14ac:dyDescent="0.3">
      <c r="A1254" s="77" t="s">
        <v>2522</v>
      </c>
      <c r="B1254" s="127" t="s">
        <v>2523</v>
      </c>
      <c r="C1254" s="128">
        <v>0</v>
      </c>
      <c r="D1254" s="128">
        <v>0</v>
      </c>
      <c r="E1254" s="128">
        <v>0</v>
      </c>
      <c r="F1254" s="128">
        <v>0</v>
      </c>
      <c r="G1254" s="128">
        <v>0</v>
      </c>
      <c r="H1254" s="128">
        <v>0</v>
      </c>
      <c r="I1254" s="128">
        <v>0</v>
      </c>
      <c r="J1254" s="128">
        <v>0</v>
      </c>
      <c r="K1254" s="128">
        <v>0</v>
      </c>
      <c r="L1254" s="128">
        <v>0</v>
      </c>
      <c r="M1254" s="128">
        <v>0</v>
      </c>
      <c r="N1254" s="128">
        <v>0</v>
      </c>
    </row>
    <row r="1255" spans="1:14" x14ac:dyDescent="0.3">
      <c r="A1255" s="77" t="s">
        <v>2524</v>
      </c>
      <c r="B1255" s="127" t="s">
        <v>2525</v>
      </c>
      <c r="C1255" s="128">
        <v>0</v>
      </c>
      <c r="D1255" s="128">
        <v>0</v>
      </c>
      <c r="E1255" s="128">
        <v>0</v>
      </c>
      <c r="F1255" s="128">
        <v>0</v>
      </c>
      <c r="G1255" s="128">
        <v>0</v>
      </c>
      <c r="H1255" s="128">
        <v>0</v>
      </c>
      <c r="I1255" s="128">
        <v>0</v>
      </c>
      <c r="J1255" s="128">
        <v>0</v>
      </c>
      <c r="K1255" s="128">
        <v>0</v>
      </c>
      <c r="L1255" s="128">
        <v>0</v>
      </c>
      <c r="M1255" s="128">
        <v>0</v>
      </c>
      <c r="N1255" s="128">
        <v>0</v>
      </c>
    </row>
    <row r="1256" spans="1:14" x14ac:dyDescent="0.3">
      <c r="A1256" s="77" t="s">
        <v>2526</v>
      </c>
      <c r="B1256" s="127" t="s">
        <v>2527</v>
      </c>
      <c r="C1256" s="128">
        <v>0</v>
      </c>
      <c r="D1256" s="128">
        <v>0</v>
      </c>
      <c r="E1256" s="128">
        <v>0</v>
      </c>
      <c r="F1256" s="128">
        <v>0</v>
      </c>
      <c r="G1256" s="128">
        <v>0</v>
      </c>
      <c r="H1256" s="128">
        <v>0</v>
      </c>
      <c r="I1256" s="128">
        <v>0</v>
      </c>
      <c r="J1256" s="128">
        <v>0</v>
      </c>
      <c r="K1256" s="128">
        <v>0</v>
      </c>
      <c r="L1256" s="128">
        <v>0</v>
      </c>
      <c r="M1256" s="128">
        <v>0</v>
      </c>
      <c r="N1256" s="128">
        <v>0</v>
      </c>
    </row>
    <row r="1257" spans="1:14" x14ac:dyDescent="0.3">
      <c r="A1257" s="77" t="s">
        <v>2528</v>
      </c>
      <c r="B1257" s="127" t="s">
        <v>2529</v>
      </c>
      <c r="C1257" s="128">
        <v>12997895.699999999</v>
      </c>
      <c r="D1257" s="128">
        <v>12997895.699999999</v>
      </c>
      <c r="E1257" s="128">
        <v>12997895.699999999</v>
      </c>
      <c r="F1257" s="128">
        <v>12997895.699999999</v>
      </c>
      <c r="G1257" s="128">
        <v>12997895.699999999</v>
      </c>
      <c r="H1257" s="128">
        <v>12997895.699999999</v>
      </c>
      <c r="I1257" s="128">
        <v>12997895.699999999</v>
      </c>
      <c r="J1257" s="128">
        <v>12997895.699999999</v>
      </c>
      <c r="K1257" s="128">
        <v>12997895.699999999</v>
      </c>
      <c r="L1257" s="128">
        <v>12997895.699999999</v>
      </c>
      <c r="M1257" s="128">
        <v>12997895.699999999</v>
      </c>
      <c r="N1257" s="128">
        <v>12997895.699999999</v>
      </c>
    </row>
    <row r="1258" spans="1:14" x14ac:dyDescent="0.3">
      <c r="A1258" s="77" t="s">
        <v>2530</v>
      </c>
      <c r="B1258" s="127" t="s">
        <v>2531</v>
      </c>
      <c r="C1258" s="128">
        <v>0</v>
      </c>
      <c r="D1258" s="128">
        <v>0</v>
      </c>
      <c r="E1258" s="128">
        <v>0</v>
      </c>
      <c r="F1258" s="128">
        <v>0</v>
      </c>
      <c r="G1258" s="128">
        <v>0</v>
      </c>
      <c r="H1258" s="128">
        <v>0</v>
      </c>
      <c r="I1258" s="128">
        <v>0</v>
      </c>
      <c r="J1258" s="128">
        <v>0</v>
      </c>
      <c r="K1258" s="128">
        <v>0</v>
      </c>
      <c r="L1258" s="128">
        <v>0</v>
      </c>
      <c r="M1258" s="128">
        <v>0</v>
      </c>
      <c r="N1258" s="128">
        <v>0</v>
      </c>
    </row>
    <row r="1259" spans="1:14" x14ac:dyDescent="0.3">
      <c r="A1259" s="77" t="s">
        <v>2532</v>
      </c>
      <c r="B1259" s="127" t="s">
        <v>2533</v>
      </c>
      <c r="C1259" s="128">
        <v>0.2</v>
      </c>
      <c r="D1259" s="128">
        <v>0.2</v>
      </c>
      <c r="E1259" s="128">
        <v>0.2</v>
      </c>
      <c r="F1259" s="128">
        <v>0.2</v>
      </c>
      <c r="G1259" s="128">
        <v>0.2</v>
      </c>
      <c r="H1259" s="128">
        <v>0.2</v>
      </c>
      <c r="I1259" s="128">
        <v>0.2</v>
      </c>
      <c r="J1259" s="128">
        <v>0.2</v>
      </c>
      <c r="K1259" s="128">
        <v>0.2</v>
      </c>
      <c r="L1259" s="128">
        <v>0.2</v>
      </c>
      <c r="M1259" s="128">
        <v>0.2</v>
      </c>
      <c r="N1259" s="128">
        <v>0.2</v>
      </c>
    </row>
    <row r="1260" spans="1:14" x14ac:dyDescent="0.3">
      <c r="A1260" s="77" t="s">
        <v>2534</v>
      </c>
      <c r="B1260" s="127" t="s">
        <v>2535</v>
      </c>
      <c r="C1260" s="128">
        <v>0</v>
      </c>
      <c r="D1260" s="128">
        <v>0</v>
      </c>
      <c r="E1260" s="128">
        <v>0</v>
      </c>
      <c r="F1260" s="128">
        <v>0</v>
      </c>
      <c r="G1260" s="128">
        <v>0</v>
      </c>
      <c r="H1260" s="128">
        <v>0</v>
      </c>
      <c r="I1260" s="128">
        <v>0</v>
      </c>
      <c r="J1260" s="128">
        <v>0</v>
      </c>
      <c r="K1260" s="128">
        <v>0</v>
      </c>
      <c r="L1260" s="128">
        <v>0</v>
      </c>
      <c r="M1260" s="128">
        <v>0</v>
      </c>
      <c r="N1260" s="128">
        <v>0</v>
      </c>
    </row>
    <row r="1261" spans="1:14" x14ac:dyDescent="0.3">
      <c r="A1261" s="77" t="s">
        <v>2536</v>
      </c>
      <c r="B1261" s="127" t="s">
        <v>2537</v>
      </c>
      <c r="C1261" s="128">
        <v>0</v>
      </c>
      <c r="D1261" s="128">
        <v>0</v>
      </c>
      <c r="E1261" s="128">
        <v>0</v>
      </c>
      <c r="F1261" s="128">
        <v>0</v>
      </c>
      <c r="G1261" s="128">
        <v>0</v>
      </c>
      <c r="H1261" s="128">
        <v>0</v>
      </c>
      <c r="I1261" s="128">
        <v>0</v>
      </c>
      <c r="J1261" s="128">
        <v>0</v>
      </c>
      <c r="K1261" s="128">
        <v>0</v>
      </c>
      <c r="L1261" s="128">
        <v>0</v>
      </c>
      <c r="M1261" s="128">
        <v>0</v>
      </c>
      <c r="N1261" s="128">
        <v>0</v>
      </c>
    </row>
    <row r="1262" spans="1:14" x14ac:dyDescent="0.3">
      <c r="A1262" s="130" t="s">
        <v>2538</v>
      </c>
      <c r="B1262" s="131" t="s">
        <v>2539</v>
      </c>
      <c r="C1262" s="128">
        <v>-64212930.780000001</v>
      </c>
      <c r="D1262" s="128">
        <v>-62597479.780000001</v>
      </c>
      <c r="E1262" s="128">
        <v>-63098076.060000002</v>
      </c>
      <c r="F1262" s="128">
        <v>-61022842.170000002</v>
      </c>
      <c r="G1262" s="128">
        <v>-60107517.240000002</v>
      </c>
      <c r="H1262" s="128">
        <v>-59217039.219999999</v>
      </c>
      <c r="I1262" s="128">
        <v>-58398487.729999997</v>
      </c>
      <c r="J1262" s="128">
        <v>-57559456.579999998</v>
      </c>
      <c r="K1262" s="128">
        <v>-53277662.700000003</v>
      </c>
      <c r="L1262" s="128">
        <v>-52418305.719999999</v>
      </c>
      <c r="M1262" s="128">
        <v>-51553864.719999999</v>
      </c>
      <c r="N1262" s="128">
        <v>-52659037.530000001</v>
      </c>
    </row>
    <row r="1263" spans="1:14" x14ac:dyDescent="0.3">
      <c r="A1263" s="130" t="s">
        <v>2540</v>
      </c>
      <c r="B1263" s="131" t="s">
        <v>2541</v>
      </c>
      <c r="C1263" s="128">
        <v>243480.63</v>
      </c>
      <c r="D1263" s="128">
        <v>243480.63</v>
      </c>
      <c r="E1263" s="128">
        <v>243480.63</v>
      </c>
      <c r="F1263" s="128">
        <v>243480.63</v>
      </c>
      <c r="G1263" s="128">
        <v>243480.63</v>
      </c>
      <c r="H1263" s="128">
        <v>243480.63</v>
      </c>
      <c r="I1263" s="128">
        <v>243480.63</v>
      </c>
      <c r="J1263" s="128">
        <v>243480.63</v>
      </c>
      <c r="K1263" s="128">
        <v>243480.63</v>
      </c>
      <c r="L1263" s="128">
        <v>243480.63</v>
      </c>
      <c r="M1263" s="128">
        <v>243480.63</v>
      </c>
      <c r="N1263" s="128">
        <v>243480.63</v>
      </c>
    </row>
    <row r="1264" spans="1:14" x14ac:dyDescent="0.3">
      <c r="A1264" s="77" t="s">
        <v>2542</v>
      </c>
      <c r="B1264" s="127" t="s">
        <v>2543</v>
      </c>
      <c r="C1264" s="128">
        <v>1821528.62</v>
      </c>
      <c r="D1264" s="128">
        <v>1821528.62</v>
      </c>
      <c r="E1264" s="128">
        <v>1821528.62</v>
      </c>
      <c r="F1264" s="128">
        <v>1821528.62</v>
      </c>
      <c r="G1264" s="128">
        <v>1821528.62</v>
      </c>
      <c r="H1264" s="128">
        <v>1821528.62</v>
      </c>
      <c r="I1264" s="128">
        <v>1821528.62</v>
      </c>
      <c r="J1264" s="128">
        <v>1821528.62</v>
      </c>
      <c r="K1264" s="128">
        <v>1821528.62</v>
      </c>
      <c r="L1264" s="128">
        <v>1821528.62</v>
      </c>
      <c r="M1264" s="128">
        <v>1821528.62</v>
      </c>
      <c r="N1264" s="128">
        <v>1821528.53</v>
      </c>
    </row>
    <row r="1265" spans="1:14" x14ac:dyDescent="0.3">
      <c r="A1265" s="77" t="s">
        <v>2544</v>
      </c>
      <c r="B1265" s="127" t="s">
        <v>2545</v>
      </c>
      <c r="C1265" s="128">
        <v>0</v>
      </c>
      <c r="D1265" s="128">
        <v>0</v>
      </c>
      <c r="E1265" s="128">
        <v>0</v>
      </c>
      <c r="F1265" s="128">
        <v>0</v>
      </c>
      <c r="G1265" s="128">
        <v>-228487.07380020001</v>
      </c>
      <c r="H1265" s="128">
        <v>-4025579.0150425001</v>
      </c>
      <c r="I1265" s="128">
        <v>-2335848.3278573002</v>
      </c>
      <c r="J1265" s="128">
        <v>-1062221.1052176</v>
      </c>
      <c r="K1265" s="128">
        <v>-8341688.6457083998</v>
      </c>
      <c r="L1265" s="128">
        <v>-2841294.4927785001</v>
      </c>
      <c r="M1265" s="128">
        <v>-2767917.1515043001</v>
      </c>
      <c r="N1265" s="128">
        <v>0</v>
      </c>
    </row>
    <row r="1266" spans="1:14" x14ac:dyDescent="0.3">
      <c r="A1266" s="77" t="s">
        <v>2546</v>
      </c>
      <c r="B1266" s="127" t="s">
        <v>2547</v>
      </c>
      <c r="C1266" s="128">
        <v>260983.16666670001</v>
      </c>
      <c r="D1266" s="128">
        <v>260983.16666670001</v>
      </c>
      <c r="E1266" s="128">
        <v>260983.16666670001</v>
      </c>
      <c r="F1266" s="128">
        <v>260983.16666670001</v>
      </c>
      <c r="G1266" s="128">
        <v>260983.16666670001</v>
      </c>
      <c r="H1266" s="128">
        <v>260983.16666670001</v>
      </c>
      <c r="I1266" s="128">
        <v>260983.16666670001</v>
      </c>
      <c r="J1266" s="128">
        <v>260983.16666670001</v>
      </c>
      <c r="K1266" s="128">
        <v>260983.16666670001</v>
      </c>
      <c r="L1266" s="128">
        <v>260983.16666670001</v>
      </c>
      <c r="M1266" s="128">
        <v>260983.16666670001</v>
      </c>
      <c r="N1266" s="128">
        <v>260983.16666670001</v>
      </c>
    </row>
    <row r="1267" spans="1:14" x14ac:dyDescent="0.3">
      <c r="A1267" s="77" t="s">
        <v>2548</v>
      </c>
      <c r="B1267" s="127" t="s">
        <v>2549</v>
      </c>
      <c r="C1267" s="128">
        <v>0</v>
      </c>
      <c r="D1267" s="128">
        <v>0</v>
      </c>
      <c r="E1267" s="128">
        <v>0</v>
      </c>
      <c r="F1267" s="128">
        <v>0</v>
      </c>
      <c r="G1267" s="128">
        <v>0</v>
      </c>
      <c r="H1267" s="128">
        <v>0</v>
      </c>
      <c r="I1267" s="128">
        <v>0</v>
      </c>
      <c r="J1267" s="128">
        <v>0</v>
      </c>
      <c r="K1267" s="128">
        <v>0</v>
      </c>
      <c r="L1267" s="128">
        <v>0</v>
      </c>
      <c r="M1267" s="128">
        <v>0</v>
      </c>
      <c r="N1267" s="128">
        <v>0</v>
      </c>
    </row>
    <row r="1268" spans="1:14" x14ac:dyDescent="0.3">
      <c r="A1268" s="77" t="s">
        <v>2550</v>
      </c>
      <c r="B1268" s="127" t="s">
        <v>2551</v>
      </c>
      <c r="C1268" s="128">
        <v>0</v>
      </c>
      <c r="D1268" s="128">
        <v>0</v>
      </c>
      <c r="E1268" s="128">
        <v>-283304.04480109998</v>
      </c>
      <c r="F1268" s="128">
        <v>0</v>
      </c>
      <c r="G1268" s="128">
        <v>-325104.7982586</v>
      </c>
      <c r="H1268" s="128">
        <v>-372810.73998050002</v>
      </c>
      <c r="I1268" s="128">
        <v>-390588.20020919997</v>
      </c>
      <c r="J1268" s="128">
        <v>-389032.92001090001</v>
      </c>
      <c r="K1268" s="128">
        <v>-394539.27543500002</v>
      </c>
      <c r="L1268" s="128">
        <v>-359696.10251950001</v>
      </c>
      <c r="M1268" s="128">
        <v>-310161.25760790001</v>
      </c>
      <c r="N1268" s="128">
        <v>-294732.6269419</v>
      </c>
    </row>
    <row r="1269" spans="1:14" x14ac:dyDescent="0.3">
      <c r="A1269" s="77" t="s">
        <v>2552</v>
      </c>
      <c r="B1269" s="127" t="s">
        <v>2553</v>
      </c>
      <c r="C1269" s="128">
        <v>19569.916666699999</v>
      </c>
      <c r="D1269" s="128">
        <v>19569.916666699999</v>
      </c>
      <c r="E1269" s="128">
        <v>19569.916666699999</v>
      </c>
      <c r="F1269" s="128">
        <v>19569.916666699999</v>
      </c>
      <c r="G1269" s="128">
        <v>19569.916666699999</v>
      </c>
      <c r="H1269" s="128">
        <v>19569.916666699999</v>
      </c>
      <c r="I1269" s="128">
        <v>19569.916666699999</v>
      </c>
      <c r="J1269" s="128">
        <v>19569.916666699999</v>
      </c>
      <c r="K1269" s="128">
        <v>19569.916666699999</v>
      </c>
      <c r="L1269" s="128">
        <v>19569.916666699999</v>
      </c>
      <c r="M1269" s="128">
        <v>19569.916666699999</v>
      </c>
      <c r="N1269" s="128">
        <v>19569.916666699999</v>
      </c>
    </row>
    <row r="1270" spans="1:14" x14ac:dyDescent="0.3">
      <c r="A1270" s="77" t="s">
        <v>2554</v>
      </c>
      <c r="B1270" s="127" t="s">
        <v>2555</v>
      </c>
      <c r="C1270" s="128">
        <v>-0.66650960000000004</v>
      </c>
      <c r="D1270" s="128">
        <v>0</v>
      </c>
      <c r="E1270" s="128">
        <v>-1.286E-2</v>
      </c>
      <c r="F1270" s="128">
        <v>-0.18720239999999999</v>
      </c>
      <c r="G1270" s="128">
        <v>-2.6716E-2</v>
      </c>
      <c r="H1270" s="128">
        <v>-1.0554471999999999</v>
      </c>
      <c r="I1270" s="128">
        <v>0</v>
      </c>
      <c r="J1270" s="128">
        <v>0</v>
      </c>
      <c r="K1270" s="128">
        <v>-0.51394240000000002</v>
      </c>
      <c r="L1270" s="128">
        <v>-0.20576800000000001</v>
      </c>
      <c r="M1270" s="128">
        <v>0</v>
      </c>
      <c r="N1270" s="128">
        <v>0</v>
      </c>
    </row>
    <row r="1271" spans="1:14" x14ac:dyDescent="0.3">
      <c r="A1271" s="77" t="s">
        <v>2556</v>
      </c>
      <c r="B1271" s="127" t="s">
        <v>2557</v>
      </c>
      <c r="C1271" s="128">
        <v>0</v>
      </c>
      <c r="D1271" s="128">
        <v>0</v>
      </c>
      <c r="E1271" s="128">
        <v>0</v>
      </c>
      <c r="F1271" s="128">
        <v>0</v>
      </c>
      <c r="G1271" s="128">
        <v>0</v>
      </c>
      <c r="H1271" s="128">
        <v>0</v>
      </c>
      <c r="I1271" s="128">
        <v>0</v>
      </c>
      <c r="J1271" s="128">
        <v>0</v>
      </c>
      <c r="K1271" s="128">
        <v>0</v>
      </c>
      <c r="L1271" s="128">
        <v>0</v>
      </c>
      <c r="M1271" s="128">
        <v>0</v>
      </c>
      <c r="N1271" s="128">
        <v>0</v>
      </c>
    </row>
    <row r="1272" spans="1:14" x14ac:dyDescent="0.3">
      <c r="A1272" s="77" t="s">
        <v>2558</v>
      </c>
      <c r="B1272" s="127" t="s">
        <v>2559</v>
      </c>
      <c r="C1272" s="128">
        <v>-42058</v>
      </c>
      <c r="D1272" s="128">
        <v>0</v>
      </c>
      <c r="E1272" s="128">
        <v>0</v>
      </c>
      <c r="F1272" s="128">
        <v>-25212</v>
      </c>
      <c r="G1272" s="128">
        <v>-187043</v>
      </c>
      <c r="H1272" s="128">
        <v>-420956</v>
      </c>
      <c r="I1272" s="128">
        <v>-522381</v>
      </c>
      <c r="J1272" s="128">
        <v>-532278</v>
      </c>
      <c r="K1272" s="128">
        <v>-567130</v>
      </c>
      <c r="L1272" s="128">
        <v>-387815</v>
      </c>
      <c r="M1272" s="128">
        <v>-163498</v>
      </c>
      <c r="N1272" s="128">
        <v>-98284</v>
      </c>
    </row>
    <row r="1273" spans="1:14" x14ac:dyDescent="0.3">
      <c r="A1273" s="77" t="s">
        <v>2560</v>
      </c>
      <c r="B1273" s="127" t="s">
        <v>2561</v>
      </c>
      <c r="C1273" s="128">
        <v>0</v>
      </c>
      <c r="D1273" s="128">
        <v>0</v>
      </c>
      <c r="E1273" s="128">
        <v>0</v>
      </c>
      <c r="F1273" s="128">
        <v>0</v>
      </c>
      <c r="G1273" s="128">
        <v>0</v>
      </c>
      <c r="H1273" s="128">
        <v>0</v>
      </c>
      <c r="I1273" s="128">
        <v>0</v>
      </c>
      <c r="J1273" s="128">
        <v>0</v>
      </c>
      <c r="K1273" s="128">
        <v>0</v>
      </c>
      <c r="L1273" s="128">
        <v>0</v>
      </c>
      <c r="M1273" s="128">
        <v>0</v>
      </c>
      <c r="N1273" s="128">
        <v>0</v>
      </c>
    </row>
    <row r="1274" spans="1:14" x14ac:dyDescent="0.3">
      <c r="A1274" s="77" t="s">
        <v>2562</v>
      </c>
      <c r="B1274" s="127" t="s">
        <v>2563</v>
      </c>
      <c r="C1274" s="128">
        <v>0</v>
      </c>
      <c r="D1274" s="128">
        <v>0</v>
      </c>
      <c r="E1274" s="128">
        <v>0</v>
      </c>
      <c r="F1274" s="128">
        <v>0</v>
      </c>
      <c r="G1274" s="128">
        <v>0</v>
      </c>
      <c r="H1274" s="128">
        <v>0</v>
      </c>
      <c r="I1274" s="128">
        <v>0</v>
      </c>
      <c r="J1274" s="128">
        <v>0</v>
      </c>
      <c r="K1274" s="128">
        <v>0</v>
      </c>
      <c r="L1274" s="128">
        <v>0</v>
      </c>
      <c r="M1274" s="128">
        <v>0</v>
      </c>
      <c r="N1274" s="128">
        <v>0</v>
      </c>
    </row>
    <row r="1275" spans="1:14" x14ac:dyDescent="0.3">
      <c r="A1275" s="77" t="s">
        <v>2564</v>
      </c>
      <c r="B1275" s="127" t="s">
        <v>2565</v>
      </c>
      <c r="C1275" s="128">
        <v>0</v>
      </c>
      <c r="D1275" s="128">
        <v>0</v>
      </c>
      <c r="E1275" s="128">
        <v>0</v>
      </c>
      <c r="F1275" s="128">
        <v>0</v>
      </c>
      <c r="G1275" s="128">
        <v>0</v>
      </c>
      <c r="H1275" s="128">
        <v>0</v>
      </c>
      <c r="I1275" s="128">
        <v>0</v>
      </c>
      <c r="J1275" s="128">
        <v>0</v>
      </c>
      <c r="K1275" s="128">
        <v>0</v>
      </c>
      <c r="L1275" s="128">
        <v>0</v>
      </c>
      <c r="M1275" s="128">
        <v>0</v>
      </c>
      <c r="N1275" s="128">
        <v>0</v>
      </c>
    </row>
    <row r="1276" spans="1:14" x14ac:dyDescent="0.3">
      <c r="A1276" s="77" t="s">
        <v>2566</v>
      </c>
      <c r="B1276" s="127" t="s">
        <v>2567</v>
      </c>
      <c r="C1276" s="128">
        <v>0</v>
      </c>
      <c r="D1276" s="128">
        <v>0</v>
      </c>
      <c r="E1276" s="128">
        <v>0</v>
      </c>
      <c r="F1276" s="128">
        <v>0</v>
      </c>
      <c r="G1276" s="128">
        <v>0</v>
      </c>
      <c r="H1276" s="128">
        <v>0</v>
      </c>
      <c r="I1276" s="128">
        <v>0</v>
      </c>
      <c r="J1276" s="128">
        <v>0</v>
      </c>
      <c r="K1276" s="128">
        <v>0</v>
      </c>
      <c r="L1276" s="128">
        <v>0</v>
      </c>
      <c r="M1276" s="128">
        <v>0</v>
      </c>
      <c r="N1276" s="128">
        <v>0</v>
      </c>
    </row>
    <row r="1277" spans="1:14" x14ac:dyDescent="0.3">
      <c r="A1277" s="77" t="s">
        <v>2568</v>
      </c>
      <c r="B1277" s="127" t="s">
        <v>2569</v>
      </c>
      <c r="C1277" s="128">
        <v>0</v>
      </c>
      <c r="D1277" s="128">
        <v>0</v>
      </c>
      <c r="E1277" s="128">
        <v>0</v>
      </c>
      <c r="F1277" s="128">
        <v>0</v>
      </c>
      <c r="G1277" s="128">
        <v>0</v>
      </c>
      <c r="H1277" s="128">
        <v>0</v>
      </c>
      <c r="I1277" s="128">
        <v>0</v>
      </c>
      <c r="J1277" s="128">
        <v>0</v>
      </c>
      <c r="K1277" s="128">
        <v>0</v>
      </c>
      <c r="L1277" s="128">
        <v>0</v>
      </c>
      <c r="M1277" s="128">
        <v>0</v>
      </c>
      <c r="N1277" s="128">
        <v>0</v>
      </c>
    </row>
    <row r="1278" spans="1:14" x14ac:dyDescent="0.3">
      <c r="A1278" s="77" t="s">
        <v>2570</v>
      </c>
      <c r="B1278" s="127" t="s">
        <v>2571</v>
      </c>
      <c r="C1278" s="128">
        <v>0</v>
      </c>
      <c r="D1278" s="128">
        <v>0</v>
      </c>
      <c r="E1278" s="128">
        <v>0</v>
      </c>
      <c r="F1278" s="128">
        <v>0</v>
      </c>
      <c r="G1278" s="128">
        <v>0</v>
      </c>
      <c r="H1278" s="128">
        <v>0</v>
      </c>
      <c r="I1278" s="128">
        <v>0</v>
      </c>
      <c r="J1278" s="128">
        <v>0</v>
      </c>
      <c r="K1278" s="128">
        <v>0</v>
      </c>
      <c r="L1278" s="128">
        <v>0</v>
      </c>
      <c r="M1278" s="128">
        <v>0</v>
      </c>
      <c r="N1278" s="128">
        <v>0</v>
      </c>
    </row>
    <row r="1279" spans="1:14" x14ac:dyDescent="0.3">
      <c r="A1279" s="77" t="s">
        <v>2572</v>
      </c>
      <c r="B1279" s="127" t="s">
        <v>2573</v>
      </c>
      <c r="C1279" s="128">
        <v>0</v>
      </c>
      <c r="D1279" s="128">
        <v>0</v>
      </c>
      <c r="E1279" s="128">
        <v>0</v>
      </c>
      <c r="F1279" s="128">
        <v>0</v>
      </c>
      <c r="G1279" s="128">
        <v>0</v>
      </c>
      <c r="H1279" s="128">
        <v>-596869</v>
      </c>
      <c r="I1279" s="128">
        <v>-1064155</v>
      </c>
      <c r="J1279" s="128">
        <v>-881133</v>
      </c>
      <c r="K1279" s="128">
        <v>-992225</v>
      </c>
      <c r="L1279" s="128">
        <v>0</v>
      </c>
      <c r="M1279" s="128">
        <v>0</v>
      </c>
      <c r="N1279" s="128">
        <v>0</v>
      </c>
    </row>
    <row r="1280" spans="1:14" x14ac:dyDescent="0.3">
      <c r="A1280" s="77" t="s">
        <v>2574</v>
      </c>
      <c r="B1280" s="127" t="s">
        <v>2575</v>
      </c>
      <c r="C1280" s="128">
        <v>0</v>
      </c>
      <c r="D1280" s="128">
        <v>0</v>
      </c>
      <c r="E1280" s="128">
        <v>0</v>
      </c>
      <c r="F1280" s="128">
        <v>0</v>
      </c>
      <c r="G1280" s="128">
        <v>0</v>
      </c>
      <c r="H1280" s="128">
        <v>0</v>
      </c>
      <c r="I1280" s="128">
        <v>0</v>
      </c>
      <c r="J1280" s="128">
        <v>0</v>
      </c>
      <c r="K1280" s="128">
        <v>0</v>
      </c>
      <c r="L1280" s="128">
        <v>0</v>
      </c>
      <c r="M1280" s="128">
        <v>0</v>
      </c>
      <c r="N1280" s="128">
        <v>0</v>
      </c>
    </row>
    <row r="1281" spans="1:14" x14ac:dyDescent="0.3">
      <c r="A1281" s="77" t="s">
        <v>2576</v>
      </c>
      <c r="B1281" s="127" t="s">
        <v>2577</v>
      </c>
      <c r="C1281" s="128">
        <v>0</v>
      </c>
      <c r="D1281" s="128">
        <v>0</v>
      </c>
      <c r="E1281" s="128">
        <v>0</v>
      </c>
      <c r="F1281" s="128">
        <v>0</v>
      </c>
      <c r="G1281" s="128">
        <v>0</v>
      </c>
      <c r="H1281" s="128">
        <v>0</v>
      </c>
      <c r="I1281" s="128">
        <v>0</v>
      </c>
      <c r="J1281" s="128">
        <v>0</v>
      </c>
      <c r="K1281" s="128">
        <v>0</v>
      </c>
      <c r="L1281" s="128">
        <v>0</v>
      </c>
      <c r="M1281" s="128">
        <v>0</v>
      </c>
      <c r="N1281" s="128">
        <v>0</v>
      </c>
    </row>
    <row r="1282" spans="1:14" x14ac:dyDescent="0.3">
      <c r="A1282" s="77" t="s">
        <v>2578</v>
      </c>
      <c r="B1282" s="127" t="s">
        <v>2579</v>
      </c>
      <c r="C1282" s="128">
        <v>0</v>
      </c>
      <c r="D1282" s="128">
        <v>0</v>
      </c>
      <c r="E1282" s="128">
        <v>0</v>
      </c>
      <c r="F1282" s="128">
        <v>0</v>
      </c>
      <c r="G1282" s="128">
        <v>0</v>
      </c>
      <c r="H1282" s="128">
        <v>0</v>
      </c>
      <c r="I1282" s="128">
        <v>0</v>
      </c>
      <c r="J1282" s="128">
        <v>0</v>
      </c>
      <c r="K1282" s="128">
        <v>0</v>
      </c>
      <c r="L1282" s="128">
        <v>0</v>
      </c>
      <c r="M1282" s="128">
        <v>0</v>
      </c>
      <c r="N1282" s="128">
        <v>0</v>
      </c>
    </row>
    <row r="1283" spans="1:14" x14ac:dyDescent="0.3">
      <c r="A1283" s="77" t="s">
        <v>2580</v>
      </c>
      <c r="B1283" s="127" t="s">
        <v>2581</v>
      </c>
      <c r="C1283" s="128">
        <v>0</v>
      </c>
      <c r="D1283" s="128">
        <v>0</v>
      </c>
      <c r="E1283" s="128">
        <v>4892.8886595000004</v>
      </c>
      <c r="F1283" s="128">
        <v>0</v>
      </c>
      <c r="G1283" s="128">
        <v>0</v>
      </c>
      <c r="H1283" s="128">
        <v>4892.8886595000004</v>
      </c>
      <c r="I1283" s="128">
        <v>0</v>
      </c>
      <c r="J1283" s="128">
        <v>0</v>
      </c>
      <c r="K1283" s="128">
        <v>4892.8886595000004</v>
      </c>
      <c r="L1283" s="128">
        <v>0</v>
      </c>
      <c r="M1283" s="128">
        <v>0</v>
      </c>
      <c r="N1283" s="128">
        <v>4892.8886595000004</v>
      </c>
    </row>
    <row r="1284" spans="1:14" x14ac:dyDescent="0.3">
      <c r="A1284" s="77" t="s">
        <v>2582</v>
      </c>
      <c r="B1284" s="127" t="s">
        <v>2583</v>
      </c>
      <c r="C1284" s="128">
        <v>0</v>
      </c>
      <c r="D1284" s="128">
        <v>0</v>
      </c>
      <c r="E1284" s="128">
        <v>0</v>
      </c>
      <c r="F1284" s="128">
        <v>0</v>
      </c>
      <c r="G1284" s="128">
        <v>0</v>
      </c>
      <c r="H1284" s="128">
        <v>0</v>
      </c>
      <c r="I1284" s="128">
        <v>0</v>
      </c>
      <c r="J1284" s="128">
        <v>0</v>
      </c>
      <c r="K1284" s="128">
        <v>0</v>
      </c>
      <c r="L1284" s="128">
        <v>0</v>
      </c>
      <c r="M1284" s="128">
        <v>0</v>
      </c>
      <c r="N1284" s="128">
        <v>0</v>
      </c>
    </row>
    <row r="1285" spans="1:14" x14ac:dyDescent="0.3">
      <c r="A1285" s="77" t="s">
        <v>2584</v>
      </c>
      <c r="B1285" s="127" t="s">
        <v>2585</v>
      </c>
      <c r="C1285" s="128">
        <v>-460225.7230998</v>
      </c>
      <c r="D1285" s="128">
        <v>-460225.7230998</v>
      </c>
      <c r="E1285" s="128">
        <v>-460225.7230998</v>
      </c>
      <c r="F1285" s="128">
        <v>-460225.7230998</v>
      </c>
      <c r="G1285" s="128">
        <v>-460225.7230998</v>
      </c>
      <c r="H1285" s="128">
        <v>-460225.7230998</v>
      </c>
      <c r="I1285" s="128">
        <v>-460225.7230998</v>
      </c>
      <c r="J1285" s="128">
        <v>-460225.7230998</v>
      </c>
      <c r="K1285" s="128">
        <v>-460225.7230998</v>
      </c>
      <c r="L1285" s="128">
        <v>-460225.7230998</v>
      </c>
      <c r="M1285" s="128">
        <v>-460225.7230998</v>
      </c>
      <c r="N1285" s="128">
        <v>-460225.7230998</v>
      </c>
    </row>
    <row r="1286" spans="1:14" x14ac:dyDescent="0.3">
      <c r="A1286" s="77" t="s">
        <v>2586</v>
      </c>
      <c r="B1286" s="127" t="s">
        <v>2587</v>
      </c>
      <c r="C1286" s="128">
        <v>-129839</v>
      </c>
      <c r="D1286" s="128">
        <v>-129824</v>
      </c>
      <c r="E1286" s="128">
        <v>-129812</v>
      </c>
      <c r="F1286" s="128">
        <v>-129824</v>
      </c>
      <c r="G1286" s="128">
        <v>-129855</v>
      </c>
      <c r="H1286" s="128">
        <v>-129901</v>
      </c>
      <c r="I1286" s="128">
        <v>-129920</v>
      </c>
      <c r="J1286" s="128">
        <v>-129919</v>
      </c>
      <c r="K1286" s="128">
        <v>-129924</v>
      </c>
      <c r="L1286" s="128">
        <v>-129889</v>
      </c>
      <c r="M1286" s="128">
        <v>-129840</v>
      </c>
      <c r="N1286" s="128">
        <v>-129819</v>
      </c>
    </row>
    <row r="1287" spans="1:14" x14ac:dyDescent="0.3">
      <c r="A1287" s="77" t="s">
        <v>2588</v>
      </c>
      <c r="B1287" s="127" t="s">
        <v>2589</v>
      </c>
      <c r="C1287" s="128">
        <v>-4873129.7902177004</v>
      </c>
      <c r="D1287" s="128">
        <v>-2035281.7586405</v>
      </c>
      <c r="E1287" s="128">
        <v>-3362770.7233059001</v>
      </c>
      <c r="F1287" s="128">
        <v>-1778974.2883391001</v>
      </c>
      <c r="G1287" s="128">
        <v>0</v>
      </c>
      <c r="H1287" s="128">
        <v>0</v>
      </c>
      <c r="I1287" s="128">
        <v>0</v>
      </c>
      <c r="J1287" s="128">
        <v>0</v>
      </c>
      <c r="K1287" s="128">
        <v>0</v>
      </c>
      <c r="L1287" s="128">
        <v>0</v>
      </c>
      <c r="M1287" s="128">
        <v>0</v>
      </c>
      <c r="N1287" s="128">
        <v>-7038850.0507501001</v>
      </c>
    </row>
    <row r="1288" spans="1:14" x14ac:dyDescent="0.3">
      <c r="A1288" s="77" t="s">
        <v>2590</v>
      </c>
      <c r="B1288" s="127" t="s">
        <v>2591</v>
      </c>
      <c r="C1288" s="128">
        <v>0</v>
      </c>
      <c r="D1288" s="128">
        <v>0</v>
      </c>
      <c r="E1288" s="128">
        <v>0</v>
      </c>
      <c r="F1288" s="128">
        <v>0</v>
      </c>
      <c r="G1288" s="128">
        <v>0</v>
      </c>
      <c r="H1288" s="128">
        <v>0</v>
      </c>
      <c r="I1288" s="128">
        <v>0</v>
      </c>
      <c r="J1288" s="128">
        <v>0</v>
      </c>
      <c r="K1288" s="128">
        <v>0</v>
      </c>
      <c r="L1288" s="128">
        <v>0</v>
      </c>
      <c r="M1288" s="128">
        <v>0</v>
      </c>
      <c r="N1288" s="128">
        <v>0</v>
      </c>
    </row>
    <row r="1289" spans="1:14" x14ac:dyDescent="0.3">
      <c r="A1289" s="77" t="s">
        <v>2592</v>
      </c>
      <c r="B1289" s="127" t="s">
        <v>2593</v>
      </c>
      <c r="C1289" s="128">
        <v>-1755041.8780545001</v>
      </c>
      <c r="D1289" s="128">
        <v>-1570435.8117022</v>
      </c>
      <c r="E1289" s="128">
        <v>0</v>
      </c>
      <c r="F1289" s="128">
        <v>-1171481.4675572</v>
      </c>
      <c r="G1289" s="128">
        <v>0</v>
      </c>
      <c r="H1289" s="128">
        <v>0</v>
      </c>
      <c r="I1289" s="128">
        <v>0</v>
      </c>
      <c r="J1289" s="128">
        <v>0</v>
      </c>
      <c r="K1289" s="128">
        <v>0</v>
      </c>
      <c r="L1289" s="128">
        <v>0</v>
      </c>
      <c r="M1289" s="128">
        <v>0</v>
      </c>
      <c r="N1289" s="128">
        <v>0</v>
      </c>
    </row>
    <row r="1290" spans="1:14" x14ac:dyDescent="0.3">
      <c r="A1290" s="132" t="s">
        <v>2594</v>
      </c>
      <c r="B1290" s="131" t="s">
        <v>2595</v>
      </c>
      <c r="C1290" s="128">
        <v>0</v>
      </c>
      <c r="D1290" s="128">
        <v>0</v>
      </c>
      <c r="E1290" s="128">
        <v>0</v>
      </c>
      <c r="F1290" s="128">
        <v>0</v>
      </c>
      <c r="G1290" s="128">
        <v>0</v>
      </c>
      <c r="H1290" s="128">
        <v>0</v>
      </c>
      <c r="I1290" s="128">
        <v>0</v>
      </c>
      <c r="J1290" s="128">
        <v>0</v>
      </c>
      <c r="K1290" s="128">
        <v>0</v>
      </c>
      <c r="L1290" s="128">
        <v>0</v>
      </c>
      <c r="M1290" s="128">
        <v>0</v>
      </c>
      <c r="N1290" s="128">
        <v>0</v>
      </c>
    </row>
    <row r="1291" spans="1:14" x14ac:dyDescent="0.3">
      <c r="A1291" s="77" t="s">
        <v>2596</v>
      </c>
      <c r="B1291" s="127" t="s">
        <v>2597</v>
      </c>
      <c r="C1291" s="128">
        <v>0</v>
      </c>
      <c r="D1291" s="128">
        <v>-0.90973680000000001</v>
      </c>
      <c r="E1291" s="128">
        <v>0</v>
      </c>
      <c r="F1291" s="128">
        <v>0</v>
      </c>
      <c r="G1291" s="128">
        <v>0</v>
      </c>
      <c r="H1291" s="128">
        <v>0</v>
      </c>
      <c r="I1291" s="128">
        <v>-0.48228159999999998</v>
      </c>
      <c r="J1291" s="128">
        <v>-0.68557279999999998</v>
      </c>
      <c r="K1291" s="128">
        <v>0</v>
      </c>
      <c r="L1291" s="128">
        <v>0</v>
      </c>
      <c r="M1291" s="128">
        <v>-0.25517679999999998</v>
      </c>
      <c r="N1291" s="128">
        <v>-0.30532720000000002</v>
      </c>
    </row>
    <row r="1292" spans="1:14" x14ac:dyDescent="0.3">
      <c r="A1292" s="77" t="s">
        <v>2598</v>
      </c>
      <c r="B1292" s="127" t="s">
        <v>2599</v>
      </c>
      <c r="C1292" s="128">
        <v>84492</v>
      </c>
      <c r="D1292" s="128">
        <v>84492</v>
      </c>
      <c r="E1292" s="128">
        <v>84492</v>
      </c>
      <c r="F1292" s="128">
        <v>84492</v>
      </c>
      <c r="G1292" s="128">
        <v>84492</v>
      </c>
      <c r="H1292" s="128">
        <v>84492</v>
      </c>
      <c r="I1292" s="128">
        <v>84492</v>
      </c>
      <c r="J1292" s="128">
        <v>84492</v>
      </c>
      <c r="K1292" s="128">
        <v>84492</v>
      </c>
      <c r="L1292" s="128">
        <v>84492</v>
      </c>
      <c r="M1292" s="128">
        <v>84492</v>
      </c>
      <c r="N1292" s="128">
        <v>84493</v>
      </c>
    </row>
    <row r="1293" spans="1:14" x14ac:dyDescent="0.3">
      <c r="A1293" s="77" t="s">
        <v>2600</v>
      </c>
      <c r="B1293" s="127" t="s">
        <v>2601</v>
      </c>
      <c r="C1293" s="128">
        <v>0</v>
      </c>
      <c r="D1293" s="128">
        <v>-22267</v>
      </c>
      <c r="E1293" s="128">
        <v>-26592</v>
      </c>
      <c r="F1293" s="128">
        <v>0</v>
      </c>
      <c r="G1293" s="128">
        <v>0</v>
      </c>
      <c r="H1293" s="128">
        <v>0</v>
      </c>
      <c r="I1293" s="128">
        <v>0</v>
      </c>
      <c r="J1293" s="128">
        <v>0</v>
      </c>
      <c r="K1293" s="128">
        <v>0</v>
      </c>
      <c r="L1293" s="128">
        <v>0</v>
      </c>
      <c r="M1293" s="128">
        <v>0</v>
      </c>
      <c r="N1293" s="128">
        <v>0</v>
      </c>
    </row>
    <row r="1294" spans="1:14" x14ac:dyDescent="0.3">
      <c r="A1294" s="77" t="s">
        <v>2602</v>
      </c>
      <c r="B1294" s="127" t="s">
        <v>2603</v>
      </c>
      <c r="C1294" s="128">
        <v>663751</v>
      </c>
      <c r="D1294" s="128">
        <v>663751</v>
      </c>
      <c r="E1294" s="128">
        <v>663751</v>
      </c>
      <c r="F1294" s="128">
        <v>663751</v>
      </c>
      <c r="G1294" s="128">
        <v>663751</v>
      </c>
      <c r="H1294" s="128">
        <v>663751</v>
      </c>
      <c r="I1294" s="128">
        <v>663751</v>
      </c>
      <c r="J1294" s="128">
        <v>663751</v>
      </c>
      <c r="K1294" s="128">
        <v>663751</v>
      </c>
      <c r="L1294" s="128">
        <v>663751</v>
      </c>
      <c r="M1294" s="128">
        <v>663751</v>
      </c>
      <c r="N1294" s="128">
        <v>663753</v>
      </c>
    </row>
    <row r="1295" spans="1:14" x14ac:dyDescent="0.3">
      <c r="A1295" s="77" t="s">
        <v>2604</v>
      </c>
      <c r="B1295" s="127" t="s">
        <v>2605</v>
      </c>
      <c r="C1295" s="128">
        <v>0</v>
      </c>
      <c r="D1295" s="128">
        <v>0</v>
      </c>
      <c r="E1295" s="128">
        <v>0</v>
      </c>
      <c r="F1295" s="128">
        <v>0</v>
      </c>
      <c r="G1295" s="128">
        <v>0</v>
      </c>
      <c r="H1295" s="128">
        <v>0</v>
      </c>
      <c r="I1295" s="128">
        <v>0</v>
      </c>
      <c r="J1295" s="128">
        <v>0</v>
      </c>
      <c r="K1295" s="128">
        <v>0</v>
      </c>
      <c r="L1295" s="128">
        <v>0</v>
      </c>
      <c r="M1295" s="128">
        <v>0</v>
      </c>
      <c r="N1295" s="128">
        <v>0</v>
      </c>
    </row>
    <row r="1296" spans="1:14" x14ac:dyDescent="0.3">
      <c r="A1296" s="77" t="s">
        <v>2606</v>
      </c>
      <c r="B1296" s="127" t="s">
        <v>2607</v>
      </c>
      <c r="C1296" s="128">
        <v>0</v>
      </c>
      <c r="D1296" s="128">
        <v>0</v>
      </c>
      <c r="E1296" s="128">
        <v>0</v>
      </c>
      <c r="F1296" s="128">
        <v>0</v>
      </c>
      <c r="G1296" s="128">
        <v>0</v>
      </c>
      <c r="H1296" s="128">
        <v>0</v>
      </c>
      <c r="I1296" s="128">
        <v>0</v>
      </c>
      <c r="J1296" s="128">
        <v>0</v>
      </c>
      <c r="K1296" s="128">
        <v>0</v>
      </c>
      <c r="L1296" s="128">
        <v>0</v>
      </c>
      <c r="M1296" s="128">
        <v>0</v>
      </c>
      <c r="N1296" s="128">
        <v>0</v>
      </c>
    </row>
    <row r="1297" spans="1:14" x14ac:dyDescent="0.3">
      <c r="A1297" s="77" t="s">
        <v>2608</v>
      </c>
      <c r="B1297" s="127" t="s">
        <v>2609</v>
      </c>
      <c r="C1297" s="128">
        <v>0</v>
      </c>
      <c r="D1297" s="128">
        <v>0</v>
      </c>
      <c r="E1297" s="128">
        <v>0</v>
      </c>
      <c r="F1297" s="128">
        <v>0</v>
      </c>
      <c r="G1297" s="128">
        <v>0</v>
      </c>
      <c r="H1297" s="128">
        <v>0</v>
      </c>
      <c r="I1297" s="128">
        <v>0</v>
      </c>
      <c r="J1297" s="128">
        <v>0</v>
      </c>
      <c r="K1297" s="128">
        <v>0</v>
      </c>
      <c r="L1297" s="128">
        <v>0</v>
      </c>
      <c r="M1297" s="128">
        <v>0</v>
      </c>
      <c r="N1297" s="128">
        <v>0</v>
      </c>
    </row>
    <row r="1298" spans="1:14" x14ac:dyDescent="0.3">
      <c r="A1298" s="77" t="s">
        <v>2610</v>
      </c>
      <c r="B1298" s="127" t="s">
        <v>2611</v>
      </c>
      <c r="C1298" s="128">
        <v>0</v>
      </c>
      <c r="D1298" s="128">
        <v>0</v>
      </c>
      <c r="E1298" s="128">
        <v>0</v>
      </c>
      <c r="F1298" s="128">
        <v>0</v>
      </c>
      <c r="G1298" s="128">
        <v>0</v>
      </c>
      <c r="H1298" s="128">
        <v>0</v>
      </c>
      <c r="I1298" s="128">
        <v>0</v>
      </c>
      <c r="J1298" s="128">
        <v>0</v>
      </c>
      <c r="K1298" s="128">
        <v>0</v>
      </c>
      <c r="L1298" s="128">
        <v>0</v>
      </c>
      <c r="M1298" s="128">
        <v>0</v>
      </c>
      <c r="N1298" s="128">
        <v>0</v>
      </c>
    </row>
    <row r="1299" spans="1:14" x14ac:dyDescent="0.3">
      <c r="A1299" s="77" t="s">
        <v>2612</v>
      </c>
      <c r="B1299" s="127" t="s">
        <v>2613</v>
      </c>
      <c r="C1299" s="128">
        <v>0</v>
      </c>
      <c r="D1299" s="128">
        <v>0</v>
      </c>
      <c r="E1299" s="128">
        <v>0</v>
      </c>
      <c r="F1299" s="128">
        <v>0</v>
      </c>
      <c r="G1299" s="128">
        <v>0</v>
      </c>
      <c r="H1299" s="128">
        <v>0</v>
      </c>
      <c r="I1299" s="128">
        <v>0</v>
      </c>
      <c r="J1299" s="128">
        <v>0</v>
      </c>
      <c r="K1299" s="128">
        <v>0</v>
      </c>
      <c r="L1299" s="128">
        <v>0</v>
      </c>
      <c r="M1299" s="128">
        <v>0</v>
      </c>
      <c r="N1299" s="128">
        <v>0</v>
      </c>
    </row>
    <row r="1300" spans="1:14" x14ac:dyDescent="0.3">
      <c r="A1300" s="132" t="s">
        <v>2614</v>
      </c>
      <c r="B1300" s="131" t="s">
        <v>2615</v>
      </c>
      <c r="C1300" s="128">
        <v>0</v>
      </c>
      <c r="D1300" s="128">
        <v>0</v>
      </c>
      <c r="E1300" s="128">
        <v>0</v>
      </c>
      <c r="F1300" s="128">
        <v>0</v>
      </c>
      <c r="G1300" s="128">
        <v>0</v>
      </c>
      <c r="H1300" s="128">
        <v>0</v>
      </c>
      <c r="I1300" s="128">
        <v>0</v>
      </c>
      <c r="J1300" s="128">
        <v>0</v>
      </c>
      <c r="K1300" s="128">
        <v>0</v>
      </c>
      <c r="L1300" s="128">
        <v>0</v>
      </c>
      <c r="M1300" s="128">
        <v>0</v>
      </c>
      <c r="N1300" s="128">
        <v>0</v>
      </c>
    </row>
    <row r="1301" spans="1:14" x14ac:dyDescent="0.3">
      <c r="A1301" s="77" t="s">
        <v>2616</v>
      </c>
      <c r="B1301" s="127" t="s">
        <v>2617</v>
      </c>
      <c r="C1301" s="128">
        <v>-701808</v>
      </c>
      <c r="D1301" s="128">
        <v>-1405652</v>
      </c>
      <c r="E1301" s="128">
        <v>-1908027</v>
      </c>
      <c r="F1301" s="128">
        <v>-1701177</v>
      </c>
      <c r="G1301" s="128">
        <v>-849062</v>
      </c>
      <c r="H1301" s="128">
        <v>0</v>
      </c>
      <c r="I1301" s="128">
        <v>0</v>
      </c>
      <c r="J1301" s="128">
        <v>0</v>
      </c>
      <c r="K1301" s="128">
        <v>0</v>
      </c>
      <c r="L1301" s="128">
        <v>-381117</v>
      </c>
      <c r="M1301" s="128">
        <v>-2072175</v>
      </c>
      <c r="N1301" s="128">
        <v>-2679501</v>
      </c>
    </row>
    <row r="1302" spans="1:14" x14ac:dyDescent="0.3">
      <c r="A1302" s="77" t="s">
        <v>2618</v>
      </c>
      <c r="B1302" s="127" t="s">
        <v>2619</v>
      </c>
      <c r="C1302" s="128">
        <v>140701</v>
      </c>
      <c r="D1302" s="128">
        <v>140701</v>
      </c>
      <c r="E1302" s="128">
        <v>140701</v>
      </c>
      <c r="F1302" s="128">
        <v>140701</v>
      </c>
      <c r="G1302" s="128">
        <v>140701</v>
      </c>
      <c r="H1302" s="128">
        <v>140701</v>
      </c>
      <c r="I1302" s="128">
        <v>140701</v>
      </c>
      <c r="J1302" s="128">
        <v>140701</v>
      </c>
      <c r="K1302" s="128">
        <v>140701</v>
      </c>
      <c r="L1302" s="128">
        <v>140701</v>
      </c>
      <c r="M1302" s="128">
        <v>140701</v>
      </c>
      <c r="N1302" s="128">
        <v>140703</v>
      </c>
    </row>
    <row r="1303" spans="1:14" x14ac:dyDescent="0.3">
      <c r="A1303" s="77" t="s">
        <v>2620</v>
      </c>
      <c r="B1303" s="127" t="s">
        <v>2621</v>
      </c>
      <c r="C1303" s="128">
        <v>0</v>
      </c>
      <c r="D1303" s="128">
        <v>0</v>
      </c>
      <c r="E1303" s="128">
        <v>0</v>
      </c>
      <c r="F1303" s="128">
        <v>0</v>
      </c>
      <c r="G1303" s="128">
        <v>0</v>
      </c>
      <c r="H1303" s="128">
        <v>0</v>
      </c>
      <c r="I1303" s="128">
        <v>0</v>
      </c>
      <c r="J1303" s="128">
        <v>0</v>
      </c>
      <c r="K1303" s="128">
        <v>0</v>
      </c>
      <c r="L1303" s="128">
        <v>0</v>
      </c>
      <c r="M1303" s="128">
        <v>0</v>
      </c>
      <c r="N1303" s="128">
        <v>0</v>
      </c>
    </row>
    <row r="1304" spans="1:14" x14ac:dyDescent="0.3">
      <c r="A1304" s="77" t="s">
        <v>2622</v>
      </c>
      <c r="B1304" s="127" t="s">
        <v>2623</v>
      </c>
      <c r="C1304" s="128">
        <v>0</v>
      </c>
      <c r="D1304" s="128">
        <v>0</v>
      </c>
      <c r="E1304" s="128">
        <v>0</v>
      </c>
      <c r="F1304" s="128">
        <v>0</v>
      </c>
      <c r="G1304" s="128">
        <v>0</v>
      </c>
      <c r="H1304" s="128">
        <v>0</v>
      </c>
      <c r="I1304" s="128">
        <v>0</v>
      </c>
      <c r="J1304" s="128">
        <v>0</v>
      </c>
      <c r="K1304" s="128">
        <v>0</v>
      </c>
      <c r="L1304" s="128">
        <v>0</v>
      </c>
      <c r="M1304" s="128">
        <v>0</v>
      </c>
      <c r="N1304" s="128">
        <v>0</v>
      </c>
    </row>
    <row r="1305" spans="1:14" x14ac:dyDescent="0.3">
      <c r="A1305" s="77" t="s">
        <v>2624</v>
      </c>
      <c r="B1305" s="127" t="s">
        <v>2625</v>
      </c>
      <c r="C1305" s="128">
        <v>0</v>
      </c>
      <c r="D1305" s="128">
        <v>0</v>
      </c>
      <c r="E1305" s="128">
        <v>0</v>
      </c>
      <c r="F1305" s="128">
        <v>0</v>
      </c>
      <c r="G1305" s="128">
        <v>0</v>
      </c>
      <c r="H1305" s="128">
        <v>0</v>
      </c>
      <c r="I1305" s="128">
        <v>0</v>
      </c>
      <c r="J1305" s="128">
        <v>0</v>
      </c>
      <c r="K1305" s="128">
        <v>0</v>
      </c>
      <c r="L1305" s="128">
        <v>0</v>
      </c>
      <c r="M1305" s="128">
        <v>0</v>
      </c>
      <c r="N1305" s="128">
        <v>0</v>
      </c>
    </row>
    <row r="1306" spans="1:14" x14ac:dyDescent="0.3">
      <c r="A1306" s="77" t="s">
        <v>2626</v>
      </c>
      <c r="B1306" s="127" t="s">
        <v>2627</v>
      </c>
      <c r="C1306" s="128">
        <v>-198</v>
      </c>
      <c r="D1306" s="128">
        <v>-198</v>
      </c>
      <c r="E1306" s="128">
        <v>-198</v>
      </c>
      <c r="F1306" s="128">
        <v>-198</v>
      </c>
      <c r="G1306" s="128">
        <v>-198</v>
      </c>
      <c r="H1306" s="128">
        <v>-198</v>
      </c>
      <c r="I1306" s="128">
        <v>-198</v>
      </c>
      <c r="J1306" s="128">
        <v>-198</v>
      </c>
      <c r="K1306" s="128">
        <v>-198</v>
      </c>
      <c r="L1306" s="128">
        <v>-198</v>
      </c>
      <c r="M1306" s="128">
        <v>-198</v>
      </c>
      <c r="N1306" s="128">
        <v>-198</v>
      </c>
    </row>
    <row r="1307" spans="1:14" x14ac:dyDescent="0.3">
      <c r="A1307" s="77" t="s">
        <v>2628</v>
      </c>
      <c r="B1307" s="127" t="s">
        <v>2629</v>
      </c>
      <c r="C1307" s="128">
        <v>0</v>
      </c>
      <c r="D1307" s="128">
        <v>0</v>
      </c>
      <c r="E1307" s="128">
        <v>0</v>
      </c>
      <c r="F1307" s="128">
        <v>0</v>
      </c>
      <c r="G1307" s="128">
        <v>0</v>
      </c>
      <c r="H1307" s="128">
        <v>0</v>
      </c>
      <c r="I1307" s="128">
        <v>0</v>
      </c>
      <c r="J1307" s="128">
        <v>0</v>
      </c>
      <c r="K1307" s="128">
        <v>0</v>
      </c>
      <c r="L1307" s="128">
        <v>0</v>
      </c>
      <c r="M1307" s="128">
        <v>0</v>
      </c>
      <c r="N1307" s="128">
        <v>0</v>
      </c>
    </row>
    <row r="1308" spans="1:14" x14ac:dyDescent="0.3">
      <c r="A1308" s="77" t="s">
        <v>2630</v>
      </c>
      <c r="B1308" s="127" t="s">
        <v>2631</v>
      </c>
      <c r="C1308" s="128">
        <v>129560</v>
      </c>
      <c r="D1308" s="128">
        <v>129560</v>
      </c>
      <c r="E1308" s="128">
        <v>129560</v>
      </c>
      <c r="F1308" s="128">
        <v>129560</v>
      </c>
      <c r="G1308" s="128">
        <v>129560</v>
      </c>
      <c r="H1308" s="128">
        <v>129560</v>
      </c>
      <c r="I1308" s="128">
        <v>129560</v>
      </c>
      <c r="J1308" s="128">
        <v>129560</v>
      </c>
      <c r="K1308" s="128">
        <v>129560</v>
      </c>
      <c r="L1308" s="128">
        <v>129560</v>
      </c>
      <c r="M1308" s="128">
        <v>129560</v>
      </c>
      <c r="N1308" s="128">
        <v>129555.3633333</v>
      </c>
    </row>
    <row r="1309" spans="1:14" x14ac:dyDescent="0.3">
      <c r="A1309" s="77" t="s">
        <v>2632</v>
      </c>
      <c r="B1309" s="127" t="s">
        <v>2633</v>
      </c>
      <c r="C1309" s="128">
        <v>0</v>
      </c>
      <c r="D1309" s="128">
        <v>0</v>
      </c>
      <c r="E1309" s="128">
        <v>0</v>
      </c>
      <c r="F1309" s="128">
        <v>0</v>
      </c>
      <c r="G1309" s="128">
        <v>0</v>
      </c>
      <c r="H1309" s="128">
        <v>0</v>
      </c>
      <c r="I1309" s="128">
        <v>0</v>
      </c>
      <c r="J1309" s="128">
        <v>0</v>
      </c>
      <c r="K1309" s="128">
        <v>0</v>
      </c>
      <c r="L1309" s="128">
        <v>0</v>
      </c>
      <c r="M1309" s="128">
        <v>0</v>
      </c>
      <c r="N1309" s="128">
        <v>0</v>
      </c>
    </row>
    <row r="1310" spans="1:14" x14ac:dyDescent="0.3">
      <c r="A1310" s="77" t="s">
        <v>2634</v>
      </c>
      <c r="B1310" s="127" t="s">
        <v>2635</v>
      </c>
      <c r="C1310" s="128">
        <v>0</v>
      </c>
      <c r="D1310" s="128">
        <v>0</v>
      </c>
      <c r="E1310" s="128">
        <v>0</v>
      </c>
      <c r="F1310" s="128">
        <v>0</v>
      </c>
      <c r="G1310" s="128">
        <v>0</v>
      </c>
      <c r="H1310" s="128">
        <v>0</v>
      </c>
      <c r="I1310" s="128">
        <v>0</v>
      </c>
      <c r="J1310" s="128">
        <v>0</v>
      </c>
      <c r="K1310" s="128">
        <v>0</v>
      </c>
      <c r="L1310" s="128">
        <v>0</v>
      </c>
      <c r="M1310" s="128">
        <v>0</v>
      </c>
      <c r="N1310" s="128">
        <v>0</v>
      </c>
    </row>
    <row r="1311" spans="1:14" x14ac:dyDescent="0.3">
      <c r="A1311" s="132" t="s">
        <v>2636</v>
      </c>
      <c r="B1311" s="131" t="s">
        <v>2637</v>
      </c>
      <c r="C1311" s="128">
        <v>0</v>
      </c>
      <c r="D1311" s="128">
        <v>0</v>
      </c>
      <c r="E1311" s="128">
        <v>0</v>
      </c>
      <c r="F1311" s="128">
        <v>0</v>
      </c>
      <c r="G1311" s="128">
        <v>0</v>
      </c>
      <c r="H1311" s="128">
        <v>0</v>
      </c>
      <c r="I1311" s="128">
        <v>0</v>
      </c>
      <c r="J1311" s="128">
        <v>0</v>
      </c>
      <c r="K1311" s="128">
        <v>0</v>
      </c>
      <c r="L1311" s="128">
        <v>0</v>
      </c>
      <c r="M1311" s="128">
        <v>0</v>
      </c>
      <c r="N1311" s="128">
        <v>0</v>
      </c>
    </row>
    <row r="1312" spans="1:14" x14ac:dyDescent="0.3">
      <c r="A1312" s="77" t="s">
        <v>2638</v>
      </c>
      <c r="B1312" s="127" t="s">
        <v>2639</v>
      </c>
      <c r="C1312" s="128">
        <v>0</v>
      </c>
      <c r="D1312" s="128">
        <v>0</v>
      </c>
      <c r="E1312" s="128">
        <v>0</v>
      </c>
      <c r="F1312" s="128">
        <v>0</v>
      </c>
      <c r="G1312" s="128">
        <v>0</v>
      </c>
      <c r="H1312" s="128">
        <v>0</v>
      </c>
      <c r="I1312" s="128">
        <v>0</v>
      </c>
      <c r="J1312" s="128">
        <v>0</v>
      </c>
      <c r="K1312" s="128">
        <v>0</v>
      </c>
      <c r="L1312" s="128">
        <v>0</v>
      </c>
      <c r="M1312" s="128">
        <v>0</v>
      </c>
      <c r="N1312" s="128">
        <v>0</v>
      </c>
    </row>
    <row r="1313" spans="1:14" x14ac:dyDescent="0.3">
      <c r="A1313" s="77" t="s">
        <v>2640</v>
      </c>
      <c r="B1313" s="127" t="s">
        <v>2641</v>
      </c>
      <c r="C1313" s="128">
        <v>303440</v>
      </c>
      <c r="D1313" s="128">
        <v>283864</v>
      </c>
      <c r="E1313" s="128">
        <v>303440</v>
      </c>
      <c r="F1313" s="128">
        <v>293652</v>
      </c>
      <c r="G1313" s="128">
        <v>303440</v>
      </c>
      <c r="H1313" s="128">
        <v>293652</v>
      </c>
      <c r="I1313" s="128">
        <v>303440</v>
      </c>
      <c r="J1313" s="128">
        <v>303440</v>
      </c>
      <c r="K1313" s="128">
        <v>293652</v>
      </c>
      <c r="L1313" s="128">
        <v>303440</v>
      </c>
      <c r="M1313" s="128">
        <v>293652</v>
      </c>
      <c r="N1313" s="128">
        <v>303442</v>
      </c>
    </row>
    <row r="1314" spans="1:14" x14ac:dyDescent="0.3">
      <c r="A1314" s="77" t="s">
        <v>2642</v>
      </c>
      <c r="B1314" s="127" t="s">
        <v>2643</v>
      </c>
      <c r="C1314" s="128">
        <v>0</v>
      </c>
      <c r="D1314" s="128">
        <v>0</v>
      </c>
      <c r="E1314" s="128">
        <v>0</v>
      </c>
      <c r="F1314" s="128">
        <v>0</v>
      </c>
      <c r="G1314" s="128">
        <v>0</v>
      </c>
      <c r="H1314" s="128">
        <v>0</v>
      </c>
      <c r="I1314" s="128">
        <v>0</v>
      </c>
      <c r="J1314" s="128">
        <v>0</v>
      </c>
      <c r="K1314" s="128">
        <v>0</v>
      </c>
      <c r="L1314" s="128">
        <v>0</v>
      </c>
      <c r="M1314" s="128">
        <v>0</v>
      </c>
      <c r="N1314" s="128">
        <v>0</v>
      </c>
    </row>
    <row r="1315" spans="1:14" x14ac:dyDescent="0.3">
      <c r="A1315" s="77" t="s">
        <v>2644</v>
      </c>
      <c r="B1315" s="127" t="s">
        <v>2645</v>
      </c>
      <c r="C1315" s="128">
        <v>0</v>
      </c>
      <c r="D1315" s="128">
        <v>0</v>
      </c>
      <c r="E1315" s="128">
        <v>0</v>
      </c>
      <c r="F1315" s="128">
        <v>0</v>
      </c>
      <c r="G1315" s="128">
        <v>0</v>
      </c>
      <c r="H1315" s="128">
        <v>0</v>
      </c>
      <c r="I1315" s="128">
        <v>0</v>
      </c>
      <c r="J1315" s="128">
        <v>0</v>
      </c>
      <c r="K1315" s="128">
        <v>0</v>
      </c>
      <c r="L1315" s="128">
        <v>0</v>
      </c>
      <c r="M1315" s="128">
        <v>0</v>
      </c>
      <c r="N1315" s="128">
        <v>0</v>
      </c>
    </row>
    <row r="1316" spans="1:14" x14ac:dyDescent="0.3">
      <c r="A1316" s="77" t="s">
        <v>2646</v>
      </c>
      <c r="B1316" s="127" t="s">
        <v>2647</v>
      </c>
      <c r="C1316" s="128">
        <v>0</v>
      </c>
      <c r="D1316" s="128">
        <v>0</v>
      </c>
      <c r="E1316" s="128">
        <v>0</v>
      </c>
      <c r="F1316" s="128">
        <v>0</v>
      </c>
      <c r="G1316" s="128">
        <v>0</v>
      </c>
      <c r="H1316" s="128">
        <v>0</v>
      </c>
      <c r="I1316" s="128">
        <v>0</v>
      </c>
      <c r="J1316" s="128">
        <v>0</v>
      </c>
      <c r="K1316" s="128">
        <v>0</v>
      </c>
      <c r="L1316" s="128">
        <v>0</v>
      </c>
      <c r="M1316" s="128">
        <v>0</v>
      </c>
      <c r="N1316" s="128">
        <v>0</v>
      </c>
    </row>
    <row r="1317" spans="1:14" x14ac:dyDescent="0.3">
      <c r="A1317" s="77" t="s">
        <v>2648</v>
      </c>
      <c r="B1317" s="127" t="s">
        <v>2649</v>
      </c>
      <c r="C1317" s="128">
        <v>0</v>
      </c>
      <c r="D1317" s="128">
        <v>0</v>
      </c>
      <c r="E1317" s="128">
        <v>0</v>
      </c>
      <c r="F1317" s="128">
        <v>0</v>
      </c>
      <c r="G1317" s="128">
        <v>0</v>
      </c>
      <c r="H1317" s="128">
        <v>0</v>
      </c>
      <c r="I1317" s="128">
        <v>0</v>
      </c>
      <c r="J1317" s="128">
        <v>0</v>
      </c>
      <c r="K1317" s="128">
        <v>0</v>
      </c>
      <c r="L1317" s="128">
        <v>0</v>
      </c>
      <c r="M1317" s="128">
        <v>0</v>
      </c>
      <c r="N1317" s="128">
        <v>0</v>
      </c>
    </row>
    <row r="1318" spans="1:14" x14ac:dyDescent="0.3">
      <c r="A1318" s="77" t="s">
        <v>2650</v>
      </c>
      <c r="B1318" s="127" t="s">
        <v>2651</v>
      </c>
      <c r="C1318" s="128">
        <v>0</v>
      </c>
      <c r="D1318" s="128">
        <v>0</v>
      </c>
      <c r="E1318" s="128">
        <v>0</v>
      </c>
      <c r="F1318" s="128">
        <v>0</v>
      </c>
      <c r="G1318" s="128">
        <v>0</v>
      </c>
      <c r="H1318" s="128">
        <v>0</v>
      </c>
      <c r="I1318" s="128">
        <v>0</v>
      </c>
      <c r="J1318" s="128">
        <v>0</v>
      </c>
      <c r="K1318" s="128">
        <v>0</v>
      </c>
      <c r="L1318" s="128">
        <v>0</v>
      </c>
      <c r="M1318" s="128">
        <v>0</v>
      </c>
      <c r="N1318" s="128">
        <v>0</v>
      </c>
    </row>
    <row r="1319" spans="1:14" x14ac:dyDescent="0.3">
      <c r="A1319" s="77" t="s">
        <v>2652</v>
      </c>
      <c r="B1319" s="127" t="s">
        <v>2653</v>
      </c>
      <c r="C1319" s="128">
        <v>0</v>
      </c>
      <c r="D1319" s="128">
        <v>0</v>
      </c>
      <c r="E1319" s="128">
        <v>0</v>
      </c>
      <c r="F1319" s="128">
        <v>0</v>
      </c>
      <c r="G1319" s="128">
        <v>0</v>
      </c>
      <c r="H1319" s="128">
        <v>0</v>
      </c>
      <c r="I1319" s="128">
        <v>0</v>
      </c>
      <c r="J1319" s="128">
        <v>0</v>
      </c>
      <c r="K1319" s="128">
        <v>0</v>
      </c>
      <c r="L1319" s="128">
        <v>0</v>
      </c>
      <c r="M1319" s="128">
        <v>0</v>
      </c>
      <c r="N1319" s="128">
        <v>0</v>
      </c>
    </row>
    <row r="1320" spans="1:14" x14ac:dyDescent="0.3">
      <c r="A1320" s="77" t="s">
        <v>2654</v>
      </c>
      <c r="B1320" s="127" t="s">
        <v>2655</v>
      </c>
      <c r="C1320" s="128">
        <v>0</v>
      </c>
      <c r="D1320" s="128">
        <v>0</v>
      </c>
      <c r="E1320" s="128">
        <v>0</v>
      </c>
      <c r="F1320" s="128">
        <v>0</v>
      </c>
      <c r="G1320" s="128">
        <v>0</v>
      </c>
      <c r="H1320" s="128">
        <v>0</v>
      </c>
      <c r="I1320" s="128">
        <v>0</v>
      </c>
      <c r="J1320" s="128">
        <v>0</v>
      </c>
      <c r="K1320" s="128">
        <v>0</v>
      </c>
      <c r="L1320" s="128">
        <v>0</v>
      </c>
      <c r="M1320" s="128">
        <v>0</v>
      </c>
      <c r="N1320" s="128">
        <v>0</v>
      </c>
    </row>
    <row r="1321" spans="1:14" x14ac:dyDescent="0.3">
      <c r="A1321" s="132" t="s">
        <v>2656</v>
      </c>
      <c r="B1321" s="131" t="s">
        <v>2657</v>
      </c>
      <c r="C1321" s="128">
        <v>0</v>
      </c>
      <c r="D1321" s="128">
        <v>0</v>
      </c>
      <c r="E1321" s="128">
        <v>0</v>
      </c>
      <c r="F1321" s="128">
        <v>0</v>
      </c>
      <c r="G1321" s="128">
        <v>0</v>
      </c>
      <c r="H1321" s="128">
        <v>0</v>
      </c>
      <c r="I1321" s="128">
        <v>0</v>
      </c>
      <c r="J1321" s="128">
        <v>0</v>
      </c>
      <c r="K1321" s="128">
        <v>0</v>
      </c>
      <c r="L1321" s="128">
        <v>0</v>
      </c>
      <c r="M1321" s="128">
        <v>0</v>
      </c>
      <c r="N1321" s="128">
        <v>0</v>
      </c>
    </row>
    <row r="1322" spans="1:14" x14ac:dyDescent="0.3">
      <c r="A1322" s="77" t="s">
        <v>2658</v>
      </c>
      <c r="B1322" s="127" t="s">
        <v>2659</v>
      </c>
      <c r="C1322" s="128">
        <v>0</v>
      </c>
      <c r="D1322" s="128">
        <v>0</v>
      </c>
      <c r="E1322" s="128">
        <v>0</v>
      </c>
      <c r="F1322" s="128">
        <v>0</v>
      </c>
      <c r="G1322" s="128">
        <v>0</v>
      </c>
      <c r="H1322" s="128">
        <v>0</v>
      </c>
      <c r="I1322" s="128">
        <v>0</v>
      </c>
      <c r="J1322" s="128">
        <v>0</v>
      </c>
      <c r="K1322" s="128">
        <v>0</v>
      </c>
      <c r="L1322" s="128">
        <v>0</v>
      </c>
      <c r="M1322" s="128">
        <v>0</v>
      </c>
      <c r="N1322" s="128">
        <v>0</v>
      </c>
    </row>
    <row r="1323" spans="1:14" x14ac:dyDescent="0.3">
      <c r="A1323" s="77" t="s">
        <v>2660</v>
      </c>
      <c r="B1323" s="127" t="s">
        <v>2661</v>
      </c>
      <c r="C1323" s="128">
        <v>71587230</v>
      </c>
      <c r="D1323" s="128">
        <v>65234419</v>
      </c>
      <c r="E1323" s="128">
        <v>61476650</v>
      </c>
      <c r="F1323" s="128">
        <v>64799481</v>
      </c>
      <c r="G1323" s="128">
        <v>73528378</v>
      </c>
      <c r="H1323" s="128">
        <v>88199800</v>
      </c>
      <c r="I1323" s="128">
        <v>93817366</v>
      </c>
      <c r="J1323" s="128">
        <v>92601010</v>
      </c>
      <c r="K1323" s="128">
        <v>96103580</v>
      </c>
      <c r="L1323" s="128">
        <v>83382128</v>
      </c>
      <c r="M1323" s="128">
        <v>68929709</v>
      </c>
      <c r="N1323" s="128">
        <v>66203171</v>
      </c>
    </row>
    <row r="1324" spans="1:14" x14ac:dyDescent="0.3">
      <c r="A1324" s="77" t="s">
        <v>2662</v>
      </c>
      <c r="B1324" s="127" t="s">
        <v>2663</v>
      </c>
      <c r="C1324" s="128">
        <v>26257164</v>
      </c>
      <c r="D1324" s="128">
        <v>23562772</v>
      </c>
      <c r="E1324" s="128">
        <v>21762286</v>
      </c>
      <c r="F1324" s="128">
        <v>23233103</v>
      </c>
      <c r="G1324" s="128">
        <v>27777692</v>
      </c>
      <c r="H1324" s="128">
        <v>35157449</v>
      </c>
      <c r="I1324" s="128">
        <v>37986456</v>
      </c>
      <c r="J1324" s="128">
        <v>37632497</v>
      </c>
      <c r="K1324" s="128">
        <v>38941957</v>
      </c>
      <c r="L1324" s="128">
        <v>32740202</v>
      </c>
      <c r="M1324" s="128">
        <v>25479360</v>
      </c>
      <c r="N1324" s="128">
        <v>23410601</v>
      </c>
    </row>
    <row r="1325" spans="1:14" x14ac:dyDescent="0.3">
      <c r="A1325" s="77" t="s">
        <v>2664</v>
      </c>
      <c r="B1325" s="127" t="s">
        <v>2665</v>
      </c>
      <c r="C1325" s="128">
        <v>162972</v>
      </c>
      <c r="D1325" s="128">
        <v>148111</v>
      </c>
      <c r="E1325" s="128">
        <v>137714</v>
      </c>
      <c r="F1325" s="128">
        <v>145530</v>
      </c>
      <c r="G1325" s="128">
        <v>170554</v>
      </c>
      <c r="H1325" s="128">
        <v>210805</v>
      </c>
      <c r="I1325" s="128">
        <v>226109</v>
      </c>
      <c r="J1325" s="128">
        <v>224514</v>
      </c>
      <c r="K1325" s="128">
        <v>230963</v>
      </c>
      <c r="L1325" s="128">
        <v>198288</v>
      </c>
      <c r="M1325" s="128">
        <v>158631</v>
      </c>
      <c r="N1325" s="128">
        <v>147410</v>
      </c>
    </row>
    <row r="1326" spans="1:14" x14ac:dyDescent="0.3">
      <c r="A1326" s="77" t="s">
        <v>2666</v>
      </c>
      <c r="B1326" s="127" t="s">
        <v>2667</v>
      </c>
      <c r="C1326" s="128">
        <v>2803168</v>
      </c>
      <c r="D1326" s="128">
        <v>2547692</v>
      </c>
      <c r="E1326" s="128">
        <v>2368973</v>
      </c>
      <c r="F1326" s="128">
        <v>2503303</v>
      </c>
      <c r="G1326" s="128">
        <v>2933445</v>
      </c>
      <c r="H1326" s="128">
        <v>3625371</v>
      </c>
      <c r="I1326" s="128">
        <v>3888461</v>
      </c>
      <c r="J1326" s="128">
        <v>3861034</v>
      </c>
      <c r="K1326" s="128">
        <v>3971918</v>
      </c>
      <c r="L1326" s="128">
        <v>3410215</v>
      </c>
      <c r="M1326" s="128">
        <v>2728530</v>
      </c>
      <c r="N1326" s="128">
        <v>2535676</v>
      </c>
    </row>
    <row r="1327" spans="1:14" x14ac:dyDescent="0.3">
      <c r="A1327" s="77" t="s">
        <v>2668</v>
      </c>
      <c r="B1327" s="127" t="s">
        <v>2669</v>
      </c>
      <c r="C1327" s="128">
        <v>690930</v>
      </c>
      <c r="D1327" s="128">
        <v>627915</v>
      </c>
      <c r="E1327" s="128">
        <v>583884</v>
      </c>
      <c r="F1327" s="128">
        <v>617004</v>
      </c>
      <c r="G1327" s="128">
        <v>723040</v>
      </c>
      <c r="H1327" s="128">
        <v>893645</v>
      </c>
      <c r="I1327" s="128">
        <v>958513</v>
      </c>
      <c r="J1327" s="128">
        <v>951763</v>
      </c>
      <c r="K1327" s="128">
        <v>979098</v>
      </c>
      <c r="L1327" s="128">
        <v>840603</v>
      </c>
      <c r="M1327" s="128">
        <v>672533</v>
      </c>
      <c r="N1327" s="128">
        <v>624967</v>
      </c>
    </row>
    <row r="1328" spans="1:14" x14ac:dyDescent="0.3">
      <c r="A1328" s="77" t="s">
        <v>2670</v>
      </c>
      <c r="B1328" s="127" t="s">
        <v>2671</v>
      </c>
      <c r="C1328" s="128">
        <v>2278153.7799999998</v>
      </c>
      <c r="D1328" s="128">
        <v>2070759.19</v>
      </c>
      <c r="E1328" s="128">
        <v>1935298.29</v>
      </c>
      <c r="F1328" s="128">
        <v>2043813.11</v>
      </c>
      <c r="G1328" s="128">
        <v>2365297.63</v>
      </c>
      <c r="H1328" s="128">
        <v>2899561.89</v>
      </c>
      <c r="I1328" s="128">
        <v>3100257.31</v>
      </c>
      <c r="J1328" s="128">
        <v>3067146.05</v>
      </c>
      <c r="K1328" s="128">
        <v>3176994.89</v>
      </c>
      <c r="L1328" s="128">
        <v>2732432.19</v>
      </c>
      <c r="M1328" s="128">
        <v>2211540.39</v>
      </c>
      <c r="N1328" s="128">
        <v>2084139.94</v>
      </c>
    </row>
    <row r="1329" spans="1:14" x14ac:dyDescent="0.3">
      <c r="A1329" s="77" t="s">
        <v>2672</v>
      </c>
      <c r="B1329" s="127" t="s">
        <v>2673</v>
      </c>
      <c r="C1329" s="128">
        <v>2780278.9</v>
      </c>
      <c r="D1329" s="128">
        <v>2518590.09</v>
      </c>
      <c r="E1329" s="128">
        <v>2355294.48</v>
      </c>
      <c r="F1329" s="128">
        <v>2493819.6</v>
      </c>
      <c r="G1329" s="128">
        <v>2884168.53</v>
      </c>
      <c r="H1329" s="128">
        <v>3530032.78</v>
      </c>
      <c r="I1329" s="128">
        <v>3777200.49</v>
      </c>
      <c r="J1329" s="128">
        <v>3733750.05</v>
      </c>
      <c r="K1329" s="128">
        <v>3870032.09</v>
      </c>
      <c r="L1329" s="128">
        <v>3319509.47</v>
      </c>
      <c r="M1329" s="128">
        <v>2683509.64</v>
      </c>
      <c r="N1329" s="128">
        <v>2538142.56</v>
      </c>
    </row>
    <row r="1330" spans="1:14" x14ac:dyDescent="0.3">
      <c r="A1330" s="77" t="s">
        <v>2674</v>
      </c>
      <c r="B1330" s="127" t="s">
        <v>2675</v>
      </c>
      <c r="C1330" s="128">
        <v>5831200.6200000001</v>
      </c>
      <c r="D1330" s="128">
        <v>5301750.33</v>
      </c>
      <c r="E1330" s="128">
        <v>4931563.0599999996</v>
      </c>
      <c r="F1330" s="128">
        <v>5209549.8899999997</v>
      </c>
      <c r="G1330" s="128">
        <v>6100352.4100000001</v>
      </c>
      <c r="H1330" s="128">
        <v>7533837.8399999999</v>
      </c>
      <c r="I1330" s="128">
        <v>8078881.9100000001</v>
      </c>
      <c r="J1330" s="128">
        <v>8022165.4000000004</v>
      </c>
      <c r="K1330" s="128">
        <v>8252085.8700000001</v>
      </c>
      <c r="L1330" s="128">
        <v>7088238.5700000003</v>
      </c>
      <c r="M1330" s="128">
        <v>5676353.3700000001</v>
      </c>
      <c r="N1330" s="128">
        <v>5277369.62</v>
      </c>
    </row>
    <row r="1331" spans="1:14" x14ac:dyDescent="0.3">
      <c r="A1331" s="132" t="s">
        <v>2676</v>
      </c>
      <c r="B1331" s="131" t="s">
        <v>2677</v>
      </c>
      <c r="C1331" s="128">
        <v>3244033</v>
      </c>
      <c r="D1331" s="128">
        <v>2948169</v>
      </c>
      <c r="E1331" s="128">
        <v>2741228</v>
      </c>
      <c r="F1331" s="128">
        <v>2896816</v>
      </c>
      <c r="G1331" s="128">
        <v>3394954</v>
      </c>
      <c r="H1331" s="128">
        <v>4196244</v>
      </c>
      <c r="I1331" s="128">
        <v>4500918</v>
      </c>
      <c r="J1331" s="128">
        <v>4469158</v>
      </c>
      <c r="K1331" s="128">
        <v>4597548</v>
      </c>
      <c r="L1331" s="128">
        <v>3947076</v>
      </c>
      <c r="M1331" s="128">
        <v>3157621</v>
      </c>
      <c r="N1331" s="128">
        <v>2934225</v>
      </c>
    </row>
    <row r="1332" spans="1:14" x14ac:dyDescent="0.3">
      <c r="A1332" s="77" t="s">
        <v>2678</v>
      </c>
      <c r="B1332" s="127" t="s">
        <v>2679</v>
      </c>
      <c r="C1332" s="128">
        <v>0</v>
      </c>
      <c r="D1332" s="128">
        <v>0</v>
      </c>
      <c r="E1332" s="128">
        <v>0</v>
      </c>
      <c r="F1332" s="128">
        <v>0</v>
      </c>
      <c r="G1332" s="128">
        <v>0</v>
      </c>
      <c r="H1332" s="128">
        <v>0</v>
      </c>
      <c r="I1332" s="128">
        <v>0</v>
      </c>
      <c r="J1332" s="128">
        <v>0</v>
      </c>
      <c r="K1332" s="128">
        <v>0</v>
      </c>
      <c r="L1332" s="128">
        <v>0</v>
      </c>
      <c r="M1332" s="128">
        <v>0</v>
      </c>
      <c r="N1332" s="128">
        <v>0</v>
      </c>
    </row>
    <row r="1333" spans="1:14" x14ac:dyDescent="0.3">
      <c r="A1333" s="77" t="s">
        <v>2680</v>
      </c>
      <c r="B1333" s="127" t="s">
        <v>2681</v>
      </c>
      <c r="C1333" s="128">
        <v>0</v>
      </c>
      <c r="D1333" s="128">
        <v>0</v>
      </c>
      <c r="E1333" s="128">
        <v>0</v>
      </c>
      <c r="F1333" s="128">
        <v>0</v>
      </c>
      <c r="G1333" s="128">
        <v>0</v>
      </c>
      <c r="H1333" s="128">
        <v>0</v>
      </c>
      <c r="I1333" s="128">
        <v>0</v>
      </c>
      <c r="J1333" s="128">
        <v>0</v>
      </c>
      <c r="K1333" s="128">
        <v>0</v>
      </c>
      <c r="L1333" s="128">
        <v>0</v>
      </c>
      <c r="M1333" s="128">
        <v>0</v>
      </c>
      <c r="N1333" s="128">
        <v>0</v>
      </c>
    </row>
    <row r="1334" spans="1:14" x14ac:dyDescent="0.3">
      <c r="A1334" s="77" t="s">
        <v>2682</v>
      </c>
      <c r="B1334" s="127" t="s">
        <v>2683</v>
      </c>
      <c r="C1334" s="128">
        <v>0</v>
      </c>
      <c r="D1334" s="128">
        <v>0</v>
      </c>
      <c r="E1334" s="128">
        <v>0</v>
      </c>
      <c r="F1334" s="128">
        <v>0</v>
      </c>
      <c r="G1334" s="128">
        <v>0</v>
      </c>
      <c r="H1334" s="128">
        <v>0</v>
      </c>
      <c r="I1334" s="128">
        <v>0</v>
      </c>
      <c r="J1334" s="128">
        <v>0</v>
      </c>
      <c r="K1334" s="128">
        <v>0</v>
      </c>
      <c r="L1334" s="128">
        <v>0</v>
      </c>
      <c r="M1334" s="128">
        <v>0</v>
      </c>
      <c r="N1334" s="128">
        <v>0</v>
      </c>
    </row>
    <row r="1335" spans="1:14" x14ac:dyDescent="0.3">
      <c r="A1335" s="77" t="s">
        <v>2684</v>
      </c>
      <c r="B1335" s="127" t="s">
        <v>2685</v>
      </c>
      <c r="C1335" s="128">
        <v>0</v>
      </c>
      <c r="D1335" s="128">
        <v>0</v>
      </c>
      <c r="E1335" s="128">
        <v>0</v>
      </c>
      <c r="F1335" s="128">
        <v>0</v>
      </c>
      <c r="G1335" s="128">
        <v>0</v>
      </c>
      <c r="H1335" s="128">
        <v>0</v>
      </c>
      <c r="I1335" s="128">
        <v>0</v>
      </c>
      <c r="J1335" s="128">
        <v>0</v>
      </c>
      <c r="K1335" s="128">
        <v>0</v>
      </c>
      <c r="L1335" s="128">
        <v>0</v>
      </c>
      <c r="M1335" s="128">
        <v>0</v>
      </c>
      <c r="N1335" s="128">
        <v>0</v>
      </c>
    </row>
    <row r="1336" spans="1:14" x14ac:dyDescent="0.3">
      <c r="A1336" s="77" t="s">
        <v>2686</v>
      </c>
      <c r="B1336" s="127" t="s">
        <v>2687</v>
      </c>
      <c r="C1336" s="128">
        <v>0</v>
      </c>
      <c r="D1336" s="128">
        <v>0</v>
      </c>
      <c r="E1336" s="128">
        <v>0</v>
      </c>
      <c r="F1336" s="128">
        <v>0</v>
      </c>
      <c r="G1336" s="128">
        <v>0</v>
      </c>
      <c r="H1336" s="128">
        <v>0</v>
      </c>
      <c r="I1336" s="128">
        <v>0</v>
      </c>
      <c r="J1336" s="128">
        <v>0</v>
      </c>
      <c r="K1336" s="128">
        <v>0</v>
      </c>
      <c r="L1336" s="128">
        <v>0</v>
      </c>
      <c r="M1336" s="128">
        <v>0</v>
      </c>
      <c r="N1336" s="128">
        <v>0</v>
      </c>
    </row>
    <row r="1337" spans="1:14" x14ac:dyDescent="0.3">
      <c r="A1337" s="77" t="s">
        <v>2688</v>
      </c>
      <c r="B1337" s="127" t="s">
        <v>2689</v>
      </c>
      <c r="C1337" s="128">
        <v>0</v>
      </c>
      <c r="D1337" s="128">
        <v>0</v>
      </c>
      <c r="E1337" s="128">
        <v>0</v>
      </c>
      <c r="F1337" s="128">
        <v>0</v>
      </c>
      <c r="G1337" s="128">
        <v>0</v>
      </c>
      <c r="H1337" s="128">
        <v>0</v>
      </c>
      <c r="I1337" s="128">
        <v>0</v>
      </c>
      <c r="J1337" s="128">
        <v>0</v>
      </c>
      <c r="K1337" s="128">
        <v>0</v>
      </c>
      <c r="L1337" s="128">
        <v>0</v>
      </c>
      <c r="M1337" s="128">
        <v>0</v>
      </c>
      <c r="N1337" s="128">
        <v>0</v>
      </c>
    </row>
    <row r="1338" spans="1:14" x14ac:dyDescent="0.3">
      <c r="A1338" s="77" t="s">
        <v>2690</v>
      </c>
      <c r="B1338" s="127" t="s">
        <v>2691</v>
      </c>
      <c r="C1338" s="128">
        <v>0</v>
      </c>
      <c r="D1338" s="128">
        <v>0</v>
      </c>
      <c r="E1338" s="128">
        <v>0</v>
      </c>
      <c r="F1338" s="128">
        <v>0</v>
      </c>
      <c r="G1338" s="128">
        <v>0</v>
      </c>
      <c r="H1338" s="128">
        <v>0</v>
      </c>
      <c r="I1338" s="128">
        <v>0</v>
      </c>
      <c r="J1338" s="128">
        <v>0</v>
      </c>
      <c r="K1338" s="128">
        <v>0</v>
      </c>
      <c r="L1338" s="128">
        <v>0</v>
      </c>
      <c r="M1338" s="128">
        <v>0</v>
      </c>
      <c r="N1338" s="128">
        <v>0</v>
      </c>
    </row>
    <row r="1339" spans="1:14" x14ac:dyDescent="0.3">
      <c r="A1339" s="77" t="s">
        <v>2692</v>
      </c>
      <c r="B1339" s="127" t="s">
        <v>2693</v>
      </c>
      <c r="C1339" s="128">
        <v>0</v>
      </c>
      <c r="D1339" s="128">
        <v>0</v>
      </c>
      <c r="E1339" s="128">
        <v>0</v>
      </c>
      <c r="F1339" s="128">
        <v>0</v>
      </c>
      <c r="G1339" s="128">
        <v>0</v>
      </c>
      <c r="H1339" s="128">
        <v>0</v>
      </c>
      <c r="I1339" s="128">
        <v>0</v>
      </c>
      <c r="J1339" s="128">
        <v>0</v>
      </c>
      <c r="K1339" s="128">
        <v>0</v>
      </c>
      <c r="L1339" s="128">
        <v>0</v>
      </c>
      <c r="M1339" s="128">
        <v>0</v>
      </c>
      <c r="N1339" s="128">
        <v>0</v>
      </c>
    </row>
    <row r="1340" spans="1:14" x14ac:dyDescent="0.3">
      <c r="A1340" s="77" t="s">
        <v>2694</v>
      </c>
      <c r="B1340" s="127" t="s">
        <v>2695</v>
      </c>
      <c r="C1340" s="128">
        <v>0</v>
      </c>
      <c r="D1340" s="128">
        <v>0</v>
      </c>
      <c r="E1340" s="128">
        <v>0</v>
      </c>
      <c r="F1340" s="128">
        <v>0</v>
      </c>
      <c r="G1340" s="128">
        <v>0</v>
      </c>
      <c r="H1340" s="128">
        <v>0</v>
      </c>
      <c r="I1340" s="128">
        <v>0</v>
      </c>
      <c r="J1340" s="128">
        <v>0</v>
      </c>
      <c r="K1340" s="128">
        <v>0</v>
      </c>
      <c r="L1340" s="128">
        <v>0</v>
      </c>
      <c r="M1340" s="128">
        <v>0</v>
      </c>
      <c r="N1340" s="128">
        <v>0</v>
      </c>
    </row>
    <row r="1341" spans="1:14" x14ac:dyDescent="0.3">
      <c r="A1341" s="132" t="s">
        <v>2696</v>
      </c>
      <c r="B1341" s="131" t="s">
        <v>2697</v>
      </c>
      <c r="C1341" s="128">
        <v>0</v>
      </c>
      <c r="D1341" s="128">
        <v>0</v>
      </c>
      <c r="E1341" s="128">
        <v>0</v>
      </c>
      <c r="F1341" s="128">
        <v>0</v>
      </c>
      <c r="G1341" s="128">
        <v>0</v>
      </c>
      <c r="H1341" s="128">
        <v>0</v>
      </c>
      <c r="I1341" s="128">
        <v>0</v>
      </c>
      <c r="J1341" s="128">
        <v>0</v>
      </c>
      <c r="K1341" s="128">
        <v>0</v>
      </c>
      <c r="L1341" s="128">
        <v>0</v>
      </c>
      <c r="M1341" s="128">
        <v>0</v>
      </c>
      <c r="N1341" s="128">
        <v>0</v>
      </c>
    </row>
    <row r="1342" spans="1:14" x14ac:dyDescent="0.3">
      <c r="A1342" s="77" t="s">
        <v>2698</v>
      </c>
      <c r="B1342" s="127" t="s">
        <v>2699</v>
      </c>
      <c r="C1342" s="128">
        <v>0</v>
      </c>
      <c r="D1342" s="128">
        <v>0</v>
      </c>
      <c r="E1342" s="128">
        <v>0</v>
      </c>
      <c r="F1342" s="128">
        <v>0</v>
      </c>
      <c r="G1342" s="128">
        <v>0</v>
      </c>
      <c r="H1342" s="128">
        <v>0</v>
      </c>
      <c r="I1342" s="128">
        <v>0</v>
      </c>
      <c r="J1342" s="128">
        <v>0</v>
      </c>
      <c r="K1342" s="128">
        <v>0</v>
      </c>
      <c r="L1342" s="128">
        <v>0</v>
      </c>
      <c r="M1342" s="128">
        <v>0</v>
      </c>
      <c r="N1342" s="128">
        <v>0</v>
      </c>
    </row>
    <row r="1343" spans="1:14" x14ac:dyDescent="0.3">
      <c r="A1343" s="77" t="s">
        <v>2700</v>
      </c>
      <c r="B1343" s="127" t="s">
        <v>2701</v>
      </c>
      <c r="C1343" s="128">
        <v>0</v>
      </c>
      <c r="D1343" s="128">
        <v>0</v>
      </c>
      <c r="E1343" s="128">
        <v>0</v>
      </c>
      <c r="F1343" s="128">
        <v>0</v>
      </c>
      <c r="G1343" s="128">
        <v>0</v>
      </c>
      <c r="H1343" s="128">
        <v>0</v>
      </c>
      <c r="I1343" s="128">
        <v>0</v>
      </c>
      <c r="J1343" s="128">
        <v>0</v>
      </c>
      <c r="K1343" s="128">
        <v>0</v>
      </c>
      <c r="L1343" s="128">
        <v>0</v>
      </c>
      <c r="M1343" s="128">
        <v>0</v>
      </c>
      <c r="N1343" s="128">
        <v>0</v>
      </c>
    </row>
    <row r="1344" spans="1:14" x14ac:dyDescent="0.3">
      <c r="A1344" s="77" t="s">
        <v>2702</v>
      </c>
      <c r="B1344" s="127" t="s">
        <v>2703</v>
      </c>
      <c r="C1344" s="128">
        <v>28422258</v>
      </c>
      <c r="D1344" s="128">
        <v>27446197</v>
      </c>
      <c r="E1344" s="128">
        <v>27567302</v>
      </c>
      <c r="F1344" s="128">
        <v>28703151</v>
      </c>
      <c r="G1344" s="128">
        <v>29889952</v>
      </c>
      <c r="H1344" s="128">
        <v>31978173</v>
      </c>
      <c r="I1344" s="128">
        <v>32880713</v>
      </c>
      <c r="J1344" s="128">
        <v>32783059</v>
      </c>
      <c r="K1344" s="128">
        <v>32966714</v>
      </c>
      <c r="L1344" s="128">
        <v>31675150</v>
      </c>
      <c r="M1344" s="128">
        <v>29465788</v>
      </c>
      <c r="N1344" s="128">
        <v>28430009</v>
      </c>
    </row>
    <row r="1345" spans="1:14" x14ac:dyDescent="0.3">
      <c r="A1345" s="77" t="s">
        <v>2704</v>
      </c>
      <c r="B1345" s="127" t="s">
        <v>2705</v>
      </c>
      <c r="C1345" s="128">
        <v>16590292</v>
      </c>
      <c r="D1345" s="128">
        <v>15261015</v>
      </c>
      <c r="E1345" s="128">
        <v>15551083</v>
      </c>
      <c r="F1345" s="128">
        <v>16560778</v>
      </c>
      <c r="G1345" s="128">
        <v>17675219</v>
      </c>
      <c r="H1345" s="128">
        <v>19683654</v>
      </c>
      <c r="I1345" s="128">
        <v>20570092</v>
      </c>
      <c r="J1345" s="128">
        <v>20613033</v>
      </c>
      <c r="K1345" s="128">
        <v>21150146</v>
      </c>
      <c r="L1345" s="128">
        <v>19337887</v>
      </c>
      <c r="M1345" s="128">
        <v>17628345</v>
      </c>
      <c r="N1345" s="128">
        <v>16448456</v>
      </c>
    </row>
    <row r="1346" spans="1:14" x14ac:dyDescent="0.3">
      <c r="A1346" s="77" t="s">
        <v>2706</v>
      </c>
      <c r="B1346" s="127" t="s">
        <v>2707</v>
      </c>
      <c r="C1346" s="128">
        <v>81169</v>
      </c>
      <c r="D1346" s="128">
        <v>79883</v>
      </c>
      <c r="E1346" s="128">
        <v>80055</v>
      </c>
      <c r="F1346" s="128">
        <v>83182</v>
      </c>
      <c r="G1346" s="128">
        <v>86867</v>
      </c>
      <c r="H1346" s="128">
        <v>92759</v>
      </c>
      <c r="I1346" s="128">
        <v>95394</v>
      </c>
      <c r="J1346" s="128">
        <v>94988</v>
      </c>
      <c r="K1346" s="128">
        <v>94155</v>
      </c>
      <c r="L1346" s="128">
        <v>91914</v>
      </c>
      <c r="M1346" s="128">
        <v>84794</v>
      </c>
      <c r="N1346" s="128">
        <v>81502</v>
      </c>
    </row>
    <row r="1347" spans="1:14" x14ac:dyDescent="0.3">
      <c r="A1347" s="77" t="s">
        <v>2708</v>
      </c>
      <c r="B1347" s="127" t="s">
        <v>2709</v>
      </c>
      <c r="C1347" s="128">
        <v>1370800</v>
      </c>
      <c r="D1347" s="128">
        <v>1346630</v>
      </c>
      <c r="E1347" s="128">
        <v>1350198</v>
      </c>
      <c r="F1347" s="128">
        <v>1403266</v>
      </c>
      <c r="G1347" s="128">
        <v>1465938</v>
      </c>
      <c r="H1347" s="128">
        <v>1567275</v>
      </c>
      <c r="I1347" s="128">
        <v>1612025</v>
      </c>
      <c r="J1347" s="128">
        <v>1605462</v>
      </c>
      <c r="K1347" s="128">
        <v>1593506</v>
      </c>
      <c r="L1347" s="128">
        <v>1552529</v>
      </c>
      <c r="M1347" s="128">
        <v>1432637</v>
      </c>
      <c r="N1347" s="128">
        <v>1376109</v>
      </c>
    </row>
    <row r="1348" spans="1:14" x14ac:dyDescent="0.3">
      <c r="A1348" s="77" t="s">
        <v>2710</v>
      </c>
      <c r="B1348" s="127" t="s">
        <v>2711</v>
      </c>
      <c r="C1348" s="128">
        <v>390449</v>
      </c>
      <c r="D1348" s="128">
        <v>359175</v>
      </c>
      <c r="E1348" s="128">
        <v>365998</v>
      </c>
      <c r="F1348" s="128">
        <v>389768</v>
      </c>
      <c r="G1348" s="128">
        <v>415990</v>
      </c>
      <c r="H1348" s="128">
        <v>463237</v>
      </c>
      <c r="I1348" s="128">
        <v>484093</v>
      </c>
      <c r="J1348" s="128">
        <v>485103</v>
      </c>
      <c r="K1348" s="128">
        <v>497732</v>
      </c>
      <c r="L1348" s="128">
        <v>455103</v>
      </c>
      <c r="M1348" s="128">
        <v>414875</v>
      </c>
      <c r="N1348" s="128">
        <v>387099</v>
      </c>
    </row>
    <row r="1349" spans="1:14" x14ac:dyDescent="0.3">
      <c r="A1349" s="77" t="s">
        <v>2712</v>
      </c>
      <c r="B1349" s="127" t="s">
        <v>2713</v>
      </c>
      <c r="C1349" s="128">
        <v>1558402.77</v>
      </c>
      <c r="D1349" s="128">
        <v>1481767.51</v>
      </c>
      <c r="E1349" s="128">
        <v>1495439.23</v>
      </c>
      <c r="F1349" s="128">
        <v>1569114.04</v>
      </c>
      <c r="G1349" s="128">
        <v>1648684.14</v>
      </c>
      <c r="H1349" s="128">
        <v>1789505.48</v>
      </c>
      <c r="I1349" s="128">
        <v>1851114.54</v>
      </c>
      <c r="J1349" s="128">
        <v>1848901.37</v>
      </c>
      <c r="K1349" s="128">
        <v>1871381.26</v>
      </c>
      <c r="L1349" s="128">
        <v>1767308.22</v>
      </c>
      <c r="M1349" s="128">
        <v>1630925.83</v>
      </c>
      <c r="N1349" s="128">
        <v>1554585.23</v>
      </c>
    </row>
    <row r="1350" spans="1:14" x14ac:dyDescent="0.3">
      <c r="A1350" s="77" t="s">
        <v>2714</v>
      </c>
      <c r="B1350" s="127" t="s">
        <v>2715</v>
      </c>
      <c r="C1350" s="128">
        <v>1271637.29</v>
      </c>
      <c r="D1350" s="128">
        <v>1209106.29</v>
      </c>
      <c r="E1350" s="128">
        <v>1220260.79</v>
      </c>
      <c r="F1350" s="128">
        <v>1280378.03</v>
      </c>
      <c r="G1350" s="128">
        <v>1345305.38</v>
      </c>
      <c r="H1350" s="128">
        <v>1460211.55</v>
      </c>
      <c r="I1350" s="128">
        <v>1510485.9</v>
      </c>
      <c r="J1350" s="128">
        <v>1508680.5</v>
      </c>
      <c r="K1350" s="128">
        <v>1527023.58</v>
      </c>
      <c r="L1350" s="128">
        <v>1442101.97</v>
      </c>
      <c r="M1350" s="128">
        <v>1330818.5</v>
      </c>
      <c r="N1350" s="128">
        <v>1268522.77</v>
      </c>
    </row>
    <row r="1351" spans="1:14" x14ac:dyDescent="0.3">
      <c r="A1351" s="132" t="s">
        <v>2716</v>
      </c>
      <c r="B1351" s="131" t="s">
        <v>2717</v>
      </c>
      <c r="C1351" s="128">
        <v>0</v>
      </c>
      <c r="D1351" s="128">
        <v>0</v>
      </c>
      <c r="E1351" s="128">
        <v>0</v>
      </c>
      <c r="F1351" s="128">
        <v>0</v>
      </c>
      <c r="G1351" s="128">
        <v>0</v>
      </c>
      <c r="H1351" s="128">
        <v>0</v>
      </c>
      <c r="I1351" s="128">
        <v>0</v>
      </c>
      <c r="J1351" s="128">
        <v>0</v>
      </c>
      <c r="K1351" s="128">
        <v>0</v>
      </c>
      <c r="L1351" s="128">
        <v>0</v>
      </c>
      <c r="M1351" s="128">
        <v>0</v>
      </c>
      <c r="N1351" s="128">
        <v>0</v>
      </c>
    </row>
    <row r="1352" spans="1:14" x14ac:dyDescent="0.3">
      <c r="A1352" s="77" t="s">
        <v>2718</v>
      </c>
      <c r="B1352" s="127" t="s">
        <v>2719</v>
      </c>
      <c r="C1352" s="128">
        <v>1565830.46</v>
      </c>
      <c r="D1352" s="128">
        <v>1517712.89</v>
      </c>
      <c r="E1352" s="128">
        <v>1526733.73</v>
      </c>
      <c r="F1352" s="128">
        <v>1588012.12</v>
      </c>
      <c r="G1352" s="128">
        <v>1658989.6</v>
      </c>
      <c r="H1352" s="128">
        <v>1780854.74</v>
      </c>
      <c r="I1352" s="128">
        <v>1835182.97</v>
      </c>
      <c r="J1352" s="128">
        <v>1831875.77</v>
      </c>
      <c r="K1352" s="128">
        <v>1837959.52</v>
      </c>
      <c r="L1352" s="128">
        <v>1762687.55</v>
      </c>
      <c r="M1352" s="128">
        <v>1636704.97</v>
      </c>
      <c r="N1352" s="128">
        <v>1571439.51</v>
      </c>
    </row>
    <row r="1353" spans="1:14" x14ac:dyDescent="0.3">
      <c r="A1353" s="77" t="s">
        <v>2720</v>
      </c>
      <c r="B1353" s="127" t="s">
        <v>2721</v>
      </c>
      <c r="C1353" s="128">
        <v>1443547</v>
      </c>
      <c r="D1353" s="128">
        <v>1415014</v>
      </c>
      <c r="E1353" s="128">
        <v>1419280</v>
      </c>
      <c r="F1353" s="128">
        <v>1477063</v>
      </c>
      <c r="G1353" s="128">
        <v>1544429</v>
      </c>
      <c r="H1353" s="128">
        <v>1652773</v>
      </c>
      <c r="I1353" s="128">
        <v>1701921</v>
      </c>
      <c r="J1353" s="128">
        <v>1695487</v>
      </c>
      <c r="K1353" s="128">
        <v>1684172</v>
      </c>
      <c r="L1353" s="128">
        <v>1637162</v>
      </c>
      <c r="M1353" s="128">
        <v>1509224</v>
      </c>
      <c r="N1353" s="128">
        <v>1448213</v>
      </c>
    </row>
    <row r="1354" spans="1:14" x14ac:dyDescent="0.3">
      <c r="A1354" s="77" t="s">
        <v>2722</v>
      </c>
      <c r="B1354" s="127" t="s">
        <v>2723</v>
      </c>
      <c r="C1354" s="128">
        <v>0</v>
      </c>
      <c r="D1354" s="128">
        <v>0</v>
      </c>
      <c r="E1354" s="128">
        <v>0</v>
      </c>
      <c r="F1354" s="128">
        <v>0</v>
      </c>
      <c r="G1354" s="128">
        <v>0</v>
      </c>
      <c r="H1354" s="128">
        <v>0</v>
      </c>
      <c r="I1354" s="128">
        <v>0</v>
      </c>
      <c r="J1354" s="128">
        <v>0</v>
      </c>
      <c r="K1354" s="128">
        <v>0</v>
      </c>
      <c r="L1354" s="128">
        <v>0</v>
      </c>
      <c r="M1354" s="128">
        <v>0</v>
      </c>
      <c r="N1354" s="128">
        <v>0</v>
      </c>
    </row>
    <row r="1355" spans="1:14" x14ac:dyDescent="0.3">
      <c r="A1355" s="77" t="s">
        <v>2724</v>
      </c>
      <c r="B1355" s="127" t="s">
        <v>2725</v>
      </c>
      <c r="C1355" s="128">
        <v>0</v>
      </c>
      <c r="D1355" s="128">
        <v>0</v>
      </c>
      <c r="E1355" s="128">
        <v>0</v>
      </c>
      <c r="F1355" s="128">
        <v>0</v>
      </c>
      <c r="G1355" s="128">
        <v>0</v>
      </c>
      <c r="H1355" s="128">
        <v>0</v>
      </c>
      <c r="I1355" s="128">
        <v>0</v>
      </c>
      <c r="J1355" s="128">
        <v>0</v>
      </c>
      <c r="K1355" s="128">
        <v>0</v>
      </c>
      <c r="L1355" s="128">
        <v>0</v>
      </c>
      <c r="M1355" s="128">
        <v>0</v>
      </c>
      <c r="N1355" s="128">
        <v>0</v>
      </c>
    </row>
    <row r="1356" spans="1:14" x14ac:dyDescent="0.3">
      <c r="A1356" s="77" t="s">
        <v>2726</v>
      </c>
      <c r="B1356" s="127" t="s">
        <v>2727</v>
      </c>
      <c r="C1356" s="128">
        <v>0</v>
      </c>
      <c r="D1356" s="128">
        <v>0</v>
      </c>
      <c r="E1356" s="128">
        <v>0</v>
      </c>
      <c r="F1356" s="128">
        <v>0</v>
      </c>
      <c r="G1356" s="128">
        <v>0</v>
      </c>
      <c r="H1356" s="128">
        <v>0</v>
      </c>
      <c r="I1356" s="128">
        <v>0</v>
      </c>
      <c r="J1356" s="128">
        <v>0</v>
      </c>
      <c r="K1356" s="128">
        <v>0</v>
      </c>
      <c r="L1356" s="128">
        <v>0</v>
      </c>
      <c r="M1356" s="128">
        <v>0</v>
      </c>
      <c r="N1356" s="128">
        <v>0</v>
      </c>
    </row>
    <row r="1357" spans="1:14" x14ac:dyDescent="0.3">
      <c r="A1357" s="77" t="s">
        <v>2728</v>
      </c>
      <c r="B1357" s="127" t="s">
        <v>2729</v>
      </c>
      <c r="C1357" s="128">
        <v>0</v>
      </c>
      <c r="D1357" s="128">
        <v>0</v>
      </c>
      <c r="E1357" s="128">
        <v>0</v>
      </c>
      <c r="F1357" s="128">
        <v>0</v>
      </c>
      <c r="G1357" s="128">
        <v>0</v>
      </c>
      <c r="H1357" s="128">
        <v>0</v>
      </c>
      <c r="I1357" s="128">
        <v>0</v>
      </c>
      <c r="J1357" s="128">
        <v>0</v>
      </c>
      <c r="K1357" s="128">
        <v>0</v>
      </c>
      <c r="L1357" s="128">
        <v>0</v>
      </c>
      <c r="M1357" s="128">
        <v>0</v>
      </c>
      <c r="N1357" s="128">
        <v>0</v>
      </c>
    </row>
    <row r="1358" spans="1:14" x14ac:dyDescent="0.3">
      <c r="A1358" s="77" t="s">
        <v>2730</v>
      </c>
      <c r="B1358" s="127" t="s">
        <v>2731</v>
      </c>
      <c r="C1358" s="128">
        <v>0</v>
      </c>
      <c r="D1358" s="128">
        <v>0</v>
      </c>
      <c r="E1358" s="128">
        <v>0</v>
      </c>
      <c r="F1358" s="128">
        <v>0</v>
      </c>
      <c r="G1358" s="128">
        <v>0</v>
      </c>
      <c r="H1358" s="128">
        <v>0</v>
      </c>
      <c r="I1358" s="128">
        <v>0</v>
      </c>
      <c r="J1358" s="128">
        <v>0</v>
      </c>
      <c r="K1358" s="128">
        <v>0</v>
      </c>
      <c r="L1358" s="128">
        <v>0</v>
      </c>
      <c r="M1358" s="128">
        <v>0</v>
      </c>
      <c r="N1358" s="128">
        <v>0</v>
      </c>
    </row>
    <row r="1359" spans="1:14" x14ac:dyDescent="0.3">
      <c r="A1359" s="77" t="s">
        <v>2732</v>
      </c>
      <c r="B1359" s="127" t="s">
        <v>2733</v>
      </c>
      <c r="C1359" s="128">
        <v>0</v>
      </c>
      <c r="D1359" s="128">
        <v>0</v>
      </c>
      <c r="E1359" s="128">
        <v>0</v>
      </c>
      <c r="F1359" s="128">
        <v>0</v>
      </c>
      <c r="G1359" s="128">
        <v>0</v>
      </c>
      <c r="H1359" s="128">
        <v>0</v>
      </c>
      <c r="I1359" s="128">
        <v>0</v>
      </c>
      <c r="J1359" s="128">
        <v>0</v>
      </c>
      <c r="K1359" s="128">
        <v>0</v>
      </c>
      <c r="L1359" s="128">
        <v>0</v>
      </c>
      <c r="M1359" s="128">
        <v>0</v>
      </c>
      <c r="N1359" s="128">
        <v>0</v>
      </c>
    </row>
    <row r="1360" spans="1:14" x14ac:dyDescent="0.3">
      <c r="A1360" s="132" t="s">
        <v>2734</v>
      </c>
      <c r="B1360" s="131" t="s">
        <v>2735</v>
      </c>
      <c r="C1360" s="128">
        <v>0</v>
      </c>
      <c r="D1360" s="128">
        <v>0</v>
      </c>
      <c r="E1360" s="128">
        <v>0</v>
      </c>
      <c r="F1360" s="128">
        <v>0</v>
      </c>
      <c r="G1360" s="128">
        <v>0</v>
      </c>
      <c r="H1360" s="128">
        <v>0</v>
      </c>
      <c r="I1360" s="128">
        <v>0</v>
      </c>
      <c r="J1360" s="128">
        <v>0</v>
      </c>
      <c r="K1360" s="128">
        <v>0</v>
      </c>
      <c r="L1360" s="128">
        <v>0</v>
      </c>
      <c r="M1360" s="128">
        <v>0</v>
      </c>
      <c r="N1360" s="128">
        <v>0</v>
      </c>
    </row>
    <row r="1361" spans="1:14" x14ac:dyDescent="0.3">
      <c r="A1361" s="77" t="s">
        <v>2736</v>
      </c>
      <c r="B1361" s="127" t="s">
        <v>2737</v>
      </c>
      <c r="C1361" s="128">
        <v>0</v>
      </c>
      <c r="D1361" s="128">
        <v>0</v>
      </c>
      <c r="E1361" s="128">
        <v>0</v>
      </c>
      <c r="F1361" s="128">
        <v>0</v>
      </c>
      <c r="G1361" s="128">
        <v>0</v>
      </c>
      <c r="H1361" s="128">
        <v>0</v>
      </c>
      <c r="I1361" s="128">
        <v>0</v>
      </c>
      <c r="J1361" s="128">
        <v>0</v>
      </c>
      <c r="K1361" s="128">
        <v>0</v>
      </c>
      <c r="L1361" s="128">
        <v>0</v>
      </c>
      <c r="M1361" s="128">
        <v>0</v>
      </c>
      <c r="N1361" s="128">
        <v>0</v>
      </c>
    </row>
    <row r="1362" spans="1:14" x14ac:dyDescent="0.3">
      <c r="A1362" s="77" t="s">
        <v>2738</v>
      </c>
      <c r="B1362" s="127" t="s">
        <v>2739</v>
      </c>
      <c r="C1362" s="128">
        <v>0</v>
      </c>
      <c r="D1362" s="128">
        <v>0</v>
      </c>
      <c r="E1362" s="128">
        <v>0</v>
      </c>
      <c r="F1362" s="128">
        <v>0</v>
      </c>
      <c r="G1362" s="128">
        <v>0</v>
      </c>
      <c r="H1362" s="128">
        <v>0</v>
      </c>
      <c r="I1362" s="128">
        <v>0</v>
      </c>
      <c r="J1362" s="128">
        <v>0</v>
      </c>
      <c r="K1362" s="128">
        <v>0</v>
      </c>
      <c r="L1362" s="128">
        <v>0</v>
      </c>
      <c r="M1362" s="128">
        <v>0</v>
      </c>
      <c r="N1362" s="128">
        <v>0</v>
      </c>
    </row>
    <row r="1363" spans="1:14" x14ac:dyDescent="0.3">
      <c r="A1363" s="77" t="s">
        <v>2740</v>
      </c>
      <c r="B1363" s="127" t="s">
        <v>2741</v>
      </c>
      <c r="C1363" s="128">
        <v>0</v>
      </c>
      <c r="D1363" s="128">
        <v>0</v>
      </c>
      <c r="E1363" s="128">
        <v>0</v>
      </c>
      <c r="F1363" s="128">
        <v>0</v>
      </c>
      <c r="G1363" s="128">
        <v>0</v>
      </c>
      <c r="H1363" s="128">
        <v>0</v>
      </c>
      <c r="I1363" s="128">
        <v>0</v>
      </c>
      <c r="J1363" s="128">
        <v>0</v>
      </c>
      <c r="K1363" s="128">
        <v>0</v>
      </c>
      <c r="L1363" s="128">
        <v>0</v>
      </c>
      <c r="M1363" s="128">
        <v>0</v>
      </c>
      <c r="N1363" s="128">
        <v>0</v>
      </c>
    </row>
    <row r="1364" spans="1:14" x14ac:dyDescent="0.3">
      <c r="A1364" s="77" t="s">
        <v>2742</v>
      </c>
      <c r="B1364" s="127" t="s">
        <v>2743</v>
      </c>
      <c r="C1364" s="128">
        <v>0</v>
      </c>
      <c r="D1364" s="128">
        <v>0</v>
      </c>
      <c r="E1364" s="128">
        <v>0</v>
      </c>
      <c r="F1364" s="128">
        <v>0</v>
      </c>
      <c r="G1364" s="128">
        <v>0</v>
      </c>
      <c r="H1364" s="128">
        <v>0</v>
      </c>
      <c r="I1364" s="128">
        <v>0</v>
      </c>
      <c r="J1364" s="128">
        <v>0</v>
      </c>
      <c r="K1364" s="128">
        <v>0</v>
      </c>
      <c r="L1364" s="128">
        <v>0</v>
      </c>
      <c r="M1364" s="128">
        <v>0</v>
      </c>
      <c r="N1364" s="128">
        <v>0</v>
      </c>
    </row>
    <row r="1365" spans="1:14" x14ac:dyDescent="0.3">
      <c r="A1365" s="77" t="s">
        <v>2744</v>
      </c>
      <c r="B1365" s="127" t="s">
        <v>2745</v>
      </c>
      <c r="C1365" s="128">
        <v>0</v>
      </c>
      <c r="D1365" s="128">
        <v>0</v>
      </c>
      <c r="E1365" s="128">
        <v>0</v>
      </c>
      <c r="F1365" s="128">
        <v>0</v>
      </c>
      <c r="G1365" s="128">
        <v>0</v>
      </c>
      <c r="H1365" s="128">
        <v>0</v>
      </c>
      <c r="I1365" s="128">
        <v>0</v>
      </c>
      <c r="J1365" s="128">
        <v>0</v>
      </c>
      <c r="K1365" s="128">
        <v>0</v>
      </c>
      <c r="L1365" s="128">
        <v>0</v>
      </c>
      <c r="M1365" s="128">
        <v>0</v>
      </c>
      <c r="N1365" s="128">
        <v>0</v>
      </c>
    </row>
    <row r="1366" spans="1:14" x14ac:dyDescent="0.3">
      <c r="A1366" s="77" t="s">
        <v>2746</v>
      </c>
      <c r="B1366" s="127" t="s">
        <v>2747</v>
      </c>
      <c r="C1366" s="128">
        <v>1732134</v>
      </c>
      <c r="D1366" s="128">
        <v>1755917</v>
      </c>
      <c r="E1366" s="128">
        <v>1804689</v>
      </c>
      <c r="F1366" s="128">
        <v>1763324</v>
      </c>
      <c r="G1366" s="128">
        <v>1709703</v>
      </c>
      <c r="H1366" s="128">
        <v>1658898</v>
      </c>
      <c r="I1366" s="128">
        <v>1764953</v>
      </c>
      <c r="J1366" s="128">
        <v>1752170</v>
      </c>
      <c r="K1366" s="128">
        <v>1684512</v>
      </c>
      <c r="L1366" s="128">
        <v>1740848</v>
      </c>
      <c r="M1366" s="128">
        <v>1775338</v>
      </c>
      <c r="N1366" s="128">
        <v>1747270</v>
      </c>
    </row>
    <row r="1367" spans="1:14" x14ac:dyDescent="0.3">
      <c r="A1367" s="77" t="s">
        <v>2748</v>
      </c>
      <c r="B1367" s="127" t="s">
        <v>2749</v>
      </c>
      <c r="C1367" s="128">
        <v>1852136</v>
      </c>
      <c r="D1367" s="128">
        <v>1673058</v>
      </c>
      <c r="E1367" s="128">
        <v>1852446</v>
      </c>
      <c r="F1367" s="128">
        <v>1793104</v>
      </c>
      <c r="G1367" s="128">
        <v>1852558</v>
      </c>
      <c r="H1367" s="128">
        <v>1793258</v>
      </c>
      <c r="I1367" s="128">
        <v>1852937</v>
      </c>
      <c r="J1367" s="128">
        <v>1852901</v>
      </c>
      <c r="K1367" s="128">
        <v>1792783</v>
      </c>
      <c r="L1367" s="128">
        <v>1852789</v>
      </c>
      <c r="M1367" s="128">
        <v>1792444</v>
      </c>
      <c r="N1367" s="128">
        <v>1852456</v>
      </c>
    </row>
    <row r="1368" spans="1:14" x14ac:dyDescent="0.3">
      <c r="A1368" s="77" t="s">
        <v>2750</v>
      </c>
      <c r="B1368" s="127" t="s">
        <v>2751</v>
      </c>
      <c r="C1368" s="128">
        <v>6912</v>
      </c>
      <c r="D1368" s="128">
        <v>7249</v>
      </c>
      <c r="E1368" s="128">
        <v>7172</v>
      </c>
      <c r="F1368" s="128">
        <v>7140</v>
      </c>
      <c r="G1368" s="128">
        <v>6675</v>
      </c>
      <c r="H1368" s="128">
        <v>6738</v>
      </c>
      <c r="I1368" s="128">
        <v>7042</v>
      </c>
      <c r="J1368" s="128">
        <v>6908</v>
      </c>
      <c r="K1368" s="128">
        <v>6797</v>
      </c>
      <c r="L1368" s="128">
        <v>6830</v>
      </c>
      <c r="M1368" s="128">
        <v>7114</v>
      </c>
      <c r="N1368" s="128">
        <v>7016</v>
      </c>
    </row>
    <row r="1369" spans="1:14" x14ac:dyDescent="0.3">
      <c r="A1369" s="77" t="s">
        <v>2752</v>
      </c>
      <c r="B1369" s="127" t="s">
        <v>2753</v>
      </c>
      <c r="C1369" s="128">
        <v>109617</v>
      </c>
      <c r="D1369" s="128">
        <v>114962</v>
      </c>
      <c r="E1369" s="128">
        <v>113733</v>
      </c>
      <c r="F1369" s="128">
        <v>113229</v>
      </c>
      <c r="G1369" s="128">
        <v>105872</v>
      </c>
      <c r="H1369" s="128">
        <v>106861</v>
      </c>
      <c r="I1369" s="128">
        <v>111683</v>
      </c>
      <c r="J1369" s="128">
        <v>109562</v>
      </c>
      <c r="K1369" s="128">
        <v>107797</v>
      </c>
      <c r="L1369" s="128">
        <v>108321</v>
      </c>
      <c r="M1369" s="128">
        <v>112810</v>
      </c>
      <c r="N1369" s="128">
        <v>111259</v>
      </c>
    </row>
    <row r="1370" spans="1:14" x14ac:dyDescent="0.3">
      <c r="A1370" s="77" t="s">
        <v>2754</v>
      </c>
      <c r="B1370" s="127" t="s">
        <v>2755</v>
      </c>
      <c r="C1370" s="128">
        <v>40868</v>
      </c>
      <c r="D1370" s="128">
        <v>36913</v>
      </c>
      <c r="E1370" s="128">
        <v>40868</v>
      </c>
      <c r="F1370" s="128">
        <v>39550</v>
      </c>
      <c r="G1370" s="128">
        <v>40868</v>
      </c>
      <c r="H1370" s="128">
        <v>39550</v>
      </c>
      <c r="I1370" s="128">
        <v>40868</v>
      </c>
      <c r="J1370" s="128">
        <v>40868</v>
      </c>
      <c r="K1370" s="128">
        <v>39550</v>
      </c>
      <c r="L1370" s="128">
        <v>40868</v>
      </c>
      <c r="M1370" s="128">
        <v>39550</v>
      </c>
      <c r="N1370" s="128">
        <v>40868</v>
      </c>
    </row>
    <row r="1371" spans="1:14" x14ac:dyDescent="0.3">
      <c r="A1371" s="77" t="s">
        <v>2756</v>
      </c>
      <c r="B1371" s="127" t="s">
        <v>2757</v>
      </c>
      <c r="C1371" s="128">
        <v>0</v>
      </c>
      <c r="D1371" s="128">
        <v>0</v>
      </c>
      <c r="E1371" s="128">
        <v>0</v>
      </c>
      <c r="F1371" s="128">
        <v>0</v>
      </c>
      <c r="G1371" s="128">
        <v>0</v>
      </c>
      <c r="H1371" s="128">
        <v>0</v>
      </c>
      <c r="I1371" s="128">
        <v>0</v>
      </c>
      <c r="J1371" s="128">
        <v>0</v>
      </c>
      <c r="K1371" s="128">
        <v>0</v>
      </c>
      <c r="L1371" s="128">
        <v>0</v>
      </c>
      <c r="M1371" s="128">
        <v>0</v>
      </c>
      <c r="N1371" s="128">
        <v>0</v>
      </c>
    </row>
    <row r="1372" spans="1:14" x14ac:dyDescent="0.3">
      <c r="A1372" s="132" t="s">
        <v>2758</v>
      </c>
      <c r="B1372" s="131" t="s">
        <v>2759</v>
      </c>
      <c r="C1372" s="128">
        <v>100166.78</v>
      </c>
      <c r="D1372" s="128">
        <v>96904.16</v>
      </c>
      <c r="E1372" s="128">
        <v>102494.85</v>
      </c>
      <c r="F1372" s="128">
        <v>99709.74</v>
      </c>
      <c r="G1372" s="128">
        <v>99442</v>
      </c>
      <c r="H1372" s="128">
        <v>95840.87</v>
      </c>
      <c r="I1372" s="128">
        <v>101017.09</v>
      </c>
      <c r="J1372" s="128">
        <v>100697.46</v>
      </c>
      <c r="K1372" s="128">
        <v>97003.1</v>
      </c>
      <c r="L1372" s="128">
        <v>100371.48</v>
      </c>
      <c r="M1372" s="128">
        <v>100344.23</v>
      </c>
      <c r="N1372" s="128">
        <v>100435.83</v>
      </c>
    </row>
    <row r="1373" spans="1:14" x14ac:dyDescent="0.3">
      <c r="A1373" s="77" t="s">
        <v>2760</v>
      </c>
      <c r="B1373" s="127" t="s">
        <v>2761</v>
      </c>
      <c r="C1373" s="128">
        <v>0</v>
      </c>
      <c r="D1373" s="128">
        <v>0</v>
      </c>
      <c r="E1373" s="128">
        <v>0</v>
      </c>
      <c r="F1373" s="128">
        <v>0</v>
      </c>
      <c r="G1373" s="128">
        <v>0</v>
      </c>
      <c r="H1373" s="128">
        <v>0</v>
      </c>
      <c r="I1373" s="128">
        <v>0</v>
      </c>
      <c r="J1373" s="128">
        <v>0</v>
      </c>
      <c r="K1373" s="128">
        <v>0</v>
      </c>
      <c r="L1373" s="128">
        <v>0</v>
      </c>
      <c r="M1373" s="128">
        <v>0</v>
      </c>
      <c r="N1373" s="128">
        <v>0</v>
      </c>
    </row>
    <row r="1374" spans="1:14" x14ac:dyDescent="0.3">
      <c r="A1374" s="77" t="s">
        <v>2762</v>
      </c>
      <c r="B1374" s="127" t="s">
        <v>2763</v>
      </c>
      <c r="C1374" s="128">
        <v>31275.25</v>
      </c>
      <c r="D1374" s="128">
        <v>36403.31</v>
      </c>
      <c r="E1374" s="128">
        <v>33793.730000000003</v>
      </c>
      <c r="F1374" s="128">
        <v>32733.29</v>
      </c>
      <c r="G1374" s="128">
        <v>31096.48</v>
      </c>
      <c r="H1374" s="128">
        <v>24914.59</v>
      </c>
      <c r="I1374" s="128">
        <v>30615.67</v>
      </c>
      <c r="J1374" s="128">
        <v>31200.21</v>
      </c>
      <c r="K1374" s="128">
        <v>28872.28</v>
      </c>
      <c r="L1374" s="128">
        <v>31307.7</v>
      </c>
      <c r="M1374" s="128">
        <v>35450.129999999997</v>
      </c>
      <c r="N1374" s="128">
        <v>29809.47</v>
      </c>
    </row>
    <row r="1375" spans="1:14" x14ac:dyDescent="0.3">
      <c r="A1375" s="77" t="s">
        <v>2764</v>
      </c>
      <c r="B1375" s="127" t="s">
        <v>2765</v>
      </c>
      <c r="C1375" s="128">
        <v>133566</v>
      </c>
      <c r="D1375" s="128">
        <v>154763</v>
      </c>
      <c r="E1375" s="128">
        <v>144601</v>
      </c>
      <c r="F1375" s="128">
        <v>139604</v>
      </c>
      <c r="G1375" s="128">
        <v>131469</v>
      </c>
      <c r="H1375" s="128">
        <v>107578</v>
      </c>
      <c r="I1375" s="128">
        <v>131572</v>
      </c>
      <c r="J1375" s="128">
        <v>133596</v>
      </c>
      <c r="K1375" s="128">
        <v>122814</v>
      </c>
      <c r="L1375" s="128">
        <v>133528</v>
      </c>
      <c r="M1375" s="128">
        <v>150724</v>
      </c>
      <c r="N1375" s="128">
        <v>128323</v>
      </c>
    </row>
    <row r="1376" spans="1:14" x14ac:dyDescent="0.3">
      <c r="A1376" s="77" t="s">
        <v>2766</v>
      </c>
      <c r="B1376" s="127" t="s">
        <v>2767</v>
      </c>
      <c r="C1376" s="128">
        <v>0</v>
      </c>
      <c r="D1376" s="128">
        <v>0</v>
      </c>
      <c r="E1376" s="128">
        <v>0</v>
      </c>
      <c r="F1376" s="128">
        <v>0</v>
      </c>
      <c r="G1376" s="128">
        <v>0</v>
      </c>
      <c r="H1376" s="128">
        <v>0</v>
      </c>
      <c r="I1376" s="128">
        <v>0</v>
      </c>
      <c r="J1376" s="128">
        <v>0</v>
      </c>
      <c r="K1376" s="128">
        <v>0</v>
      </c>
      <c r="L1376" s="128">
        <v>0</v>
      </c>
      <c r="M1376" s="128">
        <v>0</v>
      </c>
      <c r="N1376" s="128">
        <v>0</v>
      </c>
    </row>
    <row r="1377" spans="1:14" x14ac:dyDescent="0.3">
      <c r="A1377" s="77" t="s">
        <v>2768</v>
      </c>
      <c r="B1377" s="127" t="s">
        <v>2769</v>
      </c>
      <c r="C1377" s="128">
        <v>0</v>
      </c>
      <c r="D1377" s="128">
        <v>0</v>
      </c>
      <c r="E1377" s="128">
        <v>0</v>
      </c>
      <c r="F1377" s="128">
        <v>0</v>
      </c>
      <c r="G1377" s="128">
        <v>0</v>
      </c>
      <c r="H1377" s="128">
        <v>0</v>
      </c>
      <c r="I1377" s="128">
        <v>0</v>
      </c>
      <c r="J1377" s="128">
        <v>0</v>
      </c>
      <c r="K1377" s="128">
        <v>0</v>
      </c>
      <c r="L1377" s="128">
        <v>0</v>
      </c>
      <c r="M1377" s="128">
        <v>0</v>
      </c>
      <c r="N1377" s="128">
        <v>0</v>
      </c>
    </row>
    <row r="1378" spans="1:14" x14ac:dyDescent="0.3">
      <c r="A1378" s="77" t="s">
        <v>2770</v>
      </c>
      <c r="B1378" s="127" t="s">
        <v>2771</v>
      </c>
      <c r="C1378" s="128">
        <v>0</v>
      </c>
      <c r="D1378" s="128">
        <v>0</v>
      </c>
      <c r="E1378" s="128">
        <v>0</v>
      </c>
      <c r="F1378" s="128">
        <v>0</v>
      </c>
      <c r="G1378" s="128">
        <v>0</v>
      </c>
      <c r="H1378" s="128">
        <v>0</v>
      </c>
      <c r="I1378" s="128">
        <v>0</v>
      </c>
      <c r="J1378" s="128">
        <v>0</v>
      </c>
      <c r="K1378" s="128">
        <v>0</v>
      </c>
      <c r="L1378" s="128">
        <v>0</v>
      </c>
      <c r="M1378" s="128">
        <v>0</v>
      </c>
      <c r="N1378" s="128">
        <v>0</v>
      </c>
    </row>
    <row r="1379" spans="1:14" x14ac:dyDescent="0.3">
      <c r="A1379" s="77" t="s">
        <v>2772</v>
      </c>
      <c r="B1379" s="127" t="s">
        <v>2773</v>
      </c>
      <c r="C1379" s="128">
        <v>0</v>
      </c>
      <c r="D1379" s="128">
        <v>0</v>
      </c>
      <c r="E1379" s="128">
        <v>0</v>
      </c>
      <c r="F1379" s="128">
        <v>0</v>
      </c>
      <c r="G1379" s="128">
        <v>0</v>
      </c>
      <c r="H1379" s="128">
        <v>0</v>
      </c>
      <c r="I1379" s="128">
        <v>0</v>
      </c>
      <c r="J1379" s="128">
        <v>0</v>
      </c>
      <c r="K1379" s="128">
        <v>0</v>
      </c>
      <c r="L1379" s="128">
        <v>0</v>
      </c>
      <c r="M1379" s="128">
        <v>0</v>
      </c>
      <c r="N1379" s="128">
        <v>0</v>
      </c>
    </row>
    <row r="1380" spans="1:14" x14ac:dyDescent="0.3">
      <c r="A1380" s="77" t="s">
        <v>2774</v>
      </c>
      <c r="B1380" s="127" t="s">
        <v>2775</v>
      </c>
      <c r="C1380" s="128">
        <v>0</v>
      </c>
      <c r="D1380" s="128">
        <v>0</v>
      </c>
      <c r="E1380" s="128">
        <v>0</v>
      </c>
      <c r="F1380" s="128">
        <v>0</v>
      </c>
      <c r="G1380" s="128">
        <v>0</v>
      </c>
      <c r="H1380" s="128">
        <v>0</v>
      </c>
      <c r="I1380" s="128">
        <v>0</v>
      </c>
      <c r="J1380" s="128">
        <v>0</v>
      </c>
      <c r="K1380" s="128">
        <v>0</v>
      </c>
      <c r="L1380" s="128">
        <v>0</v>
      </c>
      <c r="M1380" s="128">
        <v>0</v>
      </c>
      <c r="N1380" s="128">
        <v>0</v>
      </c>
    </row>
    <row r="1381" spans="1:14" x14ac:dyDescent="0.3">
      <c r="A1381" s="77" t="s">
        <v>2776</v>
      </c>
      <c r="B1381" s="127" t="s">
        <v>2777</v>
      </c>
      <c r="C1381" s="128">
        <v>0</v>
      </c>
      <c r="D1381" s="128">
        <v>0</v>
      </c>
      <c r="E1381" s="128">
        <v>0</v>
      </c>
      <c r="F1381" s="128">
        <v>0</v>
      </c>
      <c r="G1381" s="128">
        <v>0</v>
      </c>
      <c r="H1381" s="128">
        <v>0</v>
      </c>
      <c r="I1381" s="128">
        <v>0</v>
      </c>
      <c r="J1381" s="128">
        <v>0</v>
      </c>
      <c r="K1381" s="128">
        <v>0</v>
      </c>
      <c r="L1381" s="128">
        <v>0</v>
      </c>
      <c r="M1381" s="128">
        <v>0</v>
      </c>
      <c r="N1381" s="128">
        <v>0</v>
      </c>
    </row>
    <row r="1382" spans="1:14" x14ac:dyDescent="0.3">
      <c r="A1382" s="77" t="s">
        <v>2778</v>
      </c>
      <c r="B1382" s="127" t="s">
        <v>2779</v>
      </c>
      <c r="C1382" s="128">
        <v>0</v>
      </c>
      <c r="D1382" s="128">
        <v>0</v>
      </c>
      <c r="E1382" s="128">
        <v>0</v>
      </c>
      <c r="F1382" s="128">
        <v>0</v>
      </c>
      <c r="G1382" s="128">
        <v>0</v>
      </c>
      <c r="H1382" s="128">
        <v>0</v>
      </c>
      <c r="I1382" s="128">
        <v>0</v>
      </c>
      <c r="J1382" s="128">
        <v>0</v>
      </c>
      <c r="K1382" s="128">
        <v>0</v>
      </c>
      <c r="L1382" s="128">
        <v>0</v>
      </c>
      <c r="M1382" s="128">
        <v>0</v>
      </c>
      <c r="N1382" s="128">
        <v>0</v>
      </c>
    </row>
    <row r="1383" spans="1:14" x14ac:dyDescent="0.3">
      <c r="A1383" s="77" t="s">
        <v>2780</v>
      </c>
      <c r="B1383" s="127" t="s">
        <v>2781</v>
      </c>
      <c r="C1383" s="128">
        <v>0</v>
      </c>
      <c r="D1383" s="128">
        <v>0</v>
      </c>
      <c r="E1383" s="128">
        <v>0</v>
      </c>
      <c r="F1383" s="128">
        <v>0</v>
      </c>
      <c r="G1383" s="128">
        <v>0</v>
      </c>
      <c r="H1383" s="128">
        <v>0</v>
      </c>
      <c r="I1383" s="128">
        <v>0</v>
      </c>
      <c r="J1383" s="128">
        <v>0</v>
      </c>
      <c r="K1383" s="128">
        <v>0</v>
      </c>
      <c r="L1383" s="128">
        <v>0</v>
      </c>
      <c r="M1383" s="128">
        <v>0</v>
      </c>
      <c r="N1383" s="128">
        <v>0</v>
      </c>
    </row>
    <row r="1384" spans="1:14" x14ac:dyDescent="0.3">
      <c r="A1384" s="77" t="s">
        <v>2782</v>
      </c>
      <c r="B1384" s="127" t="s">
        <v>2783</v>
      </c>
      <c r="C1384" s="128">
        <v>0</v>
      </c>
      <c r="D1384" s="128">
        <v>0</v>
      </c>
      <c r="E1384" s="128">
        <v>0</v>
      </c>
      <c r="F1384" s="128">
        <v>0</v>
      </c>
      <c r="G1384" s="128">
        <v>0</v>
      </c>
      <c r="H1384" s="128">
        <v>0</v>
      </c>
      <c r="I1384" s="128">
        <v>0</v>
      </c>
      <c r="J1384" s="128">
        <v>0</v>
      </c>
      <c r="K1384" s="128">
        <v>0</v>
      </c>
      <c r="L1384" s="128">
        <v>0</v>
      </c>
      <c r="M1384" s="128">
        <v>0</v>
      </c>
      <c r="N1384" s="128">
        <v>0</v>
      </c>
    </row>
    <row r="1385" spans="1:14" x14ac:dyDescent="0.3">
      <c r="A1385" s="77" t="s">
        <v>2784</v>
      </c>
      <c r="B1385" s="127" t="s">
        <v>2785</v>
      </c>
      <c r="C1385" s="128">
        <v>0</v>
      </c>
      <c r="D1385" s="128">
        <v>0</v>
      </c>
      <c r="E1385" s="128">
        <v>0</v>
      </c>
      <c r="F1385" s="128">
        <v>0</v>
      </c>
      <c r="G1385" s="128">
        <v>0</v>
      </c>
      <c r="H1385" s="128">
        <v>0</v>
      </c>
      <c r="I1385" s="128">
        <v>0</v>
      </c>
      <c r="J1385" s="128">
        <v>0</v>
      </c>
      <c r="K1385" s="128">
        <v>0</v>
      </c>
      <c r="L1385" s="128">
        <v>0</v>
      </c>
      <c r="M1385" s="128">
        <v>0</v>
      </c>
      <c r="N1385" s="128">
        <v>0</v>
      </c>
    </row>
    <row r="1386" spans="1:14" x14ac:dyDescent="0.3">
      <c r="A1386" s="77" t="s">
        <v>2786</v>
      </c>
      <c r="B1386" s="127" t="s">
        <v>2787</v>
      </c>
      <c r="C1386" s="128">
        <v>0</v>
      </c>
      <c r="D1386" s="128">
        <v>0</v>
      </c>
      <c r="E1386" s="128">
        <v>0</v>
      </c>
      <c r="F1386" s="128">
        <v>0</v>
      </c>
      <c r="G1386" s="128">
        <v>0</v>
      </c>
      <c r="H1386" s="128">
        <v>0</v>
      </c>
      <c r="I1386" s="128">
        <v>0</v>
      </c>
      <c r="J1386" s="128">
        <v>0</v>
      </c>
      <c r="K1386" s="128">
        <v>0</v>
      </c>
      <c r="L1386" s="128">
        <v>0</v>
      </c>
      <c r="M1386" s="128">
        <v>0</v>
      </c>
      <c r="N1386" s="128">
        <v>0</v>
      </c>
    </row>
    <row r="1387" spans="1:14" x14ac:dyDescent="0.3">
      <c r="A1387" s="77" t="s">
        <v>2788</v>
      </c>
      <c r="B1387" s="127" t="s">
        <v>2789</v>
      </c>
      <c r="C1387" s="128">
        <v>0</v>
      </c>
      <c r="D1387" s="128">
        <v>0</v>
      </c>
      <c r="E1387" s="128">
        <v>0</v>
      </c>
      <c r="F1387" s="128">
        <v>0</v>
      </c>
      <c r="G1387" s="128">
        <v>0</v>
      </c>
      <c r="H1387" s="128">
        <v>0</v>
      </c>
      <c r="I1387" s="128">
        <v>0</v>
      </c>
      <c r="J1387" s="128">
        <v>0</v>
      </c>
      <c r="K1387" s="128">
        <v>0</v>
      </c>
      <c r="L1387" s="128">
        <v>0</v>
      </c>
      <c r="M1387" s="128">
        <v>0</v>
      </c>
      <c r="N1387" s="128">
        <v>0</v>
      </c>
    </row>
    <row r="1388" spans="1:14" x14ac:dyDescent="0.3">
      <c r="A1388" s="77" t="s">
        <v>2790</v>
      </c>
      <c r="B1388" s="127" t="s">
        <v>2791</v>
      </c>
      <c r="C1388" s="128">
        <v>3769577</v>
      </c>
      <c r="D1388" s="128">
        <v>3762172</v>
      </c>
      <c r="E1388" s="128">
        <v>3864574</v>
      </c>
      <c r="F1388" s="128">
        <v>4080293</v>
      </c>
      <c r="G1388" s="128">
        <v>4195675</v>
      </c>
      <c r="H1388" s="128">
        <v>4179724</v>
      </c>
      <c r="I1388" s="128">
        <v>4207103</v>
      </c>
      <c r="J1388" s="128">
        <v>4182398</v>
      </c>
      <c r="K1388" s="128">
        <v>4113012</v>
      </c>
      <c r="L1388" s="128">
        <v>4100125</v>
      </c>
      <c r="M1388" s="128">
        <v>3879692</v>
      </c>
      <c r="N1388" s="128">
        <v>3833047</v>
      </c>
    </row>
    <row r="1389" spans="1:14" x14ac:dyDescent="0.3">
      <c r="A1389" s="77" t="s">
        <v>2792</v>
      </c>
      <c r="B1389" s="127" t="s">
        <v>2793</v>
      </c>
      <c r="C1389" s="128">
        <v>3209634</v>
      </c>
      <c r="D1389" s="128">
        <v>3081820</v>
      </c>
      <c r="E1389" s="128">
        <v>3243162</v>
      </c>
      <c r="F1389" s="128">
        <v>3431023</v>
      </c>
      <c r="G1389" s="128">
        <v>3519126</v>
      </c>
      <c r="H1389" s="128">
        <v>3532399</v>
      </c>
      <c r="I1389" s="128">
        <v>3581423</v>
      </c>
      <c r="J1389" s="128">
        <v>3534912</v>
      </c>
      <c r="K1389" s="128">
        <v>3554777</v>
      </c>
      <c r="L1389" s="128">
        <v>3402763</v>
      </c>
      <c r="M1389" s="128">
        <v>3243090</v>
      </c>
      <c r="N1389" s="128">
        <v>3240551</v>
      </c>
    </row>
    <row r="1390" spans="1:14" x14ac:dyDescent="0.3">
      <c r="A1390" s="77" t="s">
        <v>2794</v>
      </c>
      <c r="B1390" s="127" t="s">
        <v>2795</v>
      </c>
      <c r="C1390" s="128">
        <v>13680</v>
      </c>
      <c r="D1390" s="128">
        <v>13948</v>
      </c>
      <c r="E1390" s="128">
        <v>14234</v>
      </c>
      <c r="F1390" s="128">
        <v>14421</v>
      </c>
      <c r="G1390" s="128">
        <v>15257</v>
      </c>
      <c r="H1390" s="128">
        <v>15314</v>
      </c>
      <c r="I1390" s="128">
        <v>15504</v>
      </c>
      <c r="J1390" s="128">
        <v>15586</v>
      </c>
      <c r="K1390" s="128">
        <v>15084</v>
      </c>
      <c r="L1390" s="128">
        <v>15266</v>
      </c>
      <c r="M1390" s="128">
        <v>14430</v>
      </c>
      <c r="N1390" s="128">
        <v>14134</v>
      </c>
    </row>
    <row r="1391" spans="1:14" x14ac:dyDescent="0.3">
      <c r="A1391" s="77" t="s">
        <v>2796</v>
      </c>
      <c r="B1391" s="127" t="s">
        <v>2797</v>
      </c>
      <c r="C1391" s="128">
        <v>226658</v>
      </c>
      <c r="D1391" s="128">
        <v>231161</v>
      </c>
      <c r="E1391" s="128">
        <v>235898</v>
      </c>
      <c r="F1391" s="128">
        <v>239064</v>
      </c>
      <c r="G1391" s="128">
        <v>252930</v>
      </c>
      <c r="H1391" s="128">
        <v>253701</v>
      </c>
      <c r="I1391" s="128">
        <v>256699</v>
      </c>
      <c r="J1391" s="128">
        <v>258004</v>
      </c>
      <c r="K1391" s="128">
        <v>249927</v>
      </c>
      <c r="L1391" s="128">
        <v>252755</v>
      </c>
      <c r="M1391" s="128">
        <v>239050</v>
      </c>
      <c r="N1391" s="128">
        <v>234300</v>
      </c>
    </row>
    <row r="1392" spans="1:14" x14ac:dyDescent="0.3">
      <c r="A1392" s="77" t="s">
        <v>2798</v>
      </c>
      <c r="B1392" s="127" t="s">
        <v>2799</v>
      </c>
      <c r="C1392" s="128">
        <v>73493</v>
      </c>
      <c r="D1392" s="128">
        <v>70681</v>
      </c>
      <c r="E1392" s="128">
        <v>74190</v>
      </c>
      <c r="F1392" s="128">
        <v>78554</v>
      </c>
      <c r="G1392" s="128">
        <v>80612</v>
      </c>
      <c r="H1392" s="128">
        <v>81090</v>
      </c>
      <c r="I1392" s="128">
        <v>82213</v>
      </c>
      <c r="J1392" s="128">
        <v>81143</v>
      </c>
      <c r="K1392" s="128">
        <v>81713</v>
      </c>
      <c r="L1392" s="128">
        <v>78062</v>
      </c>
      <c r="M1392" s="128">
        <v>74467</v>
      </c>
      <c r="N1392" s="128">
        <v>74264</v>
      </c>
    </row>
    <row r="1393" spans="1:14" x14ac:dyDescent="0.3">
      <c r="A1393" s="77" t="s">
        <v>2800</v>
      </c>
      <c r="B1393" s="127" t="s">
        <v>2801</v>
      </c>
      <c r="C1393" s="128">
        <v>321092.90999999997</v>
      </c>
      <c r="D1393" s="128">
        <v>315650.31</v>
      </c>
      <c r="E1393" s="128">
        <v>327268.36</v>
      </c>
      <c r="F1393" s="128">
        <v>345031.21</v>
      </c>
      <c r="G1393" s="128">
        <v>355492.83</v>
      </c>
      <c r="H1393" s="128">
        <v>355551.29</v>
      </c>
      <c r="I1393" s="128">
        <v>359125.22</v>
      </c>
      <c r="J1393" s="128">
        <v>356193.8</v>
      </c>
      <c r="K1393" s="128">
        <v>353336.96</v>
      </c>
      <c r="L1393" s="128">
        <v>346377.84</v>
      </c>
      <c r="M1393" s="128">
        <v>328773.86</v>
      </c>
      <c r="N1393" s="128">
        <v>326057.21999999997</v>
      </c>
    </row>
    <row r="1394" spans="1:14" x14ac:dyDescent="0.3">
      <c r="A1394" s="77" t="s">
        <v>2802</v>
      </c>
      <c r="B1394" s="127" t="s">
        <v>2803</v>
      </c>
      <c r="C1394" s="128">
        <v>195425.74</v>
      </c>
      <c r="D1394" s="128">
        <v>192015.15</v>
      </c>
      <c r="E1394" s="128">
        <v>199091.33</v>
      </c>
      <c r="F1394" s="128">
        <v>209959.48</v>
      </c>
      <c r="G1394" s="128">
        <v>216565.52</v>
      </c>
      <c r="H1394" s="128">
        <v>216492.73</v>
      </c>
      <c r="I1394" s="128">
        <v>218643.65</v>
      </c>
      <c r="J1394" s="128">
        <v>216859.61</v>
      </c>
      <c r="K1394" s="128">
        <v>215125.1</v>
      </c>
      <c r="L1394" s="128">
        <v>210890.49</v>
      </c>
      <c r="M1394" s="128">
        <v>200287.29</v>
      </c>
      <c r="N1394" s="128">
        <v>198567.61</v>
      </c>
    </row>
    <row r="1395" spans="1:14" x14ac:dyDescent="0.3">
      <c r="A1395" s="77" t="s">
        <v>2804</v>
      </c>
      <c r="B1395" s="127" t="s">
        <v>2805</v>
      </c>
      <c r="C1395" s="128">
        <v>0</v>
      </c>
      <c r="D1395" s="128">
        <v>0</v>
      </c>
      <c r="E1395" s="128">
        <v>0</v>
      </c>
      <c r="F1395" s="128">
        <v>0</v>
      </c>
      <c r="G1395" s="128">
        <v>0</v>
      </c>
      <c r="H1395" s="128">
        <v>0</v>
      </c>
      <c r="I1395" s="128">
        <v>0</v>
      </c>
      <c r="J1395" s="128">
        <v>0</v>
      </c>
      <c r="K1395" s="128">
        <v>0</v>
      </c>
      <c r="L1395" s="128">
        <v>0</v>
      </c>
      <c r="M1395" s="128">
        <v>0</v>
      </c>
      <c r="N1395" s="128">
        <v>0</v>
      </c>
    </row>
    <row r="1396" spans="1:14" x14ac:dyDescent="0.3">
      <c r="A1396" s="77" t="s">
        <v>2806</v>
      </c>
      <c r="B1396" s="127" t="s">
        <v>2807</v>
      </c>
      <c r="C1396" s="128">
        <v>166773.26999999999</v>
      </c>
      <c r="D1396" s="128">
        <v>166943.44</v>
      </c>
      <c r="E1396" s="128">
        <v>167817.13</v>
      </c>
      <c r="F1396" s="128">
        <v>173502.85</v>
      </c>
      <c r="G1396" s="128">
        <v>188864.46</v>
      </c>
      <c r="H1396" s="128">
        <v>188872.48</v>
      </c>
      <c r="I1396" s="128">
        <v>190199.62</v>
      </c>
      <c r="J1396" s="128">
        <v>190635.74</v>
      </c>
      <c r="K1396" s="128">
        <v>187132.85</v>
      </c>
      <c r="L1396" s="128">
        <v>186363.39</v>
      </c>
      <c r="M1396" s="128">
        <v>179945.60000000001</v>
      </c>
      <c r="N1396" s="128">
        <v>174681.04</v>
      </c>
    </row>
    <row r="1397" spans="1:14" x14ac:dyDescent="0.3">
      <c r="A1397" s="77" t="s">
        <v>2808</v>
      </c>
      <c r="B1397" s="127" t="s">
        <v>2809</v>
      </c>
      <c r="C1397" s="128">
        <v>224543</v>
      </c>
      <c r="D1397" s="128">
        <v>224620</v>
      </c>
      <c r="E1397" s="128">
        <v>227441</v>
      </c>
      <c r="F1397" s="128">
        <v>234316</v>
      </c>
      <c r="G1397" s="128">
        <v>256346</v>
      </c>
      <c r="H1397" s="128">
        <v>254871</v>
      </c>
      <c r="I1397" s="128">
        <v>256718</v>
      </c>
      <c r="J1397" s="128">
        <v>257601</v>
      </c>
      <c r="K1397" s="128">
        <v>250988</v>
      </c>
      <c r="L1397" s="128">
        <v>252151</v>
      </c>
      <c r="M1397" s="128">
        <v>243284</v>
      </c>
      <c r="N1397" s="128">
        <v>235915</v>
      </c>
    </row>
    <row r="1398" spans="1:14" x14ac:dyDescent="0.3">
      <c r="A1398" s="77" t="s">
        <v>2810</v>
      </c>
      <c r="B1398" s="127" t="s">
        <v>2811</v>
      </c>
      <c r="C1398" s="128">
        <v>0</v>
      </c>
      <c r="D1398" s="128">
        <v>0</v>
      </c>
      <c r="E1398" s="128">
        <v>0</v>
      </c>
      <c r="F1398" s="128">
        <v>0</v>
      </c>
      <c r="G1398" s="128">
        <v>0</v>
      </c>
      <c r="H1398" s="128">
        <v>0</v>
      </c>
      <c r="I1398" s="128">
        <v>0</v>
      </c>
      <c r="J1398" s="128">
        <v>0</v>
      </c>
      <c r="K1398" s="128">
        <v>0</v>
      </c>
      <c r="L1398" s="128">
        <v>0</v>
      </c>
      <c r="M1398" s="128">
        <v>0</v>
      </c>
      <c r="N1398" s="128">
        <v>0</v>
      </c>
    </row>
    <row r="1399" spans="1:14" x14ac:dyDescent="0.3">
      <c r="A1399" s="77" t="s">
        <v>2812</v>
      </c>
      <c r="B1399" s="127" t="s">
        <v>2813</v>
      </c>
      <c r="C1399" s="128">
        <v>0</v>
      </c>
      <c r="D1399" s="128">
        <v>0</v>
      </c>
      <c r="E1399" s="128">
        <v>0</v>
      </c>
      <c r="F1399" s="128">
        <v>0</v>
      </c>
      <c r="G1399" s="128">
        <v>0</v>
      </c>
      <c r="H1399" s="128">
        <v>0</v>
      </c>
      <c r="I1399" s="128">
        <v>0</v>
      </c>
      <c r="J1399" s="128">
        <v>0</v>
      </c>
      <c r="K1399" s="128">
        <v>0</v>
      </c>
      <c r="L1399" s="128">
        <v>0</v>
      </c>
      <c r="M1399" s="128">
        <v>0</v>
      </c>
      <c r="N1399" s="128">
        <v>0</v>
      </c>
    </row>
    <row r="1400" spans="1:14" x14ac:dyDescent="0.3">
      <c r="A1400" s="77" t="s">
        <v>2814</v>
      </c>
      <c r="B1400" s="127" t="s">
        <v>2815</v>
      </c>
      <c r="C1400" s="128">
        <v>0</v>
      </c>
      <c r="D1400" s="128">
        <v>0</v>
      </c>
      <c r="E1400" s="128">
        <v>0</v>
      </c>
      <c r="F1400" s="128">
        <v>0</v>
      </c>
      <c r="G1400" s="128">
        <v>0</v>
      </c>
      <c r="H1400" s="128">
        <v>0</v>
      </c>
      <c r="I1400" s="128">
        <v>0</v>
      </c>
      <c r="J1400" s="128">
        <v>0</v>
      </c>
      <c r="K1400" s="128">
        <v>0</v>
      </c>
      <c r="L1400" s="128">
        <v>0</v>
      </c>
      <c r="M1400" s="128">
        <v>0</v>
      </c>
      <c r="N1400" s="128">
        <v>0</v>
      </c>
    </row>
    <row r="1401" spans="1:14" x14ac:dyDescent="0.3">
      <c r="A1401" s="77" t="s">
        <v>2816</v>
      </c>
      <c r="B1401" s="127" t="s">
        <v>2817</v>
      </c>
      <c r="C1401" s="128">
        <v>0</v>
      </c>
      <c r="D1401" s="128">
        <v>0</v>
      </c>
      <c r="E1401" s="128">
        <v>0</v>
      </c>
      <c r="F1401" s="128">
        <v>0</v>
      </c>
      <c r="G1401" s="128">
        <v>0</v>
      </c>
      <c r="H1401" s="128">
        <v>0</v>
      </c>
      <c r="I1401" s="128">
        <v>0</v>
      </c>
      <c r="J1401" s="128">
        <v>0</v>
      </c>
      <c r="K1401" s="128">
        <v>0</v>
      </c>
      <c r="L1401" s="128">
        <v>0</v>
      </c>
      <c r="M1401" s="128">
        <v>0</v>
      </c>
      <c r="N1401" s="128">
        <v>0</v>
      </c>
    </row>
    <row r="1402" spans="1:14" x14ac:dyDescent="0.3">
      <c r="A1402" s="77" t="s">
        <v>2818</v>
      </c>
      <c r="B1402" s="127" t="s">
        <v>2819</v>
      </c>
      <c r="C1402" s="128">
        <v>0</v>
      </c>
      <c r="D1402" s="128">
        <v>0</v>
      </c>
      <c r="E1402" s="128">
        <v>0</v>
      </c>
      <c r="F1402" s="128">
        <v>0</v>
      </c>
      <c r="G1402" s="128">
        <v>0</v>
      </c>
      <c r="H1402" s="128">
        <v>0</v>
      </c>
      <c r="I1402" s="128">
        <v>0</v>
      </c>
      <c r="J1402" s="128">
        <v>0</v>
      </c>
      <c r="K1402" s="128">
        <v>0</v>
      </c>
      <c r="L1402" s="128">
        <v>0</v>
      </c>
      <c r="M1402" s="128">
        <v>0</v>
      </c>
      <c r="N1402" s="128">
        <v>0</v>
      </c>
    </row>
    <row r="1403" spans="1:14" x14ac:dyDescent="0.3">
      <c r="A1403" s="77" t="s">
        <v>2820</v>
      </c>
      <c r="B1403" s="127" t="s">
        <v>2821</v>
      </c>
      <c r="C1403" s="128">
        <v>0</v>
      </c>
      <c r="D1403" s="128">
        <v>0</v>
      </c>
      <c r="E1403" s="128">
        <v>0</v>
      </c>
      <c r="F1403" s="128">
        <v>0</v>
      </c>
      <c r="G1403" s="128">
        <v>0</v>
      </c>
      <c r="H1403" s="128">
        <v>0</v>
      </c>
      <c r="I1403" s="128">
        <v>0</v>
      </c>
      <c r="J1403" s="128">
        <v>0</v>
      </c>
      <c r="K1403" s="128">
        <v>0</v>
      </c>
      <c r="L1403" s="128">
        <v>0</v>
      </c>
      <c r="M1403" s="128">
        <v>0</v>
      </c>
      <c r="N1403" s="128">
        <v>0</v>
      </c>
    </row>
    <row r="1404" spans="1:14" x14ac:dyDescent="0.3">
      <c r="A1404" s="77" t="s">
        <v>2822</v>
      </c>
      <c r="B1404" s="127" t="s">
        <v>2823</v>
      </c>
      <c r="C1404" s="128">
        <v>0</v>
      </c>
      <c r="D1404" s="128">
        <v>0</v>
      </c>
      <c r="E1404" s="128">
        <v>0</v>
      </c>
      <c r="F1404" s="128">
        <v>0</v>
      </c>
      <c r="G1404" s="128">
        <v>0</v>
      </c>
      <c r="H1404" s="128">
        <v>0</v>
      </c>
      <c r="I1404" s="128">
        <v>0</v>
      </c>
      <c r="J1404" s="128">
        <v>0</v>
      </c>
      <c r="K1404" s="128">
        <v>0</v>
      </c>
      <c r="L1404" s="128">
        <v>0</v>
      </c>
      <c r="M1404" s="128">
        <v>0</v>
      </c>
      <c r="N1404" s="128">
        <v>0</v>
      </c>
    </row>
    <row r="1405" spans="1:14" x14ac:dyDescent="0.3">
      <c r="A1405" s="77" t="s">
        <v>2824</v>
      </c>
      <c r="B1405" s="127" t="s">
        <v>2825</v>
      </c>
      <c r="C1405" s="128">
        <v>0</v>
      </c>
      <c r="D1405" s="128">
        <v>0</v>
      </c>
      <c r="E1405" s="128">
        <v>0</v>
      </c>
      <c r="F1405" s="128">
        <v>0</v>
      </c>
      <c r="G1405" s="128">
        <v>0</v>
      </c>
      <c r="H1405" s="128">
        <v>0</v>
      </c>
      <c r="I1405" s="128">
        <v>0</v>
      </c>
      <c r="J1405" s="128">
        <v>0</v>
      </c>
      <c r="K1405" s="128">
        <v>0</v>
      </c>
      <c r="L1405" s="128">
        <v>0</v>
      </c>
      <c r="M1405" s="128">
        <v>0</v>
      </c>
      <c r="N1405" s="128">
        <v>0</v>
      </c>
    </row>
    <row r="1406" spans="1:14" x14ac:dyDescent="0.3">
      <c r="A1406" s="77" t="s">
        <v>2826</v>
      </c>
      <c r="B1406" s="127" t="s">
        <v>2827</v>
      </c>
      <c r="C1406" s="128">
        <v>0</v>
      </c>
      <c r="D1406" s="128">
        <v>0</v>
      </c>
      <c r="E1406" s="128">
        <v>0</v>
      </c>
      <c r="F1406" s="128">
        <v>0</v>
      </c>
      <c r="G1406" s="128">
        <v>0</v>
      </c>
      <c r="H1406" s="128">
        <v>0</v>
      </c>
      <c r="I1406" s="128">
        <v>0</v>
      </c>
      <c r="J1406" s="128">
        <v>0</v>
      </c>
      <c r="K1406" s="128">
        <v>0</v>
      </c>
      <c r="L1406" s="128">
        <v>0</v>
      </c>
      <c r="M1406" s="128">
        <v>0</v>
      </c>
      <c r="N1406" s="128">
        <v>0</v>
      </c>
    </row>
    <row r="1407" spans="1:14" x14ac:dyDescent="0.3">
      <c r="A1407" s="77" t="s">
        <v>2828</v>
      </c>
      <c r="B1407" s="127" t="s">
        <v>2829</v>
      </c>
      <c r="C1407" s="128">
        <v>0</v>
      </c>
      <c r="D1407" s="128">
        <v>0</v>
      </c>
      <c r="E1407" s="128">
        <v>0</v>
      </c>
      <c r="F1407" s="128">
        <v>0</v>
      </c>
      <c r="G1407" s="128">
        <v>0</v>
      </c>
      <c r="H1407" s="128">
        <v>0</v>
      </c>
      <c r="I1407" s="128">
        <v>0</v>
      </c>
      <c r="J1407" s="128">
        <v>0</v>
      </c>
      <c r="K1407" s="128">
        <v>0</v>
      </c>
      <c r="L1407" s="128">
        <v>0</v>
      </c>
      <c r="M1407" s="128">
        <v>0</v>
      </c>
      <c r="N1407" s="128">
        <v>0</v>
      </c>
    </row>
    <row r="1408" spans="1:14" x14ac:dyDescent="0.3">
      <c r="A1408" s="77" t="s">
        <v>2830</v>
      </c>
      <c r="B1408" s="127" t="s">
        <v>2831</v>
      </c>
      <c r="C1408" s="128">
        <v>0</v>
      </c>
      <c r="D1408" s="128">
        <v>0</v>
      </c>
      <c r="E1408" s="128">
        <v>0</v>
      </c>
      <c r="F1408" s="128">
        <v>0</v>
      </c>
      <c r="G1408" s="128">
        <v>0</v>
      </c>
      <c r="H1408" s="128">
        <v>0</v>
      </c>
      <c r="I1408" s="128">
        <v>0</v>
      </c>
      <c r="J1408" s="128">
        <v>0</v>
      </c>
      <c r="K1408" s="128">
        <v>0</v>
      </c>
      <c r="L1408" s="128">
        <v>0</v>
      </c>
      <c r="M1408" s="128">
        <v>0</v>
      </c>
      <c r="N1408" s="128">
        <v>0</v>
      </c>
    </row>
    <row r="1409" spans="1:14" x14ac:dyDescent="0.3">
      <c r="A1409" s="77" t="s">
        <v>2832</v>
      </c>
      <c r="B1409" s="127" t="s">
        <v>2833</v>
      </c>
      <c r="C1409" s="128">
        <v>0</v>
      </c>
      <c r="D1409" s="128">
        <v>0</v>
      </c>
      <c r="E1409" s="128">
        <v>0</v>
      </c>
      <c r="F1409" s="128">
        <v>0</v>
      </c>
      <c r="G1409" s="128">
        <v>0</v>
      </c>
      <c r="H1409" s="128">
        <v>0</v>
      </c>
      <c r="I1409" s="128">
        <v>0</v>
      </c>
      <c r="J1409" s="128">
        <v>0</v>
      </c>
      <c r="K1409" s="128">
        <v>0</v>
      </c>
      <c r="L1409" s="128">
        <v>0</v>
      </c>
      <c r="M1409" s="128">
        <v>0</v>
      </c>
      <c r="N1409" s="128">
        <v>0</v>
      </c>
    </row>
    <row r="1410" spans="1:14" x14ac:dyDescent="0.3">
      <c r="A1410" s="77" t="s">
        <v>2834</v>
      </c>
      <c r="B1410" s="127" t="s">
        <v>2835</v>
      </c>
      <c r="C1410" s="128">
        <v>0</v>
      </c>
      <c r="D1410" s="128">
        <v>0</v>
      </c>
      <c r="E1410" s="128">
        <v>0</v>
      </c>
      <c r="F1410" s="128">
        <v>0</v>
      </c>
      <c r="G1410" s="128">
        <v>0</v>
      </c>
      <c r="H1410" s="128">
        <v>0</v>
      </c>
      <c r="I1410" s="128">
        <v>0</v>
      </c>
      <c r="J1410" s="128">
        <v>0</v>
      </c>
      <c r="K1410" s="128">
        <v>0</v>
      </c>
      <c r="L1410" s="128">
        <v>0</v>
      </c>
      <c r="M1410" s="128">
        <v>0</v>
      </c>
      <c r="N1410" s="128">
        <v>0</v>
      </c>
    </row>
    <row r="1411" spans="1:14" x14ac:dyDescent="0.3">
      <c r="A1411" s="77" t="s">
        <v>2836</v>
      </c>
      <c r="B1411" s="127" t="s">
        <v>2837</v>
      </c>
      <c r="C1411" s="128">
        <v>9780457</v>
      </c>
      <c r="D1411" s="128">
        <v>9847378</v>
      </c>
      <c r="E1411" s="128">
        <v>9788372</v>
      </c>
      <c r="F1411" s="128">
        <v>9954964</v>
      </c>
      <c r="G1411" s="128">
        <v>10264794</v>
      </c>
      <c r="H1411" s="128">
        <v>10710913</v>
      </c>
      <c r="I1411" s="128">
        <v>10667334</v>
      </c>
      <c r="J1411" s="128">
        <v>10783096</v>
      </c>
      <c r="K1411" s="128">
        <v>10958952</v>
      </c>
      <c r="L1411" s="128">
        <v>10810181</v>
      </c>
      <c r="M1411" s="128">
        <v>10123754</v>
      </c>
      <c r="N1411" s="128">
        <v>9906765</v>
      </c>
    </row>
    <row r="1412" spans="1:14" x14ac:dyDescent="0.3">
      <c r="A1412" s="77" t="s">
        <v>2838</v>
      </c>
      <c r="B1412" s="127" t="s">
        <v>2839</v>
      </c>
      <c r="C1412" s="128">
        <v>5144269</v>
      </c>
      <c r="D1412" s="128">
        <v>5027975</v>
      </c>
      <c r="E1412" s="128">
        <v>5111195</v>
      </c>
      <c r="F1412" s="128">
        <v>5311885</v>
      </c>
      <c r="G1412" s="128">
        <v>5660683</v>
      </c>
      <c r="H1412" s="128">
        <v>6104851</v>
      </c>
      <c r="I1412" s="128">
        <v>6309069</v>
      </c>
      <c r="J1412" s="128">
        <v>6321500</v>
      </c>
      <c r="K1412" s="128">
        <v>6364732</v>
      </c>
      <c r="L1412" s="128">
        <v>6071993</v>
      </c>
      <c r="M1412" s="128">
        <v>5531784</v>
      </c>
      <c r="N1412" s="128">
        <v>5209352</v>
      </c>
    </row>
    <row r="1413" spans="1:14" x14ac:dyDescent="0.3">
      <c r="A1413" s="77" t="s">
        <v>2840</v>
      </c>
      <c r="B1413" s="127" t="s">
        <v>2841</v>
      </c>
      <c r="C1413" s="128">
        <v>23588</v>
      </c>
      <c r="D1413" s="128">
        <v>23998</v>
      </c>
      <c r="E1413" s="128">
        <v>23636</v>
      </c>
      <c r="F1413" s="128">
        <v>24148</v>
      </c>
      <c r="G1413" s="128">
        <v>25291</v>
      </c>
      <c r="H1413" s="128">
        <v>26767</v>
      </c>
      <c r="I1413" s="128">
        <v>26124</v>
      </c>
      <c r="J1413" s="128">
        <v>26621</v>
      </c>
      <c r="K1413" s="128">
        <v>27128</v>
      </c>
      <c r="L1413" s="128">
        <v>26961</v>
      </c>
      <c r="M1413" s="128">
        <v>24719</v>
      </c>
      <c r="N1413" s="128">
        <v>24187</v>
      </c>
    </row>
    <row r="1414" spans="1:14" x14ac:dyDescent="0.3">
      <c r="A1414" s="77" t="s">
        <v>2842</v>
      </c>
      <c r="B1414" s="127" t="s">
        <v>2843</v>
      </c>
      <c r="C1414" s="128">
        <v>406985</v>
      </c>
      <c r="D1414" s="128">
        <v>413860</v>
      </c>
      <c r="E1414" s="128">
        <v>407916</v>
      </c>
      <c r="F1414" s="128">
        <v>416337</v>
      </c>
      <c r="G1414" s="128">
        <v>435458</v>
      </c>
      <c r="H1414" s="128">
        <v>460589</v>
      </c>
      <c r="I1414" s="128">
        <v>450247</v>
      </c>
      <c r="J1414" s="128">
        <v>458196</v>
      </c>
      <c r="K1414" s="128">
        <v>466526</v>
      </c>
      <c r="L1414" s="128">
        <v>463533</v>
      </c>
      <c r="M1414" s="128">
        <v>426479</v>
      </c>
      <c r="N1414" s="128">
        <v>417399</v>
      </c>
    </row>
    <row r="1415" spans="1:14" x14ac:dyDescent="0.3">
      <c r="A1415" s="77" t="s">
        <v>2844</v>
      </c>
      <c r="B1415" s="127" t="s">
        <v>2845</v>
      </c>
      <c r="C1415" s="128">
        <v>115839</v>
      </c>
      <c r="D1415" s="128">
        <v>113138</v>
      </c>
      <c r="E1415" s="128">
        <v>115028</v>
      </c>
      <c r="F1415" s="128">
        <v>119671</v>
      </c>
      <c r="G1415" s="128">
        <v>127760</v>
      </c>
      <c r="H1415" s="128">
        <v>138081</v>
      </c>
      <c r="I1415" s="128">
        <v>142824</v>
      </c>
      <c r="J1415" s="128">
        <v>143104</v>
      </c>
      <c r="K1415" s="128">
        <v>144115</v>
      </c>
      <c r="L1415" s="128">
        <v>137311</v>
      </c>
      <c r="M1415" s="128">
        <v>124766</v>
      </c>
      <c r="N1415" s="128">
        <v>117305</v>
      </c>
    </row>
    <row r="1416" spans="1:14" x14ac:dyDescent="0.3">
      <c r="A1416" s="77" t="s">
        <v>2846</v>
      </c>
      <c r="B1416" s="127" t="s">
        <v>2847</v>
      </c>
      <c r="C1416" s="128">
        <v>442046.12</v>
      </c>
      <c r="D1416" s="128">
        <v>441028.71</v>
      </c>
      <c r="E1416" s="128">
        <v>441248.81</v>
      </c>
      <c r="F1416" s="128">
        <v>451988.7</v>
      </c>
      <c r="G1416" s="128">
        <v>471546.41</v>
      </c>
      <c r="H1416" s="128">
        <v>497981.02</v>
      </c>
      <c r="I1416" s="128">
        <v>501745.16</v>
      </c>
      <c r="J1416" s="128">
        <v>505826.25</v>
      </c>
      <c r="K1416" s="128">
        <v>512560.61</v>
      </c>
      <c r="L1416" s="128">
        <v>500006.43</v>
      </c>
      <c r="M1416" s="128">
        <v>463477.72</v>
      </c>
      <c r="N1416" s="128">
        <v>448107.02</v>
      </c>
    </row>
    <row r="1417" spans="1:14" x14ac:dyDescent="0.3">
      <c r="A1417" s="77" t="s">
        <v>2848</v>
      </c>
      <c r="B1417" s="127" t="s">
        <v>2849</v>
      </c>
      <c r="C1417" s="128">
        <v>248798.68</v>
      </c>
      <c r="D1417" s="128">
        <v>247544.52</v>
      </c>
      <c r="E1417" s="128">
        <v>247470.38</v>
      </c>
      <c r="F1417" s="128">
        <v>257324.91</v>
      </c>
      <c r="G1417" s="128">
        <v>275504.12</v>
      </c>
      <c r="H1417" s="128">
        <v>300168.01</v>
      </c>
      <c r="I1417" s="128">
        <v>303437.11</v>
      </c>
      <c r="J1417" s="128">
        <v>307005.06</v>
      </c>
      <c r="K1417" s="128">
        <v>313070.96999999997</v>
      </c>
      <c r="L1417" s="128">
        <v>300936.67</v>
      </c>
      <c r="M1417" s="128">
        <v>266165.59999999998</v>
      </c>
      <c r="N1417" s="128">
        <v>251374.32</v>
      </c>
    </row>
    <row r="1418" spans="1:14" x14ac:dyDescent="0.3">
      <c r="A1418" s="77" t="s">
        <v>2850</v>
      </c>
      <c r="B1418" s="127" t="s">
        <v>2851</v>
      </c>
      <c r="C1418" s="128">
        <v>0</v>
      </c>
      <c r="D1418" s="128">
        <v>0</v>
      </c>
      <c r="E1418" s="128">
        <v>0</v>
      </c>
      <c r="F1418" s="128">
        <v>0</v>
      </c>
      <c r="G1418" s="128">
        <v>0</v>
      </c>
      <c r="H1418" s="128">
        <v>0</v>
      </c>
      <c r="I1418" s="128">
        <v>0</v>
      </c>
      <c r="J1418" s="128">
        <v>0</v>
      </c>
      <c r="K1418" s="128">
        <v>0</v>
      </c>
      <c r="L1418" s="128">
        <v>0</v>
      </c>
      <c r="M1418" s="128">
        <v>0</v>
      </c>
      <c r="N1418" s="128">
        <v>0</v>
      </c>
    </row>
    <row r="1419" spans="1:14" x14ac:dyDescent="0.3">
      <c r="A1419" s="77" t="s">
        <v>2852</v>
      </c>
      <c r="B1419" s="127" t="s">
        <v>2853</v>
      </c>
      <c r="C1419" s="128">
        <v>502537.37</v>
      </c>
      <c r="D1419" s="128">
        <v>504043.2</v>
      </c>
      <c r="E1419" s="128">
        <v>498530.15</v>
      </c>
      <c r="F1419" s="128">
        <v>504130.48</v>
      </c>
      <c r="G1419" s="128">
        <v>517962.1</v>
      </c>
      <c r="H1419" s="128">
        <v>539010.59</v>
      </c>
      <c r="I1419" s="128">
        <v>533413.03</v>
      </c>
      <c r="J1419" s="128">
        <v>538588.85</v>
      </c>
      <c r="K1419" s="128">
        <v>548364.47</v>
      </c>
      <c r="L1419" s="128">
        <v>541588.29</v>
      </c>
      <c r="M1419" s="128">
        <v>513435.21</v>
      </c>
      <c r="N1419" s="128">
        <v>512294.36</v>
      </c>
    </row>
    <row r="1420" spans="1:14" x14ac:dyDescent="0.3">
      <c r="A1420" s="77" t="s">
        <v>2854</v>
      </c>
      <c r="B1420" s="127" t="s">
        <v>2855</v>
      </c>
      <c r="C1420" s="128">
        <v>394192</v>
      </c>
      <c r="D1420" s="128">
        <v>399593</v>
      </c>
      <c r="E1420" s="128">
        <v>393479</v>
      </c>
      <c r="F1420" s="128">
        <v>402431</v>
      </c>
      <c r="G1420" s="128">
        <v>421719</v>
      </c>
      <c r="H1420" s="128">
        <v>446486</v>
      </c>
      <c r="I1420" s="128">
        <v>436352</v>
      </c>
      <c r="J1420" s="128">
        <v>444603</v>
      </c>
      <c r="K1420" s="128">
        <v>453689</v>
      </c>
      <c r="L1420" s="128">
        <v>449957</v>
      </c>
      <c r="M1420" s="128">
        <v>411527</v>
      </c>
      <c r="N1420" s="128">
        <v>403348</v>
      </c>
    </row>
    <row r="1421" spans="1:14" x14ac:dyDescent="0.3">
      <c r="A1421" s="77" t="s">
        <v>2856</v>
      </c>
      <c r="B1421" s="127" t="s">
        <v>2857</v>
      </c>
      <c r="C1421" s="128">
        <v>0</v>
      </c>
      <c r="D1421" s="128">
        <v>0</v>
      </c>
      <c r="E1421" s="128">
        <v>0</v>
      </c>
      <c r="F1421" s="128">
        <v>0</v>
      </c>
      <c r="G1421" s="128">
        <v>0</v>
      </c>
      <c r="H1421" s="128">
        <v>0</v>
      </c>
      <c r="I1421" s="128">
        <v>0</v>
      </c>
      <c r="J1421" s="128">
        <v>0</v>
      </c>
      <c r="K1421" s="128">
        <v>0</v>
      </c>
      <c r="L1421" s="128">
        <v>0</v>
      </c>
      <c r="M1421" s="128">
        <v>0</v>
      </c>
      <c r="N1421" s="128">
        <v>0</v>
      </c>
    </row>
    <row r="1422" spans="1:14" x14ac:dyDescent="0.3">
      <c r="A1422" s="77" t="s">
        <v>2858</v>
      </c>
      <c r="B1422" s="127" t="s">
        <v>2859</v>
      </c>
      <c r="C1422" s="128">
        <v>200978.9999996</v>
      </c>
      <c r="D1422" s="128">
        <v>213795.8</v>
      </c>
      <c r="E1422" s="128">
        <v>182819.4</v>
      </c>
      <c r="F1422" s="128">
        <v>131641</v>
      </c>
      <c r="G1422" s="128">
        <v>155757.5999996</v>
      </c>
      <c r="H1422" s="128">
        <v>126387</v>
      </c>
      <c r="I1422" s="128">
        <v>139951.20000000001</v>
      </c>
      <c r="J1422" s="128">
        <v>144472.6</v>
      </c>
      <c r="K1422" s="128">
        <v>183685.2</v>
      </c>
      <c r="L1422" s="128">
        <v>151051.20000000001</v>
      </c>
      <c r="M1422" s="128">
        <v>190323</v>
      </c>
      <c r="N1422" s="128">
        <v>161242</v>
      </c>
    </row>
    <row r="1423" spans="1:14" x14ac:dyDescent="0.3">
      <c r="A1423" s="77" t="s">
        <v>2860</v>
      </c>
      <c r="B1423" s="127" t="s">
        <v>2861</v>
      </c>
      <c r="C1423" s="128">
        <v>0</v>
      </c>
      <c r="D1423" s="128">
        <v>0</v>
      </c>
      <c r="E1423" s="128">
        <v>0</v>
      </c>
      <c r="F1423" s="128">
        <v>0</v>
      </c>
      <c r="G1423" s="128">
        <v>0</v>
      </c>
      <c r="H1423" s="128">
        <v>0</v>
      </c>
      <c r="I1423" s="128">
        <v>0</v>
      </c>
      <c r="J1423" s="128">
        <v>0</v>
      </c>
      <c r="K1423" s="128">
        <v>0</v>
      </c>
      <c r="L1423" s="128">
        <v>0</v>
      </c>
      <c r="M1423" s="128">
        <v>0</v>
      </c>
      <c r="N1423" s="128">
        <v>0</v>
      </c>
    </row>
    <row r="1424" spans="1:14" x14ac:dyDescent="0.3">
      <c r="A1424" s="77" t="s">
        <v>2862</v>
      </c>
      <c r="B1424" s="127" t="s">
        <v>2863</v>
      </c>
      <c r="C1424" s="128">
        <v>4682</v>
      </c>
      <c r="D1424" s="128">
        <v>5056</v>
      </c>
      <c r="E1424" s="128">
        <v>4153</v>
      </c>
      <c r="F1424" s="128">
        <v>2662</v>
      </c>
      <c r="G1424" s="128">
        <v>3365</v>
      </c>
      <c r="H1424" s="128">
        <v>2509</v>
      </c>
      <c r="I1424" s="128">
        <v>2904</v>
      </c>
      <c r="J1424" s="128">
        <v>3036</v>
      </c>
      <c r="K1424" s="128">
        <v>4178</v>
      </c>
      <c r="L1424" s="128">
        <v>3228</v>
      </c>
      <c r="M1424" s="128">
        <v>4372</v>
      </c>
      <c r="N1424" s="128">
        <v>3525</v>
      </c>
    </row>
    <row r="1425" spans="1:14" x14ac:dyDescent="0.3">
      <c r="A1425" s="77" t="s">
        <v>2864</v>
      </c>
      <c r="B1425" s="127" t="s">
        <v>2865</v>
      </c>
      <c r="C1425" s="128">
        <v>0</v>
      </c>
      <c r="D1425" s="128">
        <v>0</v>
      </c>
      <c r="E1425" s="128">
        <v>0</v>
      </c>
      <c r="F1425" s="128">
        <v>0</v>
      </c>
      <c r="G1425" s="128">
        <v>0</v>
      </c>
      <c r="H1425" s="128">
        <v>0</v>
      </c>
      <c r="I1425" s="128">
        <v>0</v>
      </c>
      <c r="J1425" s="128">
        <v>0</v>
      </c>
      <c r="K1425" s="128">
        <v>0</v>
      </c>
      <c r="L1425" s="128">
        <v>0</v>
      </c>
      <c r="M1425" s="128">
        <v>0</v>
      </c>
      <c r="N1425" s="128">
        <v>0</v>
      </c>
    </row>
    <row r="1426" spans="1:14" x14ac:dyDescent="0.3">
      <c r="A1426" s="77" t="s">
        <v>2866</v>
      </c>
      <c r="B1426" s="127" t="s">
        <v>2867</v>
      </c>
      <c r="C1426" s="128">
        <v>0</v>
      </c>
      <c r="D1426" s="128">
        <v>0</v>
      </c>
      <c r="E1426" s="128">
        <v>0</v>
      </c>
      <c r="F1426" s="128">
        <v>0</v>
      </c>
      <c r="G1426" s="128">
        <v>0</v>
      </c>
      <c r="H1426" s="128">
        <v>0</v>
      </c>
      <c r="I1426" s="128">
        <v>0</v>
      </c>
      <c r="J1426" s="128">
        <v>0</v>
      </c>
      <c r="K1426" s="128">
        <v>0</v>
      </c>
      <c r="L1426" s="128">
        <v>0</v>
      </c>
      <c r="M1426" s="128">
        <v>0</v>
      </c>
      <c r="N1426" s="128">
        <v>0</v>
      </c>
    </row>
    <row r="1427" spans="1:14" x14ac:dyDescent="0.3">
      <c r="A1427" s="77" t="s">
        <v>2868</v>
      </c>
      <c r="B1427" s="127" t="s">
        <v>2869</v>
      </c>
      <c r="C1427" s="128">
        <v>0</v>
      </c>
      <c r="D1427" s="128">
        <v>0</v>
      </c>
      <c r="E1427" s="128">
        <v>0</v>
      </c>
      <c r="F1427" s="128">
        <v>0</v>
      </c>
      <c r="G1427" s="128">
        <v>0</v>
      </c>
      <c r="H1427" s="128">
        <v>0</v>
      </c>
      <c r="I1427" s="128">
        <v>0</v>
      </c>
      <c r="J1427" s="128">
        <v>0</v>
      </c>
      <c r="K1427" s="128">
        <v>0</v>
      </c>
      <c r="L1427" s="128">
        <v>0</v>
      </c>
      <c r="M1427" s="128">
        <v>0</v>
      </c>
      <c r="N1427" s="128">
        <v>0</v>
      </c>
    </row>
    <row r="1428" spans="1:14" x14ac:dyDescent="0.3">
      <c r="A1428" s="77" t="s">
        <v>2870</v>
      </c>
      <c r="B1428" s="127" t="s">
        <v>2871</v>
      </c>
      <c r="C1428" s="128">
        <v>0</v>
      </c>
      <c r="D1428" s="128">
        <v>0</v>
      </c>
      <c r="E1428" s="128">
        <v>0</v>
      </c>
      <c r="F1428" s="128">
        <v>0</v>
      </c>
      <c r="G1428" s="128">
        <v>0</v>
      </c>
      <c r="H1428" s="128">
        <v>0</v>
      </c>
      <c r="I1428" s="128">
        <v>0</v>
      </c>
      <c r="J1428" s="128">
        <v>0</v>
      </c>
      <c r="K1428" s="128">
        <v>0</v>
      </c>
      <c r="L1428" s="128">
        <v>0</v>
      </c>
      <c r="M1428" s="128">
        <v>0</v>
      </c>
      <c r="N1428" s="128">
        <v>0</v>
      </c>
    </row>
    <row r="1429" spans="1:14" x14ac:dyDescent="0.3">
      <c r="A1429" s="77" t="s">
        <v>2872</v>
      </c>
      <c r="B1429" s="127" t="s">
        <v>2873</v>
      </c>
      <c r="C1429" s="128">
        <v>0</v>
      </c>
      <c r="D1429" s="128">
        <v>0</v>
      </c>
      <c r="E1429" s="128">
        <v>0</v>
      </c>
      <c r="F1429" s="128">
        <v>0</v>
      </c>
      <c r="G1429" s="128">
        <v>0</v>
      </c>
      <c r="H1429" s="128">
        <v>0</v>
      </c>
      <c r="I1429" s="128">
        <v>0</v>
      </c>
      <c r="J1429" s="128">
        <v>0</v>
      </c>
      <c r="K1429" s="128">
        <v>0</v>
      </c>
      <c r="L1429" s="128">
        <v>0</v>
      </c>
      <c r="M1429" s="128">
        <v>0</v>
      </c>
      <c r="N1429" s="128">
        <v>0</v>
      </c>
    </row>
    <row r="1430" spans="1:14" x14ac:dyDescent="0.3">
      <c r="A1430" s="77" t="s">
        <v>2874</v>
      </c>
      <c r="B1430" s="127" t="s">
        <v>2875</v>
      </c>
      <c r="C1430" s="128">
        <v>0</v>
      </c>
      <c r="D1430" s="128">
        <v>0</v>
      </c>
      <c r="E1430" s="128">
        <v>0</v>
      </c>
      <c r="F1430" s="128">
        <v>0</v>
      </c>
      <c r="G1430" s="128">
        <v>0</v>
      </c>
      <c r="H1430" s="128">
        <v>0</v>
      </c>
      <c r="I1430" s="128">
        <v>0</v>
      </c>
      <c r="J1430" s="128">
        <v>0</v>
      </c>
      <c r="K1430" s="128">
        <v>0</v>
      </c>
      <c r="L1430" s="128">
        <v>0</v>
      </c>
      <c r="M1430" s="128">
        <v>0</v>
      </c>
      <c r="N1430" s="128">
        <v>0</v>
      </c>
    </row>
    <row r="1431" spans="1:14" x14ac:dyDescent="0.3">
      <c r="A1431" s="77" t="s">
        <v>2876</v>
      </c>
      <c r="B1431" s="127" t="s">
        <v>2877</v>
      </c>
      <c r="C1431" s="128">
        <v>0</v>
      </c>
      <c r="D1431" s="128">
        <v>0</v>
      </c>
      <c r="E1431" s="128">
        <v>0</v>
      </c>
      <c r="F1431" s="128">
        <v>0</v>
      </c>
      <c r="G1431" s="128">
        <v>0</v>
      </c>
      <c r="H1431" s="128">
        <v>0</v>
      </c>
      <c r="I1431" s="128">
        <v>0</v>
      </c>
      <c r="J1431" s="128">
        <v>0</v>
      </c>
      <c r="K1431" s="128">
        <v>0</v>
      </c>
      <c r="L1431" s="128">
        <v>0</v>
      </c>
      <c r="M1431" s="128">
        <v>0</v>
      </c>
      <c r="N1431" s="128">
        <v>0</v>
      </c>
    </row>
    <row r="1432" spans="1:14" x14ac:dyDescent="0.3">
      <c r="A1432" s="77" t="s">
        <v>2878</v>
      </c>
      <c r="B1432" s="127" t="s">
        <v>2879</v>
      </c>
      <c r="C1432" s="128">
        <v>0</v>
      </c>
      <c r="D1432" s="128">
        <v>0</v>
      </c>
      <c r="E1432" s="128">
        <v>0</v>
      </c>
      <c r="F1432" s="128">
        <v>0</v>
      </c>
      <c r="G1432" s="128">
        <v>0</v>
      </c>
      <c r="H1432" s="128">
        <v>0</v>
      </c>
      <c r="I1432" s="128">
        <v>0</v>
      </c>
      <c r="J1432" s="128">
        <v>0</v>
      </c>
      <c r="K1432" s="128">
        <v>0</v>
      </c>
      <c r="L1432" s="128">
        <v>0</v>
      </c>
      <c r="M1432" s="128">
        <v>0</v>
      </c>
      <c r="N1432" s="128">
        <v>0</v>
      </c>
    </row>
    <row r="1433" spans="1:14" x14ac:dyDescent="0.3">
      <c r="A1433" s="77" t="s">
        <v>2880</v>
      </c>
      <c r="B1433" s="127" t="s">
        <v>2881</v>
      </c>
      <c r="C1433" s="128">
        <v>0</v>
      </c>
      <c r="D1433" s="128">
        <v>0</v>
      </c>
      <c r="E1433" s="128">
        <v>0</v>
      </c>
      <c r="F1433" s="128">
        <v>0</v>
      </c>
      <c r="G1433" s="128">
        <v>0</v>
      </c>
      <c r="H1433" s="128">
        <v>0</v>
      </c>
      <c r="I1433" s="128">
        <v>0</v>
      </c>
      <c r="J1433" s="128">
        <v>0</v>
      </c>
      <c r="K1433" s="128">
        <v>0</v>
      </c>
      <c r="L1433" s="128">
        <v>0</v>
      </c>
      <c r="M1433" s="128">
        <v>0</v>
      </c>
      <c r="N1433" s="128">
        <v>0</v>
      </c>
    </row>
    <row r="1434" spans="1:14" x14ac:dyDescent="0.3">
      <c r="A1434" s="77" t="s">
        <v>2882</v>
      </c>
      <c r="B1434" s="127" t="s">
        <v>2883</v>
      </c>
      <c r="C1434" s="128">
        <v>0</v>
      </c>
      <c r="D1434" s="128">
        <v>0</v>
      </c>
      <c r="E1434" s="128">
        <v>0</v>
      </c>
      <c r="F1434" s="128">
        <v>0</v>
      </c>
      <c r="G1434" s="128">
        <v>0</v>
      </c>
      <c r="H1434" s="128">
        <v>0</v>
      </c>
      <c r="I1434" s="128">
        <v>0</v>
      </c>
      <c r="J1434" s="128">
        <v>0</v>
      </c>
      <c r="K1434" s="128">
        <v>0</v>
      </c>
      <c r="L1434" s="128">
        <v>0</v>
      </c>
      <c r="M1434" s="128">
        <v>0</v>
      </c>
      <c r="N1434" s="128">
        <v>0</v>
      </c>
    </row>
    <row r="1435" spans="1:14" x14ac:dyDescent="0.3">
      <c r="A1435" s="77" t="s">
        <v>2884</v>
      </c>
      <c r="B1435" s="127" t="s">
        <v>2885</v>
      </c>
      <c r="C1435" s="128">
        <v>0</v>
      </c>
      <c r="D1435" s="128">
        <v>0</v>
      </c>
      <c r="E1435" s="128">
        <v>0</v>
      </c>
      <c r="F1435" s="128">
        <v>0</v>
      </c>
      <c r="G1435" s="128">
        <v>0</v>
      </c>
      <c r="H1435" s="128">
        <v>0</v>
      </c>
      <c r="I1435" s="128">
        <v>0</v>
      </c>
      <c r="J1435" s="128">
        <v>0</v>
      </c>
      <c r="K1435" s="128">
        <v>0</v>
      </c>
      <c r="L1435" s="128">
        <v>0</v>
      </c>
      <c r="M1435" s="128">
        <v>0</v>
      </c>
      <c r="N1435" s="128">
        <v>0</v>
      </c>
    </row>
    <row r="1436" spans="1:14" x14ac:dyDescent="0.3">
      <c r="A1436" s="77" t="s">
        <v>2886</v>
      </c>
      <c r="B1436" s="127" t="s">
        <v>2887</v>
      </c>
      <c r="C1436" s="128">
        <v>0</v>
      </c>
      <c r="D1436" s="128">
        <v>0</v>
      </c>
      <c r="E1436" s="128">
        <v>0</v>
      </c>
      <c r="F1436" s="128">
        <v>0</v>
      </c>
      <c r="G1436" s="128">
        <v>0</v>
      </c>
      <c r="H1436" s="128">
        <v>0</v>
      </c>
      <c r="I1436" s="128">
        <v>0</v>
      </c>
      <c r="J1436" s="128">
        <v>0</v>
      </c>
      <c r="K1436" s="128">
        <v>0</v>
      </c>
      <c r="L1436" s="128">
        <v>0</v>
      </c>
      <c r="M1436" s="128">
        <v>0</v>
      </c>
      <c r="N1436" s="128">
        <v>0</v>
      </c>
    </row>
    <row r="1437" spans="1:14" x14ac:dyDescent="0.3">
      <c r="A1437" s="77" t="s">
        <v>2888</v>
      </c>
      <c r="B1437" s="127" t="s">
        <v>2889</v>
      </c>
      <c r="C1437" s="128">
        <v>0</v>
      </c>
      <c r="D1437" s="128">
        <v>0</v>
      </c>
      <c r="E1437" s="128">
        <v>0</v>
      </c>
      <c r="F1437" s="128">
        <v>0</v>
      </c>
      <c r="G1437" s="128">
        <v>0</v>
      </c>
      <c r="H1437" s="128">
        <v>0</v>
      </c>
      <c r="I1437" s="128">
        <v>0</v>
      </c>
      <c r="J1437" s="128">
        <v>0</v>
      </c>
      <c r="K1437" s="128">
        <v>0</v>
      </c>
      <c r="L1437" s="128">
        <v>0</v>
      </c>
      <c r="M1437" s="128">
        <v>0</v>
      </c>
      <c r="N1437" s="128">
        <v>0</v>
      </c>
    </row>
    <row r="1438" spans="1:14" x14ac:dyDescent="0.3">
      <c r="A1438" s="77" t="s">
        <v>2890</v>
      </c>
      <c r="B1438" s="127" t="s">
        <v>2891</v>
      </c>
      <c r="C1438" s="128">
        <v>0</v>
      </c>
      <c r="D1438" s="128">
        <v>0</v>
      </c>
      <c r="E1438" s="128">
        <v>0</v>
      </c>
      <c r="F1438" s="128">
        <v>0</v>
      </c>
      <c r="G1438" s="128">
        <v>0</v>
      </c>
      <c r="H1438" s="128">
        <v>0</v>
      </c>
      <c r="I1438" s="128">
        <v>0</v>
      </c>
      <c r="J1438" s="128">
        <v>0</v>
      </c>
      <c r="K1438" s="128">
        <v>0</v>
      </c>
      <c r="L1438" s="128">
        <v>0</v>
      </c>
      <c r="M1438" s="128">
        <v>0</v>
      </c>
      <c r="N1438" s="128">
        <v>0</v>
      </c>
    </row>
    <row r="1439" spans="1:14" x14ac:dyDescent="0.3">
      <c r="A1439" s="77" t="s">
        <v>2892</v>
      </c>
      <c r="B1439" s="127" t="s">
        <v>2893</v>
      </c>
      <c r="C1439" s="128">
        <v>0</v>
      </c>
      <c r="D1439" s="128">
        <v>0</v>
      </c>
      <c r="E1439" s="128">
        <v>0</v>
      </c>
      <c r="F1439" s="128">
        <v>0</v>
      </c>
      <c r="G1439" s="128">
        <v>0</v>
      </c>
      <c r="H1439" s="128">
        <v>0</v>
      </c>
      <c r="I1439" s="128">
        <v>0</v>
      </c>
      <c r="J1439" s="128">
        <v>0</v>
      </c>
      <c r="K1439" s="128">
        <v>0</v>
      </c>
      <c r="L1439" s="128">
        <v>0</v>
      </c>
      <c r="M1439" s="128">
        <v>0</v>
      </c>
      <c r="N1439" s="128">
        <v>0</v>
      </c>
    </row>
    <row r="1440" spans="1:14" x14ac:dyDescent="0.3">
      <c r="A1440" s="77" t="s">
        <v>2894</v>
      </c>
      <c r="B1440" s="127" t="s">
        <v>2895</v>
      </c>
      <c r="C1440" s="128">
        <v>0</v>
      </c>
      <c r="D1440" s="128">
        <v>0</v>
      </c>
      <c r="E1440" s="128">
        <v>0</v>
      </c>
      <c r="F1440" s="128">
        <v>0</v>
      </c>
      <c r="G1440" s="128">
        <v>0</v>
      </c>
      <c r="H1440" s="128">
        <v>0</v>
      </c>
      <c r="I1440" s="128">
        <v>0</v>
      </c>
      <c r="J1440" s="128">
        <v>0</v>
      </c>
      <c r="K1440" s="128">
        <v>0</v>
      </c>
      <c r="L1440" s="128">
        <v>0</v>
      </c>
      <c r="M1440" s="128">
        <v>0</v>
      </c>
      <c r="N1440" s="128">
        <v>0</v>
      </c>
    </row>
    <row r="1441" spans="1:14" x14ac:dyDescent="0.3">
      <c r="A1441" s="77" t="s">
        <v>2896</v>
      </c>
      <c r="B1441" s="127" t="s">
        <v>2897</v>
      </c>
      <c r="C1441" s="128">
        <v>0</v>
      </c>
      <c r="D1441" s="128">
        <v>0</v>
      </c>
      <c r="E1441" s="128">
        <v>0</v>
      </c>
      <c r="F1441" s="128">
        <v>0</v>
      </c>
      <c r="G1441" s="128">
        <v>0</v>
      </c>
      <c r="H1441" s="128">
        <v>0</v>
      </c>
      <c r="I1441" s="128">
        <v>0</v>
      </c>
      <c r="J1441" s="128">
        <v>0</v>
      </c>
      <c r="K1441" s="128">
        <v>0</v>
      </c>
      <c r="L1441" s="128">
        <v>0</v>
      </c>
      <c r="M1441" s="128">
        <v>0</v>
      </c>
      <c r="N1441" s="128">
        <v>0</v>
      </c>
    </row>
    <row r="1442" spans="1:14" x14ac:dyDescent="0.3">
      <c r="A1442" s="77" t="s">
        <v>2898</v>
      </c>
      <c r="B1442" s="127" t="s">
        <v>2899</v>
      </c>
      <c r="C1442" s="128">
        <v>0</v>
      </c>
      <c r="D1442" s="128">
        <v>0</v>
      </c>
      <c r="E1442" s="128">
        <v>0</v>
      </c>
      <c r="F1442" s="128">
        <v>0</v>
      </c>
      <c r="G1442" s="128">
        <v>0</v>
      </c>
      <c r="H1442" s="128">
        <v>0</v>
      </c>
      <c r="I1442" s="128">
        <v>0</v>
      </c>
      <c r="J1442" s="128">
        <v>0</v>
      </c>
      <c r="K1442" s="128">
        <v>0</v>
      </c>
      <c r="L1442" s="128">
        <v>0</v>
      </c>
      <c r="M1442" s="128">
        <v>0</v>
      </c>
      <c r="N1442" s="128">
        <v>0</v>
      </c>
    </row>
    <row r="1443" spans="1:14" x14ac:dyDescent="0.3">
      <c r="A1443" s="77" t="s">
        <v>2900</v>
      </c>
      <c r="B1443" s="127" t="s">
        <v>2901</v>
      </c>
      <c r="C1443" s="128">
        <v>0</v>
      </c>
      <c r="D1443" s="128">
        <v>0</v>
      </c>
      <c r="E1443" s="128">
        <v>0</v>
      </c>
      <c r="F1443" s="128">
        <v>0</v>
      </c>
      <c r="G1443" s="128">
        <v>0</v>
      </c>
      <c r="H1443" s="128">
        <v>0</v>
      </c>
      <c r="I1443" s="128">
        <v>0</v>
      </c>
      <c r="J1443" s="128">
        <v>0</v>
      </c>
      <c r="K1443" s="128">
        <v>0</v>
      </c>
      <c r="L1443" s="128">
        <v>0</v>
      </c>
      <c r="M1443" s="128">
        <v>0</v>
      </c>
      <c r="N1443" s="128">
        <v>0</v>
      </c>
    </row>
    <row r="1444" spans="1:14" x14ac:dyDescent="0.3">
      <c r="A1444" s="126" t="s">
        <v>2902</v>
      </c>
      <c r="B1444" s="127" t="s">
        <v>2903</v>
      </c>
      <c r="C1444" s="128">
        <v>0</v>
      </c>
      <c r="D1444" s="128">
        <v>0</v>
      </c>
      <c r="E1444" s="128">
        <v>0</v>
      </c>
      <c r="F1444" s="128">
        <v>0</v>
      </c>
      <c r="G1444" s="128">
        <v>0</v>
      </c>
      <c r="H1444" s="128">
        <v>0</v>
      </c>
      <c r="I1444" s="128">
        <v>0</v>
      </c>
      <c r="J1444" s="128">
        <v>0</v>
      </c>
      <c r="K1444" s="128">
        <v>0</v>
      </c>
      <c r="L1444" s="128">
        <v>0</v>
      </c>
      <c r="M1444" s="128">
        <v>0</v>
      </c>
      <c r="N1444" s="128">
        <v>0</v>
      </c>
    </row>
    <row r="1445" spans="1:14" x14ac:dyDescent="0.3">
      <c r="A1445" s="77" t="s">
        <v>2904</v>
      </c>
      <c r="B1445" s="127" t="s">
        <v>2905</v>
      </c>
      <c r="C1445" s="128">
        <v>0</v>
      </c>
      <c r="D1445" s="128">
        <v>0</v>
      </c>
      <c r="E1445" s="128">
        <v>0</v>
      </c>
      <c r="F1445" s="128">
        <v>0</v>
      </c>
      <c r="G1445" s="128">
        <v>0</v>
      </c>
      <c r="H1445" s="128">
        <v>0</v>
      </c>
      <c r="I1445" s="128">
        <v>0</v>
      </c>
      <c r="J1445" s="128">
        <v>0</v>
      </c>
      <c r="K1445" s="128">
        <v>0</v>
      </c>
      <c r="L1445" s="128">
        <v>0</v>
      </c>
      <c r="M1445" s="128">
        <v>0</v>
      </c>
      <c r="N1445" s="128">
        <v>0</v>
      </c>
    </row>
    <row r="1446" spans="1:14" x14ac:dyDescent="0.3">
      <c r="A1446" s="77" t="s">
        <v>2906</v>
      </c>
      <c r="B1446" s="127" t="s">
        <v>2907</v>
      </c>
      <c r="C1446" s="128">
        <v>0</v>
      </c>
      <c r="D1446" s="128">
        <v>0</v>
      </c>
      <c r="E1446" s="128">
        <v>0</v>
      </c>
      <c r="F1446" s="128">
        <v>0</v>
      </c>
      <c r="G1446" s="128">
        <v>0</v>
      </c>
      <c r="H1446" s="128">
        <v>0</v>
      </c>
      <c r="I1446" s="128">
        <v>0</v>
      </c>
      <c r="J1446" s="128">
        <v>0</v>
      </c>
      <c r="K1446" s="128">
        <v>0</v>
      </c>
      <c r="L1446" s="128">
        <v>0</v>
      </c>
      <c r="M1446" s="128">
        <v>0</v>
      </c>
      <c r="N1446" s="128">
        <v>0</v>
      </c>
    </row>
    <row r="1447" spans="1:14" x14ac:dyDescent="0.3">
      <c r="A1447" s="77" t="s">
        <v>2908</v>
      </c>
      <c r="B1447" s="127" t="s">
        <v>2909</v>
      </c>
      <c r="C1447" s="128">
        <v>0</v>
      </c>
      <c r="D1447" s="128">
        <v>0</v>
      </c>
      <c r="E1447" s="128">
        <v>0</v>
      </c>
      <c r="F1447" s="128">
        <v>0</v>
      </c>
      <c r="G1447" s="128">
        <v>0</v>
      </c>
      <c r="H1447" s="128">
        <v>0</v>
      </c>
      <c r="I1447" s="128">
        <v>0</v>
      </c>
      <c r="J1447" s="128">
        <v>0</v>
      </c>
      <c r="K1447" s="128">
        <v>0</v>
      </c>
      <c r="L1447" s="128">
        <v>0</v>
      </c>
      <c r="M1447" s="128">
        <v>0</v>
      </c>
      <c r="N1447" s="128">
        <v>0</v>
      </c>
    </row>
    <row r="1448" spans="1:14" x14ac:dyDescent="0.3">
      <c r="A1448" s="77" t="s">
        <v>2910</v>
      </c>
      <c r="B1448" s="127" t="s">
        <v>2911</v>
      </c>
      <c r="C1448" s="128">
        <v>583.33333330000005</v>
      </c>
      <c r="D1448" s="128">
        <v>583.33333330000005</v>
      </c>
      <c r="E1448" s="128">
        <v>583.33333330000005</v>
      </c>
      <c r="F1448" s="128">
        <v>583.33333330000005</v>
      </c>
      <c r="G1448" s="128">
        <v>583.33333330000005</v>
      </c>
      <c r="H1448" s="128">
        <v>583.33333330000005</v>
      </c>
      <c r="I1448" s="128">
        <v>583.33333330000005</v>
      </c>
      <c r="J1448" s="128">
        <v>583.33333330000005</v>
      </c>
      <c r="K1448" s="128">
        <v>583.33333330000005</v>
      </c>
      <c r="L1448" s="128">
        <v>583.33333330000005</v>
      </c>
      <c r="M1448" s="128">
        <v>583.33333330000005</v>
      </c>
      <c r="N1448" s="128">
        <v>583.33333330000005</v>
      </c>
    </row>
    <row r="1449" spans="1:14" x14ac:dyDescent="0.3">
      <c r="A1449" s="77" t="s">
        <v>2912</v>
      </c>
      <c r="B1449" s="127" t="s">
        <v>2913</v>
      </c>
      <c r="C1449" s="128">
        <v>244166.66666670001</v>
      </c>
      <c r="D1449" s="128">
        <v>244166.66666670001</v>
      </c>
      <c r="E1449" s="128">
        <v>244166.66666670001</v>
      </c>
      <c r="F1449" s="128">
        <v>244166.66666670001</v>
      </c>
      <c r="G1449" s="128">
        <v>244166.66666670001</v>
      </c>
      <c r="H1449" s="128">
        <v>244166.66666670001</v>
      </c>
      <c r="I1449" s="128">
        <v>244166.66666670001</v>
      </c>
      <c r="J1449" s="128">
        <v>244166.66666670001</v>
      </c>
      <c r="K1449" s="128">
        <v>244166.66666670001</v>
      </c>
      <c r="L1449" s="128">
        <v>244166.66666670001</v>
      </c>
      <c r="M1449" s="128">
        <v>244166.66666670001</v>
      </c>
      <c r="N1449" s="128">
        <v>244166.66666670001</v>
      </c>
    </row>
    <row r="1450" spans="1:14" x14ac:dyDescent="0.3">
      <c r="A1450" s="77" t="s">
        <v>2914</v>
      </c>
      <c r="B1450" s="127" t="s">
        <v>2915</v>
      </c>
      <c r="C1450" s="128">
        <v>202583.33333329999</v>
      </c>
      <c r="D1450" s="128">
        <v>202583.33333329999</v>
      </c>
      <c r="E1450" s="128">
        <v>202583.33333329999</v>
      </c>
      <c r="F1450" s="128">
        <v>202583.33333329999</v>
      </c>
      <c r="G1450" s="128">
        <v>202583.33333329999</v>
      </c>
      <c r="H1450" s="128">
        <v>202583.33333329999</v>
      </c>
      <c r="I1450" s="128">
        <v>202583.33333329999</v>
      </c>
      <c r="J1450" s="128">
        <v>202583.33333329999</v>
      </c>
      <c r="K1450" s="128">
        <v>202583.33333329999</v>
      </c>
      <c r="L1450" s="128">
        <v>202583.33333329999</v>
      </c>
      <c r="M1450" s="128">
        <v>202583.33333329999</v>
      </c>
      <c r="N1450" s="128">
        <v>202583.33333329999</v>
      </c>
    </row>
    <row r="1451" spans="1:14" x14ac:dyDescent="0.3">
      <c r="A1451" s="77" t="s">
        <v>2916</v>
      </c>
      <c r="B1451" s="127" t="s">
        <v>2917</v>
      </c>
      <c r="C1451" s="128">
        <v>0</v>
      </c>
      <c r="D1451" s="128">
        <v>0</v>
      </c>
      <c r="E1451" s="128">
        <v>0</v>
      </c>
      <c r="F1451" s="128">
        <v>0</v>
      </c>
      <c r="G1451" s="128">
        <v>0</v>
      </c>
      <c r="H1451" s="128">
        <v>0</v>
      </c>
      <c r="I1451" s="128">
        <v>0</v>
      </c>
      <c r="J1451" s="128">
        <v>0</v>
      </c>
      <c r="K1451" s="128">
        <v>0</v>
      </c>
      <c r="L1451" s="128">
        <v>0</v>
      </c>
      <c r="M1451" s="128">
        <v>0</v>
      </c>
      <c r="N1451" s="128">
        <v>0</v>
      </c>
    </row>
    <row r="1452" spans="1:14" x14ac:dyDescent="0.3">
      <c r="A1452" s="77" t="s">
        <v>2918</v>
      </c>
      <c r="B1452" s="127" t="s">
        <v>2919</v>
      </c>
      <c r="C1452" s="128">
        <v>0</v>
      </c>
      <c r="D1452" s="128">
        <v>0</v>
      </c>
      <c r="E1452" s="128">
        <v>0</v>
      </c>
      <c r="F1452" s="128">
        <v>0</v>
      </c>
      <c r="G1452" s="128">
        <v>0</v>
      </c>
      <c r="H1452" s="128">
        <v>0</v>
      </c>
      <c r="I1452" s="128">
        <v>0</v>
      </c>
      <c r="J1452" s="128">
        <v>0</v>
      </c>
      <c r="K1452" s="128">
        <v>0</v>
      </c>
      <c r="L1452" s="128">
        <v>0</v>
      </c>
      <c r="M1452" s="128">
        <v>0</v>
      </c>
      <c r="N1452" s="128">
        <v>0</v>
      </c>
    </row>
    <row r="1453" spans="1:14" x14ac:dyDescent="0.3">
      <c r="A1453" s="77" t="s">
        <v>2920</v>
      </c>
      <c r="B1453" s="127" t="s">
        <v>2921</v>
      </c>
      <c r="C1453" s="128">
        <v>910244.83</v>
      </c>
      <c r="D1453" s="128">
        <v>910244.83</v>
      </c>
      <c r="E1453" s="128">
        <v>910244.83</v>
      </c>
      <c r="F1453" s="128">
        <v>910244.83</v>
      </c>
      <c r="G1453" s="128">
        <v>910244.83</v>
      </c>
      <c r="H1453" s="128">
        <v>910244.83</v>
      </c>
      <c r="I1453" s="128">
        <v>910244.83</v>
      </c>
      <c r="J1453" s="128">
        <v>910244.83</v>
      </c>
      <c r="K1453" s="128">
        <v>910244.83</v>
      </c>
      <c r="L1453" s="128">
        <v>910244.83</v>
      </c>
      <c r="M1453" s="128">
        <v>910244.83</v>
      </c>
      <c r="N1453" s="128">
        <v>910244.83</v>
      </c>
    </row>
    <row r="1454" spans="1:14" x14ac:dyDescent="0.3">
      <c r="A1454" s="77" t="s">
        <v>2922</v>
      </c>
      <c r="B1454" s="127" t="s">
        <v>2923</v>
      </c>
      <c r="C1454" s="128">
        <v>253916.66666670001</v>
      </c>
      <c r="D1454" s="128">
        <v>253916.66666670001</v>
      </c>
      <c r="E1454" s="128">
        <v>253916.66666670001</v>
      </c>
      <c r="F1454" s="128">
        <v>253916.66666670001</v>
      </c>
      <c r="G1454" s="128">
        <v>253916.66666670001</v>
      </c>
      <c r="H1454" s="128">
        <v>253916.66666670001</v>
      </c>
      <c r="I1454" s="128">
        <v>253916.66666670001</v>
      </c>
      <c r="J1454" s="128">
        <v>253916.66666670001</v>
      </c>
      <c r="K1454" s="128">
        <v>253916.66666670001</v>
      </c>
      <c r="L1454" s="128">
        <v>253916.66666670001</v>
      </c>
      <c r="M1454" s="128">
        <v>253916.66666670001</v>
      </c>
      <c r="N1454" s="128">
        <v>253916.66666670001</v>
      </c>
    </row>
    <row r="1455" spans="1:14" x14ac:dyDescent="0.3">
      <c r="A1455" s="77" t="s">
        <v>2924</v>
      </c>
      <c r="B1455" s="127" t="s">
        <v>2925</v>
      </c>
      <c r="C1455" s="128">
        <v>37583.333333299997</v>
      </c>
      <c r="D1455" s="128">
        <v>37583.333333299997</v>
      </c>
      <c r="E1455" s="128">
        <v>37583.333333299997</v>
      </c>
      <c r="F1455" s="128">
        <v>37583.333333299997</v>
      </c>
      <c r="G1455" s="128">
        <v>37583.333333299997</v>
      </c>
      <c r="H1455" s="128">
        <v>37583.333333299997</v>
      </c>
      <c r="I1455" s="128">
        <v>37583.333333299997</v>
      </c>
      <c r="J1455" s="128">
        <v>37583.333333299997</v>
      </c>
      <c r="K1455" s="128">
        <v>37583.333333299997</v>
      </c>
      <c r="L1455" s="128">
        <v>37583.333333299997</v>
      </c>
      <c r="M1455" s="128">
        <v>37583.333333299997</v>
      </c>
      <c r="N1455" s="128">
        <v>37583.333333299997</v>
      </c>
    </row>
    <row r="1456" spans="1:14" x14ac:dyDescent="0.3">
      <c r="A1456" s="77" t="s">
        <v>2926</v>
      </c>
      <c r="B1456" s="127" t="s">
        <v>2927</v>
      </c>
      <c r="C1456" s="128">
        <v>1500</v>
      </c>
      <c r="D1456" s="128">
        <v>1500</v>
      </c>
      <c r="E1456" s="128">
        <v>1500</v>
      </c>
      <c r="F1456" s="128">
        <v>1500</v>
      </c>
      <c r="G1456" s="128">
        <v>1500</v>
      </c>
      <c r="H1456" s="128">
        <v>1500</v>
      </c>
      <c r="I1456" s="128">
        <v>1500</v>
      </c>
      <c r="J1456" s="128">
        <v>1500</v>
      </c>
      <c r="K1456" s="128">
        <v>1500</v>
      </c>
      <c r="L1456" s="128">
        <v>1500</v>
      </c>
      <c r="M1456" s="128">
        <v>1500</v>
      </c>
      <c r="N1456" s="128">
        <v>1500</v>
      </c>
    </row>
    <row r="1457" spans="1:14" x14ac:dyDescent="0.3">
      <c r="A1457" s="77" t="s">
        <v>2928</v>
      </c>
      <c r="B1457" s="127" t="s">
        <v>2929</v>
      </c>
      <c r="C1457" s="128">
        <v>123358</v>
      </c>
      <c r="D1457" s="128">
        <v>123358</v>
      </c>
      <c r="E1457" s="128">
        <v>123358</v>
      </c>
      <c r="F1457" s="128">
        <v>123358</v>
      </c>
      <c r="G1457" s="128">
        <v>123358</v>
      </c>
      <c r="H1457" s="128">
        <v>123358</v>
      </c>
      <c r="I1457" s="128">
        <v>123358</v>
      </c>
      <c r="J1457" s="128">
        <v>123358</v>
      </c>
      <c r="K1457" s="128">
        <v>123358</v>
      </c>
      <c r="L1457" s="128">
        <v>123358</v>
      </c>
      <c r="M1457" s="128">
        <v>123358</v>
      </c>
      <c r="N1457" s="128">
        <v>123358</v>
      </c>
    </row>
    <row r="1458" spans="1:14" x14ac:dyDescent="0.3">
      <c r="A1458" s="77" t="s">
        <v>2930</v>
      </c>
      <c r="B1458" s="127" t="s">
        <v>2931</v>
      </c>
      <c r="C1458" s="128">
        <v>4500</v>
      </c>
      <c r="D1458" s="128">
        <v>4500</v>
      </c>
      <c r="E1458" s="128">
        <v>4500</v>
      </c>
      <c r="F1458" s="128">
        <v>4500</v>
      </c>
      <c r="G1458" s="128">
        <v>4500</v>
      </c>
      <c r="H1458" s="128">
        <v>4500</v>
      </c>
      <c r="I1458" s="128">
        <v>4500</v>
      </c>
      <c r="J1458" s="128">
        <v>4500</v>
      </c>
      <c r="K1458" s="128">
        <v>4500</v>
      </c>
      <c r="L1458" s="128">
        <v>4500</v>
      </c>
      <c r="M1458" s="128">
        <v>4500</v>
      </c>
      <c r="N1458" s="128">
        <v>4500</v>
      </c>
    </row>
    <row r="1459" spans="1:14" x14ac:dyDescent="0.3">
      <c r="A1459" s="77" t="s">
        <v>2932</v>
      </c>
      <c r="B1459" s="127" t="s">
        <v>2933</v>
      </c>
      <c r="C1459" s="128">
        <v>0</v>
      </c>
      <c r="D1459" s="128">
        <v>0</v>
      </c>
      <c r="E1459" s="128">
        <v>0</v>
      </c>
      <c r="F1459" s="128">
        <v>0</v>
      </c>
      <c r="G1459" s="128">
        <v>0</v>
      </c>
      <c r="H1459" s="128">
        <v>0</v>
      </c>
      <c r="I1459" s="128">
        <v>0</v>
      </c>
      <c r="J1459" s="128">
        <v>0</v>
      </c>
      <c r="K1459" s="128">
        <v>0</v>
      </c>
      <c r="L1459" s="128">
        <v>0</v>
      </c>
      <c r="M1459" s="128">
        <v>0</v>
      </c>
      <c r="N1459" s="128">
        <v>0</v>
      </c>
    </row>
    <row r="1460" spans="1:14" x14ac:dyDescent="0.3">
      <c r="A1460" s="77" t="s">
        <v>2934</v>
      </c>
      <c r="B1460" s="127" t="s">
        <v>2935</v>
      </c>
      <c r="C1460" s="128">
        <v>8508.5147500000003</v>
      </c>
      <c r="D1460" s="128">
        <v>7316.31675</v>
      </c>
      <c r="E1460" s="128">
        <v>8847.8512499999997</v>
      </c>
      <c r="F1460" s="128">
        <v>8622.8534999999993</v>
      </c>
      <c r="G1460" s="128">
        <v>8795.9247500000001</v>
      </c>
      <c r="H1460" s="128">
        <v>8002.134</v>
      </c>
      <c r="I1460" s="128">
        <v>8788.7189999999991</v>
      </c>
      <c r="J1460" s="128">
        <v>8791.4249999999993</v>
      </c>
      <c r="K1460" s="128">
        <v>8880.6</v>
      </c>
      <c r="L1460" s="128">
        <v>8968.75</v>
      </c>
      <c r="M1460" s="128">
        <v>9057.9249999999993</v>
      </c>
      <c r="N1460" s="128">
        <v>9149.15</v>
      </c>
    </row>
    <row r="1461" spans="1:14" x14ac:dyDescent="0.3">
      <c r="A1461" s="77" t="s">
        <v>2936</v>
      </c>
      <c r="B1461" s="127" t="s">
        <v>2937</v>
      </c>
      <c r="C1461" s="128">
        <v>27939</v>
      </c>
      <c r="D1461" s="128">
        <v>440242</v>
      </c>
      <c r="E1461" s="128">
        <v>20417</v>
      </c>
      <c r="F1461" s="128">
        <v>33945</v>
      </c>
      <c r="G1461" s="128">
        <v>248</v>
      </c>
      <c r="H1461" s="128">
        <v>3636</v>
      </c>
      <c r="I1461" s="128">
        <v>8456</v>
      </c>
      <c r="J1461" s="128">
        <v>85863</v>
      </c>
      <c r="K1461" s="128">
        <v>19148</v>
      </c>
      <c r="L1461" s="128">
        <v>32749</v>
      </c>
      <c r="M1461" s="128">
        <v>24511</v>
      </c>
      <c r="N1461" s="128">
        <v>31119</v>
      </c>
    </row>
    <row r="1462" spans="1:14" x14ac:dyDescent="0.3">
      <c r="A1462" s="77" t="s">
        <v>2938</v>
      </c>
      <c r="B1462" s="127" t="s">
        <v>2939</v>
      </c>
      <c r="C1462" s="128">
        <v>4021</v>
      </c>
      <c r="D1462" s="128">
        <v>369</v>
      </c>
      <c r="E1462" s="128">
        <v>377</v>
      </c>
      <c r="F1462" s="128">
        <v>6685</v>
      </c>
      <c r="G1462" s="128">
        <v>2178</v>
      </c>
      <c r="H1462" s="128">
        <v>0</v>
      </c>
      <c r="I1462" s="128">
        <v>0</v>
      </c>
      <c r="J1462" s="128">
        <v>4624</v>
      </c>
      <c r="K1462" s="128">
        <v>2235</v>
      </c>
      <c r="L1462" s="128">
        <v>6324</v>
      </c>
      <c r="M1462" s="128">
        <v>543</v>
      </c>
      <c r="N1462" s="128">
        <v>102</v>
      </c>
    </row>
    <row r="1463" spans="1:14" x14ac:dyDescent="0.3">
      <c r="A1463" s="77" t="s">
        <v>2940</v>
      </c>
      <c r="B1463" s="127" t="s">
        <v>2941</v>
      </c>
      <c r="C1463" s="128">
        <v>9913.83</v>
      </c>
      <c r="D1463" s="128">
        <v>9913.83</v>
      </c>
      <c r="E1463" s="128">
        <v>9913.83</v>
      </c>
      <c r="F1463" s="128">
        <v>9913.83</v>
      </c>
      <c r="G1463" s="128">
        <v>9913.83</v>
      </c>
      <c r="H1463" s="128">
        <v>9913.83</v>
      </c>
      <c r="I1463" s="128">
        <v>9913.83</v>
      </c>
      <c r="J1463" s="128">
        <v>9913.83</v>
      </c>
      <c r="K1463" s="128">
        <v>9913.83</v>
      </c>
      <c r="L1463" s="128">
        <v>9913.83</v>
      </c>
      <c r="M1463" s="128">
        <v>9913.83</v>
      </c>
      <c r="N1463" s="128">
        <v>9913.83</v>
      </c>
    </row>
    <row r="1464" spans="1:14" x14ac:dyDescent="0.3">
      <c r="A1464" s="77" t="s">
        <v>2942</v>
      </c>
      <c r="B1464" s="127" t="s">
        <v>2943</v>
      </c>
      <c r="C1464" s="128">
        <v>33184</v>
      </c>
      <c r="D1464" s="128">
        <v>33184</v>
      </c>
      <c r="E1464" s="128">
        <v>33184</v>
      </c>
      <c r="F1464" s="128">
        <v>33184</v>
      </c>
      <c r="G1464" s="128">
        <v>33184</v>
      </c>
      <c r="H1464" s="128">
        <v>33184</v>
      </c>
      <c r="I1464" s="128">
        <v>33184</v>
      </c>
      <c r="J1464" s="128">
        <v>33184</v>
      </c>
      <c r="K1464" s="128">
        <v>33184</v>
      </c>
      <c r="L1464" s="128">
        <v>33184</v>
      </c>
      <c r="M1464" s="128">
        <v>33184</v>
      </c>
      <c r="N1464" s="128">
        <v>33184</v>
      </c>
    </row>
    <row r="1465" spans="1:14" x14ac:dyDescent="0.3">
      <c r="A1465" s="77" t="s">
        <v>2944</v>
      </c>
      <c r="B1465" s="127" t="s">
        <v>2945</v>
      </c>
      <c r="C1465" s="128">
        <v>0</v>
      </c>
      <c r="D1465" s="128">
        <v>0</v>
      </c>
      <c r="E1465" s="128">
        <v>0</v>
      </c>
      <c r="F1465" s="128">
        <v>0</v>
      </c>
      <c r="G1465" s="128">
        <v>0</v>
      </c>
      <c r="H1465" s="128">
        <v>0</v>
      </c>
      <c r="I1465" s="128">
        <v>0</v>
      </c>
      <c r="J1465" s="128">
        <v>0</v>
      </c>
      <c r="K1465" s="128">
        <v>0</v>
      </c>
      <c r="L1465" s="128">
        <v>0</v>
      </c>
      <c r="M1465" s="128">
        <v>0</v>
      </c>
      <c r="N1465" s="128">
        <v>0</v>
      </c>
    </row>
    <row r="1466" spans="1:14" x14ac:dyDescent="0.3">
      <c r="A1466" s="77" t="s">
        <v>2946</v>
      </c>
      <c r="B1466" s="127" t="s">
        <v>2947</v>
      </c>
      <c r="C1466" s="128">
        <v>0</v>
      </c>
      <c r="D1466" s="128">
        <v>0</v>
      </c>
      <c r="E1466" s="128">
        <v>0</v>
      </c>
      <c r="F1466" s="128">
        <v>0</v>
      </c>
      <c r="G1466" s="128">
        <v>0</v>
      </c>
      <c r="H1466" s="128">
        <v>0</v>
      </c>
      <c r="I1466" s="128">
        <v>0</v>
      </c>
      <c r="J1466" s="128">
        <v>0</v>
      </c>
      <c r="K1466" s="128">
        <v>0</v>
      </c>
      <c r="L1466" s="128">
        <v>0</v>
      </c>
      <c r="M1466" s="128">
        <v>0</v>
      </c>
      <c r="N1466" s="128">
        <v>0</v>
      </c>
    </row>
    <row r="1467" spans="1:14" x14ac:dyDescent="0.3">
      <c r="A1467" s="77" t="s">
        <v>2948</v>
      </c>
      <c r="B1467" s="127" t="s">
        <v>2949</v>
      </c>
      <c r="C1467" s="128">
        <v>398377.16625000001</v>
      </c>
      <c r="D1467" s="128">
        <v>398377.1765</v>
      </c>
      <c r="E1467" s="128">
        <v>402926.31099999999</v>
      </c>
      <c r="F1467" s="128">
        <v>402926.31099999999</v>
      </c>
      <c r="G1467" s="128">
        <v>402926.30074999999</v>
      </c>
      <c r="H1467" s="128">
        <v>402926.31099999999</v>
      </c>
      <c r="I1467" s="128">
        <v>402912.49400000001</v>
      </c>
      <c r="J1467" s="128">
        <v>402992.07500000001</v>
      </c>
      <c r="K1467" s="128">
        <v>402992.07500000001</v>
      </c>
      <c r="L1467" s="128">
        <v>402992.07500000001</v>
      </c>
      <c r="M1467" s="128">
        <v>402992.07500000001</v>
      </c>
      <c r="N1467" s="128">
        <v>402992.07500000001</v>
      </c>
    </row>
    <row r="1468" spans="1:14" x14ac:dyDescent="0.3">
      <c r="A1468" s="77" t="s">
        <v>2950</v>
      </c>
      <c r="B1468" s="127" t="s">
        <v>2951</v>
      </c>
      <c r="C1468" s="128">
        <v>0</v>
      </c>
      <c r="D1468" s="128">
        <v>0</v>
      </c>
      <c r="E1468" s="128">
        <v>0</v>
      </c>
      <c r="F1468" s="128">
        <v>0</v>
      </c>
      <c r="G1468" s="128">
        <v>0</v>
      </c>
      <c r="H1468" s="128">
        <v>0</v>
      </c>
      <c r="I1468" s="128">
        <v>0</v>
      </c>
      <c r="J1468" s="128">
        <v>0</v>
      </c>
      <c r="K1468" s="128">
        <v>0</v>
      </c>
      <c r="L1468" s="128">
        <v>0</v>
      </c>
      <c r="M1468" s="128">
        <v>0</v>
      </c>
      <c r="N1468" s="128">
        <v>0</v>
      </c>
    </row>
    <row r="1469" spans="1:14" x14ac:dyDescent="0.3">
      <c r="A1469" s="77" t="s">
        <v>2952</v>
      </c>
      <c r="B1469" s="127" t="s">
        <v>2953</v>
      </c>
      <c r="C1469" s="128">
        <v>57739.139166699999</v>
      </c>
      <c r="D1469" s="128">
        <v>57739.139166699999</v>
      </c>
      <c r="E1469" s="128">
        <v>57739.139166699999</v>
      </c>
      <c r="F1469" s="128">
        <v>57739.139166699999</v>
      </c>
      <c r="G1469" s="128">
        <v>57739.139166699999</v>
      </c>
      <c r="H1469" s="128">
        <v>57739.139166699999</v>
      </c>
      <c r="I1469" s="128">
        <v>57739.139166699999</v>
      </c>
      <c r="J1469" s="128">
        <v>57739.139166699999</v>
      </c>
      <c r="K1469" s="128">
        <v>57739.139166699999</v>
      </c>
      <c r="L1469" s="128">
        <v>57739.139166699999</v>
      </c>
      <c r="M1469" s="128">
        <v>57739.139166699999</v>
      </c>
      <c r="N1469" s="128">
        <v>57739.139166699999</v>
      </c>
    </row>
    <row r="1470" spans="1:14" x14ac:dyDescent="0.3">
      <c r="A1470" s="77" t="s">
        <v>2954</v>
      </c>
      <c r="B1470" s="127" t="s">
        <v>2955</v>
      </c>
      <c r="C1470" s="128">
        <v>475326.28387879999</v>
      </c>
      <c r="D1470" s="128">
        <v>471816.36935950001</v>
      </c>
      <c r="E1470" s="128">
        <v>471188.67020290002</v>
      </c>
      <c r="F1470" s="128">
        <v>470721.6286316</v>
      </c>
      <c r="G1470" s="128">
        <v>470826.50004710001</v>
      </c>
      <c r="H1470" s="128">
        <v>471538.563517</v>
      </c>
      <c r="I1470" s="128">
        <v>470431.93575210002</v>
      </c>
      <c r="J1470" s="128">
        <v>467407.4423998</v>
      </c>
      <c r="K1470" s="128">
        <v>466815.35742160003</v>
      </c>
      <c r="L1470" s="128">
        <v>467926.06866759999</v>
      </c>
      <c r="M1470" s="128">
        <v>466782.60341679998</v>
      </c>
      <c r="N1470" s="128">
        <v>470569.48109199997</v>
      </c>
    </row>
    <row r="1471" spans="1:14" x14ac:dyDescent="0.3">
      <c r="A1471" s="77" t="s">
        <v>2956</v>
      </c>
      <c r="B1471" s="127" t="s">
        <v>2957</v>
      </c>
      <c r="C1471" s="128">
        <v>226833.33333329999</v>
      </c>
      <c r="D1471" s="128">
        <v>226833.33333329999</v>
      </c>
      <c r="E1471" s="128">
        <v>226833.33333329999</v>
      </c>
      <c r="F1471" s="128">
        <v>226833.33333329999</v>
      </c>
      <c r="G1471" s="128">
        <v>226833.33333329999</v>
      </c>
      <c r="H1471" s="128">
        <v>226833.33333329999</v>
      </c>
      <c r="I1471" s="128">
        <v>226833.33333329999</v>
      </c>
      <c r="J1471" s="128">
        <v>226833.33333329999</v>
      </c>
      <c r="K1471" s="128">
        <v>226833.33333329999</v>
      </c>
      <c r="L1471" s="128">
        <v>226833.33333329999</v>
      </c>
      <c r="M1471" s="128">
        <v>226833.33333329999</v>
      </c>
      <c r="N1471" s="128">
        <v>226833.33333329999</v>
      </c>
    </row>
    <row r="1472" spans="1:14" x14ac:dyDescent="0.3">
      <c r="A1472" s="77" t="s">
        <v>2958</v>
      </c>
      <c r="B1472" s="127" t="s">
        <v>2959</v>
      </c>
      <c r="C1472" s="128">
        <v>0</v>
      </c>
      <c r="D1472" s="128">
        <v>0</v>
      </c>
      <c r="E1472" s="128">
        <v>0</v>
      </c>
      <c r="F1472" s="128">
        <v>0</v>
      </c>
      <c r="G1472" s="128">
        <v>0</v>
      </c>
      <c r="H1472" s="128">
        <v>0</v>
      </c>
      <c r="I1472" s="128">
        <v>0</v>
      </c>
      <c r="J1472" s="128">
        <v>0</v>
      </c>
      <c r="K1472" s="128">
        <v>0</v>
      </c>
      <c r="L1472" s="128">
        <v>0</v>
      </c>
      <c r="M1472" s="128">
        <v>0</v>
      </c>
      <c r="N1472" s="128">
        <v>0</v>
      </c>
    </row>
    <row r="1473" spans="1:14" x14ac:dyDescent="0.3">
      <c r="A1473" s="77" t="s">
        <v>2960</v>
      </c>
      <c r="B1473" s="127" t="s">
        <v>2961</v>
      </c>
      <c r="C1473" s="128">
        <v>0</v>
      </c>
      <c r="D1473" s="128">
        <v>0</v>
      </c>
      <c r="E1473" s="128">
        <v>0</v>
      </c>
      <c r="F1473" s="128">
        <v>0</v>
      </c>
      <c r="G1473" s="128">
        <v>0</v>
      </c>
      <c r="H1473" s="128">
        <v>0</v>
      </c>
      <c r="I1473" s="128">
        <v>0</v>
      </c>
      <c r="J1473" s="128">
        <v>0</v>
      </c>
      <c r="K1473" s="128">
        <v>0</v>
      </c>
      <c r="L1473" s="128">
        <v>0</v>
      </c>
      <c r="M1473" s="128">
        <v>0</v>
      </c>
      <c r="N1473" s="128">
        <v>0</v>
      </c>
    </row>
    <row r="1474" spans="1:14" x14ac:dyDescent="0.3">
      <c r="A1474" s="77" t="s">
        <v>2962</v>
      </c>
      <c r="B1474" s="127" t="s">
        <v>2963</v>
      </c>
      <c r="C1474" s="128">
        <v>0</v>
      </c>
      <c r="D1474" s="128">
        <v>0</v>
      </c>
      <c r="E1474" s="128">
        <v>0</v>
      </c>
      <c r="F1474" s="128">
        <v>0</v>
      </c>
      <c r="G1474" s="128">
        <v>0</v>
      </c>
      <c r="H1474" s="128">
        <v>0</v>
      </c>
      <c r="I1474" s="128">
        <v>0</v>
      </c>
      <c r="J1474" s="128">
        <v>0</v>
      </c>
      <c r="K1474" s="128">
        <v>0</v>
      </c>
      <c r="L1474" s="128">
        <v>0</v>
      </c>
      <c r="M1474" s="128">
        <v>0</v>
      </c>
      <c r="N1474" s="128">
        <v>0</v>
      </c>
    </row>
    <row r="1475" spans="1:14" x14ac:dyDescent="0.3">
      <c r="A1475" s="77" t="s">
        <v>2964</v>
      </c>
      <c r="B1475" s="127" t="s">
        <v>2965</v>
      </c>
      <c r="C1475" s="128">
        <v>167000</v>
      </c>
      <c r="D1475" s="128">
        <v>267000</v>
      </c>
      <c r="E1475" s="128">
        <v>167000</v>
      </c>
      <c r="F1475" s="128">
        <v>266000</v>
      </c>
      <c r="G1475" s="128">
        <v>167000</v>
      </c>
      <c r="H1475" s="128">
        <v>267000</v>
      </c>
      <c r="I1475" s="128">
        <v>166000</v>
      </c>
      <c r="J1475" s="128">
        <v>267000</v>
      </c>
      <c r="K1475" s="128">
        <v>166000</v>
      </c>
      <c r="L1475" s="128">
        <v>267000</v>
      </c>
      <c r="M1475" s="128">
        <v>167000</v>
      </c>
      <c r="N1475" s="128">
        <v>266000</v>
      </c>
    </row>
    <row r="1476" spans="1:14" x14ac:dyDescent="0.3">
      <c r="A1476" s="77" t="s">
        <v>2966</v>
      </c>
      <c r="B1476" s="127" t="s">
        <v>2967</v>
      </c>
      <c r="C1476" s="128">
        <v>8000</v>
      </c>
      <c r="D1476" s="128">
        <v>8000</v>
      </c>
      <c r="E1476" s="128">
        <v>8000</v>
      </c>
      <c r="F1476" s="128">
        <v>8000</v>
      </c>
      <c r="G1476" s="128">
        <v>8000</v>
      </c>
      <c r="H1476" s="128">
        <v>9000</v>
      </c>
      <c r="I1476" s="128">
        <v>10000</v>
      </c>
      <c r="J1476" s="128">
        <v>11000</v>
      </c>
      <c r="K1476" s="128">
        <v>11000</v>
      </c>
      <c r="L1476" s="128">
        <v>10000</v>
      </c>
      <c r="M1476" s="128">
        <v>8000</v>
      </c>
      <c r="N1476" s="128">
        <v>8000</v>
      </c>
    </row>
    <row r="1477" spans="1:14" x14ac:dyDescent="0.3">
      <c r="A1477" s="77" t="s">
        <v>2968</v>
      </c>
      <c r="B1477" s="127" t="s">
        <v>2969</v>
      </c>
      <c r="C1477" s="128">
        <v>0</v>
      </c>
      <c r="D1477" s="128">
        <v>0</v>
      </c>
      <c r="E1477" s="128">
        <v>0</v>
      </c>
      <c r="F1477" s="128">
        <v>0</v>
      </c>
      <c r="G1477" s="128">
        <v>0</v>
      </c>
      <c r="H1477" s="128">
        <v>0</v>
      </c>
      <c r="I1477" s="128">
        <v>0</v>
      </c>
      <c r="J1477" s="128">
        <v>0</v>
      </c>
      <c r="K1477" s="128">
        <v>0</v>
      </c>
      <c r="L1477" s="128">
        <v>0</v>
      </c>
      <c r="M1477" s="128">
        <v>0</v>
      </c>
      <c r="N1477" s="128">
        <v>0</v>
      </c>
    </row>
    <row r="1478" spans="1:14" x14ac:dyDescent="0.3">
      <c r="A1478" s="77" t="s">
        <v>2970</v>
      </c>
      <c r="B1478" s="127" t="s">
        <v>2971</v>
      </c>
      <c r="C1478" s="128">
        <v>0</v>
      </c>
      <c r="D1478" s="128">
        <v>0</v>
      </c>
      <c r="E1478" s="128">
        <v>0</v>
      </c>
      <c r="F1478" s="128">
        <v>0</v>
      </c>
      <c r="G1478" s="128">
        <v>0</v>
      </c>
      <c r="H1478" s="128">
        <v>0</v>
      </c>
      <c r="I1478" s="128">
        <v>0</v>
      </c>
      <c r="J1478" s="128">
        <v>0</v>
      </c>
      <c r="K1478" s="128">
        <v>0</v>
      </c>
      <c r="L1478" s="128">
        <v>0</v>
      </c>
      <c r="M1478" s="128">
        <v>0</v>
      </c>
      <c r="N1478" s="128">
        <v>0</v>
      </c>
    </row>
    <row r="1479" spans="1:14" x14ac:dyDescent="0.3">
      <c r="A1479" s="77" t="s">
        <v>2972</v>
      </c>
      <c r="B1479" s="127" t="s">
        <v>2973</v>
      </c>
      <c r="C1479" s="128">
        <v>0</v>
      </c>
      <c r="D1479" s="128">
        <v>0</v>
      </c>
      <c r="E1479" s="128">
        <v>0</v>
      </c>
      <c r="F1479" s="128">
        <v>0</v>
      </c>
      <c r="G1479" s="128">
        <v>0</v>
      </c>
      <c r="H1479" s="128">
        <v>0</v>
      </c>
      <c r="I1479" s="128">
        <v>0</v>
      </c>
      <c r="J1479" s="128">
        <v>0</v>
      </c>
      <c r="K1479" s="128">
        <v>0</v>
      </c>
      <c r="L1479" s="128">
        <v>0</v>
      </c>
      <c r="M1479" s="128">
        <v>0</v>
      </c>
      <c r="N1479" s="128">
        <v>0</v>
      </c>
    </row>
    <row r="1480" spans="1:14" x14ac:dyDescent="0.3">
      <c r="A1480" s="77" t="s">
        <v>2974</v>
      </c>
      <c r="B1480" s="127" t="s">
        <v>2975</v>
      </c>
      <c r="C1480" s="128">
        <v>0</v>
      </c>
      <c r="D1480" s="128">
        <v>0</v>
      </c>
      <c r="E1480" s="128">
        <v>0</v>
      </c>
      <c r="F1480" s="128">
        <v>0</v>
      </c>
      <c r="G1480" s="128">
        <v>0</v>
      </c>
      <c r="H1480" s="128">
        <v>0</v>
      </c>
      <c r="I1480" s="128">
        <v>0</v>
      </c>
      <c r="J1480" s="128">
        <v>0</v>
      </c>
      <c r="K1480" s="128">
        <v>0</v>
      </c>
      <c r="L1480" s="128">
        <v>0</v>
      </c>
      <c r="M1480" s="128">
        <v>0</v>
      </c>
      <c r="N1480" s="128">
        <v>0</v>
      </c>
    </row>
    <row r="1481" spans="1:14" x14ac:dyDescent="0.3">
      <c r="A1481" s="77" t="s">
        <v>2976</v>
      </c>
      <c r="B1481" s="127" t="s">
        <v>2977</v>
      </c>
      <c r="C1481" s="128">
        <v>10100</v>
      </c>
      <c r="D1481" s="128">
        <v>10100</v>
      </c>
      <c r="E1481" s="128">
        <v>10100</v>
      </c>
      <c r="F1481" s="128">
        <v>10100</v>
      </c>
      <c r="G1481" s="128">
        <v>10100</v>
      </c>
      <c r="H1481" s="128">
        <v>10100</v>
      </c>
      <c r="I1481" s="128">
        <v>10100</v>
      </c>
      <c r="J1481" s="128">
        <v>10100</v>
      </c>
      <c r="K1481" s="128">
        <v>10100</v>
      </c>
      <c r="L1481" s="128">
        <v>10100</v>
      </c>
      <c r="M1481" s="128">
        <v>10100</v>
      </c>
      <c r="N1481" s="128">
        <v>10100</v>
      </c>
    </row>
    <row r="1482" spans="1:14" x14ac:dyDescent="0.3">
      <c r="A1482" s="77" t="s">
        <v>2978</v>
      </c>
      <c r="B1482" s="127" t="s">
        <v>2979</v>
      </c>
      <c r="C1482" s="128">
        <v>0</v>
      </c>
      <c r="D1482" s="128">
        <v>0</v>
      </c>
      <c r="E1482" s="128">
        <v>0</v>
      </c>
      <c r="F1482" s="128">
        <v>0</v>
      </c>
      <c r="G1482" s="128">
        <v>0</v>
      </c>
      <c r="H1482" s="128">
        <v>0</v>
      </c>
      <c r="I1482" s="128">
        <v>0</v>
      </c>
      <c r="J1482" s="128">
        <v>0</v>
      </c>
      <c r="K1482" s="128">
        <v>0</v>
      </c>
      <c r="L1482" s="128">
        <v>0</v>
      </c>
      <c r="M1482" s="128">
        <v>0</v>
      </c>
      <c r="N1482" s="128">
        <v>0</v>
      </c>
    </row>
    <row r="1483" spans="1:14" x14ac:dyDescent="0.3">
      <c r="A1483" s="77" t="s">
        <v>2980</v>
      </c>
      <c r="B1483" s="127" t="s">
        <v>2981</v>
      </c>
      <c r="C1483" s="128">
        <v>0</v>
      </c>
      <c r="D1483" s="128">
        <v>0</v>
      </c>
      <c r="E1483" s="128">
        <v>0</v>
      </c>
      <c r="F1483" s="128">
        <v>0</v>
      </c>
      <c r="G1483" s="128">
        <v>0</v>
      </c>
      <c r="H1483" s="128">
        <v>0</v>
      </c>
      <c r="I1483" s="128">
        <v>0</v>
      </c>
      <c r="J1483" s="128">
        <v>0</v>
      </c>
      <c r="K1483" s="128">
        <v>0</v>
      </c>
      <c r="L1483" s="128">
        <v>0</v>
      </c>
      <c r="M1483" s="128">
        <v>0</v>
      </c>
      <c r="N1483" s="128">
        <v>0</v>
      </c>
    </row>
    <row r="1484" spans="1:14" x14ac:dyDescent="0.3">
      <c r="A1484" s="77" t="s">
        <v>2982</v>
      </c>
      <c r="B1484" s="127" t="s">
        <v>2983</v>
      </c>
      <c r="C1484" s="128">
        <v>0</v>
      </c>
      <c r="D1484" s="128">
        <v>0</v>
      </c>
      <c r="E1484" s="128">
        <v>0</v>
      </c>
      <c r="F1484" s="128">
        <v>0</v>
      </c>
      <c r="G1484" s="128">
        <v>0</v>
      </c>
      <c r="H1484" s="128">
        <v>0</v>
      </c>
      <c r="I1484" s="128">
        <v>0</v>
      </c>
      <c r="J1484" s="128">
        <v>0</v>
      </c>
      <c r="K1484" s="128">
        <v>0</v>
      </c>
      <c r="L1484" s="128">
        <v>0</v>
      </c>
      <c r="M1484" s="128">
        <v>0</v>
      </c>
      <c r="N1484" s="128">
        <v>0</v>
      </c>
    </row>
    <row r="1485" spans="1:14" x14ac:dyDescent="0.3">
      <c r="A1485" s="77" t="s">
        <v>2984</v>
      </c>
      <c r="B1485" s="127" t="s">
        <v>2985</v>
      </c>
      <c r="C1485" s="128">
        <v>0</v>
      </c>
      <c r="D1485" s="128">
        <v>0</v>
      </c>
      <c r="E1485" s="128">
        <v>0</v>
      </c>
      <c r="F1485" s="128">
        <v>0</v>
      </c>
      <c r="G1485" s="128">
        <v>0</v>
      </c>
      <c r="H1485" s="128">
        <v>0</v>
      </c>
      <c r="I1485" s="128">
        <v>0</v>
      </c>
      <c r="J1485" s="128">
        <v>0</v>
      </c>
      <c r="K1485" s="128">
        <v>0</v>
      </c>
      <c r="L1485" s="128">
        <v>0</v>
      </c>
      <c r="M1485" s="128">
        <v>0</v>
      </c>
      <c r="N1485" s="128">
        <v>0</v>
      </c>
    </row>
    <row r="1486" spans="1:14" x14ac:dyDescent="0.3">
      <c r="A1486" s="77" t="s">
        <v>2986</v>
      </c>
      <c r="B1486" s="127" t="s">
        <v>2987</v>
      </c>
      <c r="C1486" s="128">
        <v>1766.0738475000001</v>
      </c>
      <c r="D1486" s="128">
        <v>1473.6392409</v>
      </c>
      <c r="E1486" s="128">
        <v>1467.5290949</v>
      </c>
      <c r="F1486" s="128">
        <v>76542.925578299997</v>
      </c>
      <c r="G1486" s="128">
        <v>1727.0580834</v>
      </c>
      <c r="H1486" s="128">
        <v>1404.9950633999999</v>
      </c>
      <c r="I1486" s="128">
        <v>11610.4881133</v>
      </c>
      <c r="J1486" s="128">
        <v>6536.6670395000001</v>
      </c>
      <c r="K1486" s="128">
        <v>76496.024606899999</v>
      </c>
      <c r="L1486" s="128">
        <v>1703.2747554</v>
      </c>
      <c r="M1486" s="128">
        <v>1482.3164294000001</v>
      </c>
      <c r="N1486" s="128">
        <v>1559.5342539000001</v>
      </c>
    </row>
    <row r="1487" spans="1:14" x14ac:dyDescent="0.3">
      <c r="A1487" s="77" t="s">
        <v>2988</v>
      </c>
      <c r="B1487" s="127" t="s">
        <v>2989</v>
      </c>
      <c r="C1487" s="128">
        <v>0</v>
      </c>
      <c r="D1487" s="128">
        <v>0</v>
      </c>
      <c r="E1487" s="128">
        <v>0</v>
      </c>
      <c r="F1487" s="128">
        <v>0</v>
      </c>
      <c r="G1487" s="128">
        <v>0</v>
      </c>
      <c r="H1487" s="128">
        <v>0</v>
      </c>
      <c r="I1487" s="128">
        <v>0</v>
      </c>
      <c r="J1487" s="128">
        <v>0</v>
      </c>
      <c r="K1487" s="128">
        <v>0</v>
      </c>
      <c r="L1487" s="128">
        <v>0</v>
      </c>
      <c r="M1487" s="128">
        <v>0</v>
      </c>
      <c r="N1487" s="128">
        <v>0</v>
      </c>
    </row>
    <row r="1488" spans="1:14" x14ac:dyDescent="0.3">
      <c r="A1488" s="77" t="s">
        <v>2990</v>
      </c>
      <c r="B1488" s="127" t="s">
        <v>2991</v>
      </c>
      <c r="C1488" s="128">
        <v>0</v>
      </c>
      <c r="D1488" s="128">
        <v>0</v>
      </c>
      <c r="E1488" s="128">
        <v>0</v>
      </c>
      <c r="F1488" s="128">
        <v>0</v>
      </c>
      <c r="G1488" s="128">
        <v>0</v>
      </c>
      <c r="H1488" s="128">
        <v>0</v>
      </c>
      <c r="I1488" s="128">
        <v>0</v>
      </c>
      <c r="J1488" s="128">
        <v>0</v>
      </c>
      <c r="K1488" s="128">
        <v>0</v>
      </c>
      <c r="L1488" s="128">
        <v>0</v>
      </c>
      <c r="M1488" s="128">
        <v>0</v>
      </c>
      <c r="N1488" s="128">
        <v>0</v>
      </c>
    </row>
    <row r="1489" spans="1:14" x14ac:dyDescent="0.3">
      <c r="A1489" s="77" t="s">
        <v>2992</v>
      </c>
      <c r="B1489" s="127" t="s">
        <v>2993</v>
      </c>
      <c r="C1489" s="128">
        <v>0</v>
      </c>
      <c r="D1489" s="128">
        <v>0</v>
      </c>
      <c r="E1489" s="128">
        <v>0</v>
      </c>
      <c r="F1489" s="128">
        <v>0</v>
      </c>
      <c r="G1489" s="128">
        <v>0</v>
      </c>
      <c r="H1489" s="128">
        <v>0</v>
      </c>
      <c r="I1489" s="128">
        <v>0</v>
      </c>
      <c r="J1489" s="128">
        <v>0</v>
      </c>
      <c r="K1489" s="128">
        <v>0</v>
      </c>
      <c r="L1489" s="128">
        <v>0</v>
      </c>
      <c r="M1489" s="128">
        <v>0</v>
      </c>
      <c r="N1489" s="128">
        <v>0</v>
      </c>
    </row>
    <row r="1490" spans="1:14" x14ac:dyDescent="0.3">
      <c r="A1490" s="77" t="s">
        <v>2994</v>
      </c>
      <c r="B1490" s="127" t="s">
        <v>2995</v>
      </c>
      <c r="C1490" s="128">
        <v>0</v>
      </c>
      <c r="D1490" s="128">
        <v>0</v>
      </c>
      <c r="E1490" s="128">
        <v>0</v>
      </c>
      <c r="F1490" s="128">
        <v>0</v>
      </c>
      <c r="G1490" s="128">
        <v>0</v>
      </c>
      <c r="H1490" s="128">
        <v>0</v>
      </c>
      <c r="I1490" s="128">
        <v>0</v>
      </c>
      <c r="J1490" s="128">
        <v>0</v>
      </c>
      <c r="K1490" s="128">
        <v>0</v>
      </c>
      <c r="L1490" s="128">
        <v>0</v>
      </c>
      <c r="M1490" s="128">
        <v>0</v>
      </c>
      <c r="N1490" s="128">
        <v>0</v>
      </c>
    </row>
    <row r="1491" spans="1:14" x14ac:dyDescent="0.3">
      <c r="A1491" s="77" t="s">
        <v>2996</v>
      </c>
      <c r="B1491" s="127" t="s">
        <v>2997</v>
      </c>
      <c r="C1491" s="128">
        <v>0</v>
      </c>
      <c r="D1491" s="128">
        <v>0</v>
      </c>
      <c r="E1491" s="128">
        <v>0</v>
      </c>
      <c r="F1491" s="128">
        <v>0</v>
      </c>
      <c r="G1491" s="128">
        <v>0</v>
      </c>
      <c r="H1491" s="128">
        <v>0</v>
      </c>
      <c r="I1491" s="128">
        <v>0</v>
      </c>
      <c r="J1491" s="128">
        <v>0</v>
      </c>
      <c r="K1491" s="128">
        <v>0</v>
      </c>
      <c r="L1491" s="128">
        <v>0</v>
      </c>
      <c r="M1491" s="128">
        <v>0</v>
      </c>
      <c r="N1491" s="128">
        <v>0</v>
      </c>
    </row>
    <row r="1492" spans="1:14" x14ac:dyDescent="0.3">
      <c r="A1492" s="77" t="s">
        <v>2998</v>
      </c>
      <c r="B1492" s="127" t="s">
        <v>2999</v>
      </c>
      <c r="C1492" s="128">
        <v>0</v>
      </c>
      <c r="D1492" s="128">
        <v>0</v>
      </c>
      <c r="E1492" s="128">
        <v>0</v>
      </c>
      <c r="F1492" s="128">
        <v>0</v>
      </c>
      <c r="G1492" s="128">
        <v>0</v>
      </c>
      <c r="H1492" s="128">
        <v>0</v>
      </c>
      <c r="I1492" s="128">
        <v>0</v>
      </c>
      <c r="J1492" s="128">
        <v>0</v>
      </c>
      <c r="K1492" s="128">
        <v>0</v>
      </c>
      <c r="L1492" s="128">
        <v>0</v>
      </c>
      <c r="M1492" s="128">
        <v>0</v>
      </c>
      <c r="N1492" s="128">
        <v>0</v>
      </c>
    </row>
    <row r="1493" spans="1:14" x14ac:dyDescent="0.3">
      <c r="A1493" s="77" t="s">
        <v>3000</v>
      </c>
      <c r="B1493" s="127" t="s">
        <v>3001</v>
      </c>
      <c r="C1493" s="128">
        <v>8333.34</v>
      </c>
      <c r="D1493" s="128">
        <v>8333.34</v>
      </c>
      <c r="E1493" s="128">
        <v>8333.34</v>
      </c>
      <c r="F1493" s="128">
        <v>8333.34</v>
      </c>
      <c r="G1493" s="128">
        <v>8333.33</v>
      </c>
      <c r="H1493" s="128">
        <v>8333.33</v>
      </c>
      <c r="I1493" s="128">
        <v>8333.33</v>
      </c>
      <c r="J1493" s="128">
        <v>8333.33</v>
      </c>
      <c r="K1493" s="128">
        <v>8333.33</v>
      </c>
      <c r="L1493" s="128">
        <v>8333.33</v>
      </c>
      <c r="M1493" s="128">
        <v>8333.33</v>
      </c>
      <c r="N1493" s="128">
        <v>8333.33</v>
      </c>
    </row>
    <row r="1494" spans="1:14" x14ac:dyDescent="0.3">
      <c r="A1494" s="77" t="s">
        <v>3002</v>
      </c>
      <c r="B1494" s="127" t="s">
        <v>3003</v>
      </c>
      <c r="C1494" s="128">
        <v>0</v>
      </c>
      <c r="D1494" s="128">
        <v>0</v>
      </c>
      <c r="E1494" s="128">
        <v>0</v>
      </c>
      <c r="F1494" s="128">
        <v>0</v>
      </c>
      <c r="G1494" s="128">
        <v>0</v>
      </c>
      <c r="H1494" s="128">
        <v>0</v>
      </c>
      <c r="I1494" s="128">
        <v>0</v>
      </c>
      <c r="J1494" s="128">
        <v>0</v>
      </c>
      <c r="K1494" s="128">
        <v>0</v>
      </c>
      <c r="L1494" s="128">
        <v>0</v>
      </c>
      <c r="M1494" s="128">
        <v>0</v>
      </c>
      <c r="N1494" s="128">
        <v>0</v>
      </c>
    </row>
    <row r="1495" spans="1:14" x14ac:dyDescent="0.3">
      <c r="A1495" s="77" t="s">
        <v>3004</v>
      </c>
      <c r="B1495" s="127" t="s">
        <v>3005</v>
      </c>
      <c r="C1495" s="128">
        <v>697996.55769229995</v>
      </c>
      <c r="D1495" s="128">
        <v>697996.55769229995</v>
      </c>
      <c r="E1495" s="128">
        <v>97996.557692300004</v>
      </c>
      <c r="F1495" s="128">
        <v>697996.55769229995</v>
      </c>
      <c r="G1495" s="128">
        <v>697996.55769229995</v>
      </c>
      <c r="H1495" s="128">
        <v>662429.25</v>
      </c>
      <c r="I1495" s="128">
        <v>662429.25</v>
      </c>
      <c r="J1495" s="128">
        <v>662429.25</v>
      </c>
      <c r="K1495" s="128">
        <v>662429.25</v>
      </c>
      <c r="L1495" s="128">
        <v>697996.55769229995</v>
      </c>
      <c r="M1495" s="128">
        <v>697996.55769229995</v>
      </c>
      <c r="N1495" s="128">
        <v>697996.55769229995</v>
      </c>
    </row>
    <row r="1496" spans="1:14" x14ac:dyDescent="0.3">
      <c r="A1496" s="77" t="s">
        <v>3006</v>
      </c>
      <c r="B1496" s="127" t="s">
        <v>3007</v>
      </c>
      <c r="C1496" s="128">
        <v>17648.3901099</v>
      </c>
      <c r="D1496" s="128">
        <v>17648.3901099</v>
      </c>
      <c r="E1496" s="128">
        <v>17648.3901099</v>
      </c>
      <c r="F1496" s="128">
        <v>17648.3901099</v>
      </c>
      <c r="G1496" s="128">
        <v>17648.3901099</v>
      </c>
      <c r="H1496" s="128">
        <v>17038.5</v>
      </c>
      <c r="I1496" s="128">
        <v>17038.5</v>
      </c>
      <c r="J1496" s="128">
        <v>17038.5</v>
      </c>
      <c r="K1496" s="128">
        <v>17038.5</v>
      </c>
      <c r="L1496" s="128">
        <v>17648.3901099</v>
      </c>
      <c r="M1496" s="128">
        <v>17648.3901099</v>
      </c>
      <c r="N1496" s="128">
        <v>17648.3901099</v>
      </c>
    </row>
    <row r="1497" spans="1:14" x14ac:dyDescent="0.3">
      <c r="A1497" s="77" t="s">
        <v>3008</v>
      </c>
      <c r="B1497" s="127" t="s">
        <v>3009</v>
      </c>
      <c r="C1497" s="128">
        <v>0</v>
      </c>
      <c r="D1497" s="128">
        <v>0</v>
      </c>
      <c r="E1497" s="128">
        <v>0</v>
      </c>
      <c r="F1497" s="128">
        <v>0</v>
      </c>
      <c r="G1497" s="128">
        <v>0</v>
      </c>
      <c r="H1497" s="128">
        <v>0</v>
      </c>
      <c r="I1497" s="128">
        <v>0</v>
      </c>
      <c r="J1497" s="128">
        <v>0</v>
      </c>
      <c r="K1497" s="128">
        <v>0</v>
      </c>
      <c r="L1497" s="128">
        <v>0</v>
      </c>
      <c r="M1497" s="128">
        <v>0</v>
      </c>
      <c r="N1497" s="128">
        <v>0</v>
      </c>
    </row>
    <row r="1498" spans="1:14" x14ac:dyDescent="0.3">
      <c r="A1498" s="77" t="s">
        <v>3010</v>
      </c>
      <c r="B1498" s="127" t="s">
        <v>3011</v>
      </c>
      <c r="C1498" s="128">
        <v>0</v>
      </c>
      <c r="D1498" s="128">
        <v>0</v>
      </c>
      <c r="E1498" s="128">
        <v>0</v>
      </c>
      <c r="F1498" s="128">
        <v>0</v>
      </c>
      <c r="G1498" s="128">
        <v>0</v>
      </c>
      <c r="H1498" s="128">
        <v>0</v>
      </c>
      <c r="I1498" s="128">
        <v>0</v>
      </c>
      <c r="J1498" s="128">
        <v>0</v>
      </c>
      <c r="K1498" s="128">
        <v>0</v>
      </c>
      <c r="L1498" s="128">
        <v>0</v>
      </c>
      <c r="M1498" s="128">
        <v>0</v>
      </c>
      <c r="N1498" s="128">
        <v>0</v>
      </c>
    </row>
    <row r="1499" spans="1:14" x14ac:dyDescent="0.3">
      <c r="A1499" s="77" t="s">
        <v>3012</v>
      </c>
      <c r="B1499" s="127" t="s">
        <v>3013</v>
      </c>
      <c r="C1499" s="128">
        <v>0</v>
      </c>
      <c r="D1499" s="128">
        <v>0</v>
      </c>
      <c r="E1499" s="128">
        <v>0</v>
      </c>
      <c r="F1499" s="128">
        <v>0</v>
      </c>
      <c r="G1499" s="128">
        <v>0</v>
      </c>
      <c r="H1499" s="128">
        <v>0</v>
      </c>
      <c r="I1499" s="128">
        <v>0</v>
      </c>
      <c r="J1499" s="128">
        <v>0</v>
      </c>
      <c r="K1499" s="128">
        <v>0</v>
      </c>
      <c r="L1499" s="128">
        <v>0</v>
      </c>
      <c r="M1499" s="128">
        <v>0</v>
      </c>
      <c r="N1499" s="128">
        <v>0</v>
      </c>
    </row>
    <row r="1500" spans="1:14" x14ac:dyDescent="0.3">
      <c r="A1500" s="77" t="s">
        <v>3014</v>
      </c>
      <c r="B1500" s="127" t="s">
        <v>3015</v>
      </c>
      <c r="C1500" s="128">
        <v>0</v>
      </c>
      <c r="D1500" s="128">
        <v>0</v>
      </c>
      <c r="E1500" s="128">
        <v>0</v>
      </c>
      <c r="F1500" s="128">
        <v>0</v>
      </c>
      <c r="G1500" s="128">
        <v>0</v>
      </c>
      <c r="H1500" s="128">
        <v>0</v>
      </c>
      <c r="I1500" s="128">
        <v>0</v>
      </c>
      <c r="J1500" s="128">
        <v>0</v>
      </c>
      <c r="K1500" s="128">
        <v>0</v>
      </c>
      <c r="L1500" s="128">
        <v>0</v>
      </c>
      <c r="M1500" s="128">
        <v>0</v>
      </c>
      <c r="N1500" s="128">
        <v>0</v>
      </c>
    </row>
    <row r="1501" spans="1:14" x14ac:dyDescent="0.3">
      <c r="A1501" s="77" t="s">
        <v>3016</v>
      </c>
      <c r="B1501" s="127" t="s">
        <v>3017</v>
      </c>
      <c r="C1501" s="128">
        <v>0</v>
      </c>
      <c r="D1501" s="128">
        <v>0</v>
      </c>
      <c r="E1501" s="128">
        <v>0</v>
      </c>
      <c r="F1501" s="128">
        <v>0</v>
      </c>
      <c r="G1501" s="128">
        <v>0</v>
      </c>
      <c r="H1501" s="128">
        <v>0</v>
      </c>
      <c r="I1501" s="128">
        <v>0</v>
      </c>
      <c r="J1501" s="128">
        <v>0</v>
      </c>
      <c r="K1501" s="128">
        <v>0</v>
      </c>
      <c r="L1501" s="128">
        <v>0</v>
      </c>
      <c r="M1501" s="128">
        <v>0</v>
      </c>
      <c r="N1501" s="128">
        <v>0</v>
      </c>
    </row>
    <row r="1502" spans="1:14" x14ac:dyDescent="0.3">
      <c r="A1502" s="77" t="s">
        <v>3018</v>
      </c>
      <c r="B1502" s="127" t="s">
        <v>3019</v>
      </c>
      <c r="C1502" s="128">
        <v>0</v>
      </c>
      <c r="D1502" s="128">
        <v>0</v>
      </c>
      <c r="E1502" s="128">
        <v>0</v>
      </c>
      <c r="F1502" s="128">
        <v>0</v>
      </c>
      <c r="G1502" s="128">
        <v>0</v>
      </c>
      <c r="H1502" s="128">
        <v>0</v>
      </c>
      <c r="I1502" s="128">
        <v>0</v>
      </c>
      <c r="J1502" s="128">
        <v>0</v>
      </c>
      <c r="K1502" s="128">
        <v>0</v>
      </c>
      <c r="L1502" s="128">
        <v>0</v>
      </c>
      <c r="M1502" s="128">
        <v>0</v>
      </c>
      <c r="N1502" s="128">
        <v>0</v>
      </c>
    </row>
    <row r="1503" spans="1:14" x14ac:dyDescent="0.3">
      <c r="A1503" s="77" t="s">
        <v>3020</v>
      </c>
      <c r="B1503" s="127" t="s">
        <v>3021</v>
      </c>
      <c r="C1503" s="128">
        <v>0</v>
      </c>
      <c r="D1503" s="128">
        <v>0</v>
      </c>
      <c r="E1503" s="128">
        <v>0</v>
      </c>
      <c r="F1503" s="128">
        <v>0</v>
      </c>
      <c r="G1503" s="128">
        <v>0</v>
      </c>
      <c r="H1503" s="128">
        <v>0</v>
      </c>
      <c r="I1503" s="128">
        <v>0</v>
      </c>
      <c r="J1503" s="128">
        <v>0</v>
      </c>
      <c r="K1503" s="128">
        <v>0</v>
      </c>
      <c r="L1503" s="128">
        <v>0</v>
      </c>
      <c r="M1503" s="128">
        <v>0</v>
      </c>
      <c r="N1503" s="128">
        <v>0</v>
      </c>
    </row>
    <row r="1504" spans="1:14" x14ac:dyDescent="0.3">
      <c r="A1504" s="77" t="s">
        <v>3022</v>
      </c>
      <c r="B1504" s="127" t="s">
        <v>3023</v>
      </c>
      <c r="C1504" s="128">
        <v>0</v>
      </c>
      <c r="D1504" s="128">
        <v>0</v>
      </c>
      <c r="E1504" s="128">
        <v>0</v>
      </c>
      <c r="F1504" s="128">
        <v>0</v>
      </c>
      <c r="G1504" s="128">
        <v>0</v>
      </c>
      <c r="H1504" s="128">
        <v>0</v>
      </c>
      <c r="I1504" s="128">
        <v>0</v>
      </c>
      <c r="J1504" s="128">
        <v>0</v>
      </c>
      <c r="K1504" s="128">
        <v>0</v>
      </c>
      <c r="L1504" s="128">
        <v>0</v>
      </c>
      <c r="M1504" s="128">
        <v>0</v>
      </c>
      <c r="N1504" s="128">
        <v>0</v>
      </c>
    </row>
    <row r="1505" spans="1:14" x14ac:dyDescent="0.3">
      <c r="A1505" s="77" t="s">
        <v>3024</v>
      </c>
      <c r="B1505" s="127" t="s">
        <v>3025</v>
      </c>
      <c r="C1505" s="128">
        <v>0</v>
      </c>
      <c r="D1505" s="128">
        <v>0</v>
      </c>
      <c r="E1505" s="128">
        <v>0</v>
      </c>
      <c r="F1505" s="128">
        <v>0</v>
      </c>
      <c r="G1505" s="128">
        <v>0</v>
      </c>
      <c r="H1505" s="128">
        <v>0</v>
      </c>
      <c r="I1505" s="128">
        <v>0</v>
      </c>
      <c r="J1505" s="128">
        <v>0</v>
      </c>
      <c r="K1505" s="128">
        <v>0</v>
      </c>
      <c r="L1505" s="128">
        <v>0</v>
      </c>
      <c r="M1505" s="128">
        <v>0</v>
      </c>
      <c r="N1505" s="128">
        <v>0</v>
      </c>
    </row>
    <row r="1506" spans="1:14" x14ac:dyDescent="0.3">
      <c r="A1506" s="77" t="s">
        <v>3026</v>
      </c>
      <c r="B1506" s="127" t="s">
        <v>3027</v>
      </c>
      <c r="C1506" s="128">
        <v>0</v>
      </c>
      <c r="D1506" s="128">
        <v>0</v>
      </c>
      <c r="E1506" s="128">
        <v>0</v>
      </c>
      <c r="F1506" s="128">
        <v>0</v>
      </c>
      <c r="G1506" s="128">
        <v>0</v>
      </c>
      <c r="H1506" s="128">
        <v>0</v>
      </c>
      <c r="I1506" s="128">
        <v>0</v>
      </c>
      <c r="J1506" s="128">
        <v>0</v>
      </c>
      <c r="K1506" s="128">
        <v>0</v>
      </c>
      <c r="L1506" s="128">
        <v>0</v>
      </c>
      <c r="M1506" s="128">
        <v>0</v>
      </c>
      <c r="N1506" s="128">
        <v>0</v>
      </c>
    </row>
    <row r="1507" spans="1:14" x14ac:dyDescent="0.3">
      <c r="A1507" s="77" t="s">
        <v>3028</v>
      </c>
      <c r="B1507" s="127" t="s">
        <v>3029</v>
      </c>
      <c r="C1507" s="128">
        <v>0</v>
      </c>
      <c r="D1507" s="128">
        <v>0</v>
      </c>
      <c r="E1507" s="128">
        <v>0</v>
      </c>
      <c r="F1507" s="128">
        <v>0</v>
      </c>
      <c r="G1507" s="128">
        <v>0</v>
      </c>
      <c r="H1507" s="128">
        <v>0</v>
      </c>
      <c r="I1507" s="128">
        <v>0</v>
      </c>
      <c r="J1507" s="128">
        <v>0</v>
      </c>
      <c r="K1507" s="128">
        <v>0</v>
      </c>
      <c r="L1507" s="128">
        <v>0</v>
      </c>
      <c r="M1507" s="128">
        <v>0</v>
      </c>
      <c r="N1507" s="128">
        <v>0</v>
      </c>
    </row>
    <row r="1508" spans="1:14" x14ac:dyDescent="0.3">
      <c r="A1508" s="77" t="s">
        <v>3030</v>
      </c>
      <c r="B1508" s="127" t="s">
        <v>3031</v>
      </c>
      <c r="C1508" s="128">
        <v>0</v>
      </c>
      <c r="D1508" s="128">
        <v>0</v>
      </c>
      <c r="E1508" s="128">
        <v>0</v>
      </c>
      <c r="F1508" s="128">
        <v>0</v>
      </c>
      <c r="G1508" s="128">
        <v>0</v>
      </c>
      <c r="H1508" s="128">
        <v>0</v>
      </c>
      <c r="I1508" s="128">
        <v>0</v>
      </c>
      <c r="J1508" s="128">
        <v>0</v>
      </c>
      <c r="K1508" s="128">
        <v>0</v>
      </c>
      <c r="L1508" s="128">
        <v>0</v>
      </c>
      <c r="M1508" s="128">
        <v>0</v>
      </c>
      <c r="N1508" s="128">
        <v>0</v>
      </c>
    </row>
    <row r="1509" spans="1:14" x14ac:dyDescent="0.3">
      <c r="A1509" s="77" t="s">
        <v>3032</v>
      </c>
      <c r="B1509" s="127" t="s">
        <v>3033</v>
      </c>
      <c r="C1509" s="128">
        <v>0</v>
      </c>
      <c r="D1509" s="128">
        <v>0</v>
      </c>
      <c r="E1509" s="128">
        <v>0</v>
      </c>
      <c r="F1509" s="128">
        <v>0</v>
      </c>
      <c r="G1509" s="128">
        <v>0</v>
      </c>
      <c r="H1509" s="128">
        <v>0</v>
      </c>
      <c r="I1509" s="128">
        <v>0</v>
      </c>
      <c r="J1509" s="128">
        <v>0</v>
      </c>
      <c r="K1509" s="128">
        <v>0</v>
      </c>
      <c r="L1509" s="128">
        <v>0</v>
      </c>
      <c r="M1509" s="128">
        <v>0</v>
      </c>
      <c r="N1509" s="128">
        <v>0</v>
      </c>
    </row>
    <row r="1510" spans="1:14" x14ac:dyDescent="0.3">
      <c r="A1510" s="77" t="s">
        <v>3034</v>
      </c>
      <c r="B1510" s="127" t="s">
        <v>3035</v>
      </c>
      <c r="C1510" s="128">
        <v>0</v>
      </c>
      <c r="D1510" s="128">
        <v>0</v>
      </c>
      <c r="E1510" s="128">
        <v>0</v>
      </c>
      <c r="F1510" s="128">
        <v>0</v>
      </c>
      <c r="G1510" s="128">
        <v>0</v>
      </c>
      <c r="H1510" s="128">
        <v>0</v>
      </c>
      <c r="I1510" s="128">
        <v>0</v>
      </c>
      <c r="J1510" s="128">
        <v>0</v>
      </c>
      <c r="K1510" s="128">
        <v>0</v>
      </c>
      <c r="L1510" s="128">
        <v>0</v>
      </c>
      <c r="M1510" s="128">
        <v>0</v>
      </c>
      <c r="N1510" s="128">
        <v>0</v>
      </c>
    </row>
    <row r="1511" spans="1:14" x14ac:dyDescent="0.3">
      <c r="A1511" s="77" t="s">
        <v>3036</v>
      </c>
      <c r="B1511" s="127" t="s">
        <v>3037</v>
      </c>
      <c r="C1511" s="128">
        <v>0</v>
      </c>
      <c r="D1511" s="128">
        <v>0</v>
      </c>
      <c r="E1511" s="128">
        <v>0</v>
      </c>
      <c r="F1511" s="128">
        <v>0</v>
      </c>
      <c r="G1511" s="128">
        <v>0</v>
      </c>
      <c r="H1511" s="128">
        <v>0</v>
      </c>
      <c r="I1511" s="128">
        <v>0</v>
      </c>
      <c r="J1511" s="128">
        <v>0</v>
      </c>
      <c r="K1511" s="128">
        <v>0</v>
      </c>
      <c r="L1511" s="128">
        <v>0</v>
      </c>
      <c r="M1511" s="128">
        <v>0</v>
      </c>
      <c r="N1511" s="128">
        <v>0</v>
      </c>
    </row>
    <row r="1512" spans="1:14" x14ac:dyDescent="0.3">
      <c r="A1512" s="77" t="s">
        <v>3038</v>
      </c>
      <c r="B1512" s="127" t="s">
        <v>3039</v>
      </c>
      <c r="C1512" s="128">
        <v>0</v>
      </c>
      <c r="D1512" s="128">
        <v>0</v>
      </c>
      <c r="E1512" s="128">
        <v>0</v>
      </c>
      <c r="F1512" s="128">
        <v>0</v>
      </c>
      <c r="G1512" s="128">
        <v>0</v>
      </c>
      <c r="H1512" s="128">
        <v>0</v>
      </c>
      <c r="I1512" s="128">
        <v>0</v>
      </c>
      <c r="J1512" s="128">
        <v>0</v>
      </c>
      <c r="K1512" s="128">
        <v>0</v>
      </c>
      <c r="L1512" s="128">
        <v>0</v>
      </c>
      <c r="M1512" s="128">
        <v>0</v>
      </c>
      <c r="N1512" s="128">
        <v>0</v>
      </c>
    </row>
    <row r="1513" spans="1:14" x14ac:dyDescent="0.3">
      <c r="A1513" s="77" t="s">
        <v>3040</v>
      </c>
      <c r="B1513" s="127" t="s">
        <v>3041</v>
      </c>
      <c r="C1513" s="128">
        <v>38542.506999999998</v>
      </c>
      <c r="D1513" s="128">
        <v>28976.334999999999</v>
      </c>
      <c r="E1513" s="128">
        <v>30265.414000000001</v>
      </c>
      <c r="F1513" s="128">
        <v>25000</v>
      </c>
      <c r="G1513" s="128">
        <v>33326.857000000004</v>
      </c>
      <c r="H1513" s="128">
        <v>30571.653999999999</v>
      </c>
      <c r="I1513" s="128">
        <v>26630.727999999999</v>
      </c>
      <c r="J1513" s="128">
        <v>30545.814999999999</v>
      </c>
      <c r="K1513" s="128">
        <v>28843.312000000002</v>
      </c>
      <c r="L1513" s="128">
        <v>33238.813000000002</v>
      </c>
      <c r="M1513" s="128">
        <v>60504.7</v>
      </c>
      <c r="N1513" s="128">
        <v>120427.255</v>
      </c>
    </row>
    <row r="1514" spans="1:14" x14ac:dyDescent="0.3">
      <c r="A1514" s="77" t="s">
        <v>3042</v>
      </c>
      <c r="B1514" s="127" t="s">
        <v>3043</v>
      </c>
      <c r="C1514" s="128">
        <v>0</v>
      </c>
      <c r="D1514" s="128">
        <v>0</v>
      </c>
      <c r="E1514" s="128">
        <v>0</v>
      </c>
      <c r="F1514" s="128">
        <v>0</v>
      </c>
      <c r="G1514" s="128">
        <v>0</v>
      </c>
      <c r="H1514" s="128">
        <v>0</v>
      </c>
      <c r="I1514" s="128">
        <v>0</v>
      </c>
      <c r="J1514" s="128">
        <v>0</v>
      </c>
      <c r="K1514" s="128">
        <v>0</v>
      </c>
      <c r="L1514" s="128">
        <v>0</v>
      </c>
      <c r="M1514" s="128">
        <v>0</v>
      </c>
      <c r="N1514" s="128">
        <v>0</v>
      </c>
    </row>
    <row r="1515" spans="1:14" x14ac:dyDescent="0.3">
      <c r="A1515" s="77" t="s">
        <v>3044</v>
      </c>
      <c r="B1515" s="127" t="s">
        <v>3045</v>
      </c>
      <c r="C1515" s="128">
        <v>0</v>
      </c>
      <c r="D1515" s="128">
        <v>0</v>
      </c>
      <c r="E1515" s="128">
        <v>0</v>
      </c>
      <c r="F1515" s="128">
        <v>0</v>
      </c>
      <c r="G1515" s="128">
        <v>0</v>
      </c>
      <c r="H1515" s="128">
        <v>0</v>
      </c>
      <c r="I1515" s="128">
        <v>0</v>
      </c>
      <c r="J1515" s="128">
        <v>0</v>
      </c>
      <c r="K1515" s="128">
        <v>0</v>
      </c>
      <c r="L1515" s="128">
        <v>0</v>
      </c>
      <c r="M1515" s="128">
        <v>0</v>
      </c>
      <c r="N1515" s="128">
        <v>0</v>
      </c>
    </row>
    <row r="1516" spans="1:14" x14ac:dyDescent="0.3">
      <c r="A1516" s="77" t="s">
        <v>3046</v>
      </c>
      <c r="B1516" s="127" t="s">
        <v>3047</v>
      </c>
      <c r="C1516" s="128">
        <v>500</v>
      </c>
      <c r="D1516" s="128">
        <v>0</v>
      </c>
      <c r="E1516" s="128">
        <v>1250</v>
      </c>
      <c r="F1516" s="128">
        <v>500</v>
      </c>
      <c r="G1516" s="128">
        <v>0</v>
      </c>
      <c r="H1516" s="128">
        <v>0</v>
      </c>
      <c r="I1516" s="128">
        <v>1000</v>
      </c>
      <c r="J1516" s="128">
        <v>750</v>
      </c>
      <c r="K1516" s="128">
        <v>750</v>
      </c>
      <c r="L1516" s="128">
        <v>750</v>
      </c>
      <c r="M1516" s="128">
        <v>750</v>
      </c>
      <c r="N1516" s="128">
        <v>750</v>
      </c>
    </row>
    <row r="1517" spans="1:14" x14ac:dyDescent="0.3">
      <c r="A1517" s="77" t="s">
        <v>3048</v>
      </c>
      <c r="B1517" s="127" t="s">
        <v>3049</v>
      </c>
      <c r="C1517" s="128">
        <v>-2324642</v>
      </c>
      <c r="D1517" s="128">
        <v>-5082478</v>
      </c>
      <c r="E1517" s="128">
        <v>4704013</v>
      </c>
      <c r="F1517" s="128">
        <v>4425332</v>
      </c>
      <c r="G1517" s="128">
        <v>10321116</v>
      </c>
      <c r="H1517" s="128">
        <v>3589459</v>
      </c>
      <c r="I1517" s="128">
        <v>2466406</v>
      </c>
      <c r="J1517" s="128">
        <v>4637721</v>
      </c>
      <c r="K1517" s="128">
        <v>-9078556</v>
      </c>
      <c r="L1517" s="128">
        <v>-4989568</v>
      </c>
      <c r="M1517" s="128">
        <v>-9193215</v>
      </c>
      <c r="N1517" s="128">
        <v>454312</v>
      </c>
    </row>
    <row r="1518" spans="1:14" x14ac:dyDescent="0.3">
      <c r="A1518" s="77" t="s">
        <v>3050</v>
      </c>
      <c r="B1518" s="127" t="s">
        <v>3051</v>
      </c>
      <c r="C1518" s="128">
        <v>0</v>
      </c>
      <c r="D1518" s="128">
        <v>0</v>
      </c>
      <c r="E1518" s="128">
        <v>0</v>
      </c>
      <c r="F1518" s="128">
        <v>0</v>
      </c>
      <c r="G1518" s="128">
        <v>0</v>
      </c>
      <c r="H1518" s="128">
        <v>0</v>
      </c>
      <c r="I1518" s="128">
        <v>0</v>
      </c>
      <c r="J1518" s="128">
        <v>0</v>
      </c>
      <c r="K1518" s="128">
        <v>0</v>
      </c>
      <c r="L1518" s="128">
        <v>0</v>
      </c>
      <c r="M1518" s="128">
        <v>0</v>
      </c>
      <c r="N1518" s="128">
        <v>0</v>
      </c>
    </row>
    <row r="1519" spans="1:14" x14ac:dyDescent="0.3">
      <c r="A1519" s="77" t="s">
        <v>3052</v>
      </c>
      <c r="B1519" s="127" t="s">
        <v>3053</v>
      </c>
      <c r="C1519" s="128">
        <v>0</v>
      </c>
      <c r="D1519" s="128">
        <v>0</v>
      </c>
      <c r="E1519" s="128">
        <v>0</v>
      </c>
      <c r="F1519" s="128">
        <v>0</v>
      </c>
      <c r="G1519" s="128">
        <v>0</v>
      </c>
      <c r="H1519" s="128">
        <v>0</v>
      </c>
      <c r="I1519" s="128">
        <v>0</v>
      </c>
      <c r="J1519" s="128">
        <v>0</v>
      </c>
      <c r="K1519" s="128">
        <v>0</v>
      </c>
      <c r="L1519" s="128">
        <v>0</v>
      </c>
      <c r="M1519" s="128">
        <v>0</v>
      </c>
      <c r="N1519" s="128">
        <v>0</v>
      </c>
    </row>
    <row r="1520" spans="1:14" x14ac:dyDescent="0.3">
      <c r="A1520" s="77" t="s">
        <v>3054</v>
      </c>
      <c r="B1520" s="127" t="s">
        <v>3055</v>
      </c>
      <c r="C1520" s="128">
        <v>0</v>
      </c>
      <c r="D1520" s="128">
        <v>0</v>
      </c>
      <c r="E1520" s="128">
        <v>0</v>
      </c>
      <c r="F1520" s="128">
        <v>0</v>
      </c>
      <c r="G1520" s="128">
        <v>0</v>
      </c>
      <c r="H1520" s="128">
        <v>0</v>
      </c>
      <c r="I1520" s="128">
        <v>0</v>
      </c>
      <c r="J1520" s="128">
        <v>0</v>
      </c>
      <c r="K1520" s="128">
        <v>0</v>
      </c>
      <c r="L1520" s="128">
        <v>0</v>
      </c>
      <c r="M1520" s="128">
        <v>0</v>
      </c>
      <c r="N1520" s="128">
        <v>0</v>
      </c>
    </row>
    <row r="1521" spans="1:14" x14ac:dyDescent="0.3">
      <c r="A1521" s="77" t="s">
        <v>3056</v>
      </c>
      <c r="B1521" s="127" t="s">
        <v>3057</v>
      </c>
      <c r="C1521" s="128">
        <v>0</v>
      </c>
      <c r="D1521" s="128">
        <v>0</v>
      </c>
      <c r="E1521" s="128">
        <v>0</v>
      </c>
      <c r="F1521" s="128">
        <v>0</v>
      </c>
      <c r="G1521" s="128">
        <v>0</v>
      </c>
      <c r="H1521" s="128">
        <v>0</v>
      </c>
      <c r="I1521" s="128">
        <v>0</v>
      </c>
      <c r="J1521" s="128">
        <v>0</v>
      </c>
      <c r="K1521" s="128">
        <v>0</v>
      </c>
      <c r="L1521" s="128">
        <v>0</v>
      </c>
      <c r="M1521" s="128">
        <v>0</v>
      </c>
      <c r="N1521" s="128">
        <v>0</v>
      </c>
    </row>
    <row r="1522" spans="1:14" x14ac:dyDescent="0.3">
      <c r="A1522" s="77" t="s">
        <v>3058</v>
      </c>
      <c r="B1522" s="127" t="s">
        <v>3059</v>
      </c>
      <c r="C1522" s="128">
        <v>0</v>
      </c>
      <c r="D1522" s="128">
        <v>0</v>
      </c>
      <c r="E1522" s="128">
        <v>0</v>
      </c>
      <c r="F1522" s="128">
        <v>0</v>
      </c>
      <c r="G1522" s="128">
        <v>0</v>
      </c>
      <c r="H1522" s="128">
        <v>0</v>
      </c>
      <c r="I1522" s="128">
        <v>0</v>
      </c>
      <c r="J1522" s="128">
        <v>0</v>
      </c>
      <c r="K1522" s="128">
        <v>0</v>
      </c>
      <c r="L1522" s="128">
        <v>0</v>
      </c>
      <c r="M1522" s="128">
        <v>0</v>
      </c>
      <c r="N1522" s="128">
        <v>0</v>
      </c>
    </row>
    <row r="1523" spans="1:14" x14ac:dyDescent="0.3">
      <c r="A1523" s="77" t="s">
        <v>3060</v>
      </c>
      <c r="B1523" s="127" t="s">
        <v>3061</v>
      </c>
      <c r="C1523" s="128">
        <v>0</v>
      </c>
      <c r="D1523" s="128">
        <v>0</v>
      </c>
      <c r="E1523" s="128">
        <v>0</v>
      </c>
      <c r="F1523" s="128">
        <v>0</v>
      </c>
      <c r="G1523" s="128">
        <v>0</v>
      </c>
      <c r="H1523" s="128">
        <v>0</v>
      </c>
      <c r="I1523" s="128">
        <v>0</v>
      </c>
      <c r="J1523" s="128">
        <v>0</v>
      </c>
      <c r="K1523" s="128">
        <v>0</v>
      </c>
      <c r="L1523" s="128">
        <v>0</v>
      </c>
      <c r="M1523" s="128">
        <v>0</v>
      </c>
      <c r="N1523" s="128">
        <v>0</v>
      </c>
    </row>
    <row r="1524" spans="1:14" x14ac:dyDescent="0.3">
      <c r="A1524" s="77" t="s">
        <v>3062</v>
      </c>
      <c r="B1524" s="127" t="s">
        <v>3063</v>
      </c>
      <c r="C1524" s="128">
        <v>0</v>
      </c>
      <c r="D1524" s="128">
        <v>0</v>
      </c>
      <c r="E1524" s="128">
        <v>0</v>
      </c>
      <c r="F1524" s="128">
        <v>0</v>
      </c>
      <c r="G1524" s="128">
        <v>0</v>
      </c>
      <c r="H1524" s="128">
        <v>0</v>
      </c>
      <c r="I1524" s="128">
        <v>0</v>
      </c>
      <c r="J1524" s="128">
        <v>0</v>
      </c>
      <c r="K1524" s="128">
        <v>0</v>
      </c>
      <c r="L1524" s="128">
        <v>0</v>
      </c>
      <c r="M1524" s="128">
        <v>0</v>
      </c>
      <c r="N1524" s="128">
        <v>0</v>
      </c>
    </row>
    <row r="1525" spans="1:14" x14ac:dyDescent="0.3">
      <c r="A1525" s="77" t="s">
        <v>3064</v>
      </c>
      <c r="B1525" s="127" t="s">
        <v>3065</v>
      </c>
      <c r="C1525" s="128">
        <v>0</v>
      </c>
      <c r="D1525" s="128">
        <v>0</v>
      </c>
      <c r="E1525" s="128">
        <v>0</v>
      </c>
      <c r="F1525" s="128">
        <v>0</v>
      </c>
      <c r="G1525" s="128">
        <v>0</v>
      </c>
      <c r="H1525" s="128">
        <v>0</v>
      </c>
      <c r="I1525" s="128">
        <v>0</v>
      </c>
      <c r="J1525" s="128">
        <v>0</v>
      </c>
      <c r="K1525" s="128">
        <v>0</v>
      </c>
      <c r="L1525" s="128">
        <v>0</v>
      </c>
      <c r="M1525" s="128">
        <v>0</v>
      </c>
      <c r="N1525" s="128">
        <v>0</v>
      </c>
    </row>
    <row r="1526" spans="1:14" x14ac:dyDescent="0.3">
      <c r="A1526" s="77" t="s">
        <v>3066</v>
      </c>
      <c r="B1526" s="127" t="s">
        <v>3067</v>
      </c>
      <c r="C1526" s="128">
        <v>0</v>
      </c>
      <c r="D1526" s="128">
        <v>0</v>
      </c>
      <c r="E1526" s="128">
        <v>0</v>
      </c>
      <c r="F1526" s="128">
        <v>0</v>
      </c>
      <c r="G1526" s="128">
        <v>0</v>
      </c>
      <c r="H1526" s="128">
        <v>0</v>
      </c>
      <c r="I1526" s="128">
        <v>0</v>
      </c>
      <c r="J1526" s="128">
        <v>0</v>
      </c>
      <c r="K1526" s="128">
        <v>0</v>
      </c>
      <c r="L1526" s="128">
        <v>0</v>
      </c>
      <c r="M1526" s="128">
        <v>0</v>
      </c>
      <c r="N1526" s="128">
        <v>0</v>
      </c>
    </row>
    <row r="1527" spans="1:14" x14ac:dyDescent="0.3">
      <c r="A1527" s="77" t="s">
        <v>3068</v>
      </c>
      <c r="B1527" s="127" t="s">
        <v>3069</v>
      </c>
      <c r="C1527" s="128">
        <v>0</v>
      </c>
      <c r="D1527" s="128">
        <v>0</v>
      </c>
      <c r="E1527" s="128">
        <v>0</v>
      </c>
      <c r="F1527" s="128">
        <v>0</v>
      </c>
      <c r="G1527" s="128">
        <v>0</v>
      </c>
      <c r="H1527" s="128">
        <v>0</v>
      </c>
      <c r="I1527" s="128">
        <v>0</v>
      </c>
      <c r="J1527" s="128">
        <v>0</v>
      </c>
      <c r="K1527" s="128">
        <v>0</v>
      </c>
      <c r="L1527" s="128">
        <v>0</v>
      </c>
      <c r="M1527" s="128">
        <v>0</v>
      </c>
      <c r="N1527" s="128">
        <v>0</v>
      </c>
    </row>
    <row r="1528" spans="1:14" x14ac:dyDescent="0.3">
      <c r="A1528" s="77" t="s">
        <v>3070</v>
      </c>
      <c r="B1528" s="127" t="s">
        <v>3071</v>
      </c>
      <c r="C1528" s="128">
        <v>0</v>
      </c>
      <c r="D1528" s="128">
        <v>0</v>
      </c>
      <c r="E1528" s="128">
        <v>0</v>
      </c>
      <c r="F1528" s="128">
        <v>0</v>
      </c>
      <c r="G1528" s="128">
        <v>0</v>
      </c>
      <c r="H1528" s="128">
        <v>0</v>
      </c>
      <c r="I1528" s="128">
        <v>0</v>
      </c>
      <c r="J1528" s="128">
        <v>0</v>
      </c>
      <c r="K1528" s="128">
        <v>0</v>
      </c>
      <c r="L1528" s="128">
        <v>0</v>
      </c>
      <c r="M1528" s="128">
        <v>0</v>
      </c>
      <c r="N1528" s="128">
        <v>0</v>
      </c>
    </row>
    <row r="1529" spans="1:14" x14ac:dyDescent="0.3">
      <c r="A1529" s="77" t="s">
        <v>3072</v>
      </c>
      <c r="B1529" s="127" t="s">
        <v>3073</v>
      </c>
      <c r="C1529" s="128">
        <v>0</v>
      </c>
      <c r="D1529" s="128">
        <v>0</v>
      </c>
      <c r="E1529" s="128">
        <v>0</v>
      </c>
      <c r="F1529" s="128">
        <v>0</v>
      </c>
      <c r="G1529" s="128">
        <v>0</v>
      </c>
      <c r="H1529" s="128">
        <v>0</v>
      </c>
      <c r="I1529" s="128">
        <v>0</v>
      </c>
      <c r="J1529" s="128">
        <v>0</v>
      </c>
      <c r="K1529" s="128">
        <v>0</v>
      </c>
      <c r="L1529" s="128">
        <v>0</v>
      </c>
      <c r="M1529" s="128">
        <v>0</v>
      </c>
      <c r="N1529" s="128">
        <v>0</v>
      </c>
    </row>
    <row r="1530" spans="1:14" x14ac:dyDescent="0.3">
      <c r="A1530" s="77" t="s">
        <v>3074</v>
      </c>
      <c r="B1530" s="127" t="s">
        <v>3075</v>
      </c>
      <c r="C1530" s="128">
        <v>0</v>
      </c>
      <c r="D1530" s="128">
        <v>0</v>
      </c>
      <c r="E1530" s="128">
        <v>0</v>
      </c>
      <c r="F1530" s="128">
        <v>0</v>
      </c>
      <c r="G1530" s="128">
        <v>0</v>
      </c>
      <c r="H1530" s="128">
        <v>0</v>
      </c>
      <c r="I1530" s="128">
        <v>0</v>
      </c>
      <c r="J1530" s="128">
        <v>0</v>
      </c>
      <c r="K1530" s="128">
        <v>0</v>
      </c>
      <c r="L1530" s="128">
        <v>0</v>
      </c>
      <c r="M1530" s="128">
        <v>0</v>
      </c>
      <c r="N1530" s="128">
        <v>0</v>
      </c>
    </row>
    <row r="1531" spans="1:14" x14ac:dyDescent="0.3">
      <c r="A1531" s="77" t="s">
        <v>3076</v>
      </c>
      <c r="B1531" s="127" t="s">
        <v>3077</v>
      </c>
      <c r="C1531" s="128">
        <v>0</v>
      </c>
      <c r="D1531" s="128">
        <v>0</v>
      </c>
      <c r="E1531" s="128">
        <v>0</v>
      </c>
      <c r="F1531" s="128">
        <v>0</v>
      </c>
      <c r="G1531" s="128">
        <v>0</v>
      </c>
      <c r="H1531" s="128">
        <v>0</v>
      </c>
      <c r="I1531" s="128">
        <v>0</v>
      </c>
      <c r="J1531" s="128">
        <v>0</v>
      </c>
      <c r="K1531" s="128">
        <v>0</v>
      </c>
      <c r="L1531" s="128">
        <v>0</v>
      </c>
      <c r="M1531" s="128">
        <v>0</v>
      </c>
      <c r="N1531" s="128">
        <v>0</v>
      </c>
    </row>
    <row r="1532" spans="1:14" x14ac:dyDescent="0.3">
      <c r="A1532" s="77" t="s">
        <v>3078</v>
      </c>
      <c r="B1532" s="127" t="s">
        <v>3079</v>
      </c>
      <c r="C1532" s="128">
        <v>0</v>
      </c>
      <c r="D1532" s="128">
        <v>0</v>
      </c>
      <c r="E1532" s="128">
        <v>0</v>
      </c>
      <c r="F1532" s="128">
        <v>0</v>
      </c>
      <c r="G1532" s="128">
        <v>0</v>
      </c>
      <c r="H1532" s="128">
        <v>0</v>
      </c>
      <c r="I1532" s="128">
        <v>0</v>
      </c>
      <c r="J1532" s="128">
        <v>0</v>
      </c>
      <c r="K1532" s="128">
        <v>0</v>
      </c>
      <c r="L1532" s="128">
        <v>0</v>
      </c>
      <c r="M1532" s="128">
        <v>0</v>
      </c>
      <c r="N1532" s="128">
        <v>0</v>
      </c>
    </row>
    <row r="1533" spans="1:14" x14ac:dyDescent="0.3">
      <c r="A1533" s="77" t="s">
        <v>3080</v>
      </c>
      <c r="B1533" s="127" t="s">
        <v>3081</v>
      </c>
      <c r="C1533" s="128">
        <v>0</v>
      </c>
      <c r="D1533" s="128">
        <v>0</v>
      </c>
      <c r="E1533" s="128">
        <v>0</v>
      </c>
      <c r="F1533" s="128">
        <v>0</v>
      </c>
      <c r="G1533" s="128">
        <v>0</v>
      </c>
      <c r="H1533" s="128">
        <v>0</v>
      </c>
      <c r="I1533" s="128">
        <v>0</v>
      </c>
      <c r="J1533" s="128">
        <v>0</v>
      </c>
      <c r="K1533" s="128">
        <v>0</v>
      </c>
      <c r="L1533" s="128">
        <v>0</v>
      </c>
      <c r="M1533" s="128">
        <v>0</v>
      </c>
      <c r="N1533" s="128">
        <v>0</v>
      </c>
    </row>
    <row r="1534" spans="1:14" x14ac:dyDescent="0.3">
      <c r="A1534" s="77" t="s">
        <v>3082</v>
      </c>
      <c r="B1534" s="127" t="s">
        <v>3083</v>
      </c>
      <c r="C1534" s="128">
        <v>0</v>
      </c>
      <c r="D1534" s="128">
        <v>0</v>
      </c>
      <c r="E1534" s="128">
        <v>0</v>
      </c>
      <c r="F1534" s="128">
        <v>0</v>
      </c>
      <c r="G1534" s="128">
        <v>0</v>
      </c>
      <c r="H1534" s="128">
        <v>0</v>
      </c>
      <c r="I1534" s="128">
        <v>0</v>
      </c>
      <c r="J1534" s="128">
        <v>0</v>
      </c>
      <c r="K1534" s="128">
        <v>0</v>
      </c>
      <c r="L1534" s="128">
        <v>0</v>
      </c>
      <c r="M1534" s="128">
        <v>0</v>
      </c>
      <c r="N1534" s="128">
        <v>0</v>
      </c>
    </row>
    <row r="1535" spans="1:14" x14ac:dyDescent="0.3">
      <c r="A1535" s="77" t="s">
        <v>3084</v>
      </c>
      <c r="B1535" s="127" t="s">
        <v>3085</v>
      </c>
      <c r="C1535" s="128">
        <v>0</v>
      </c>
      <c r="D1535" s="128">
        <v>0</v>
      </c>
      <c r="E1535" s="128">
        <v>0</v>
      </c>
      <c r="F1535" s="128">
        <v>0</v>
      </c>
      <c r="G1535" s="128">
        <v>0</v>
      </c>
      <c r="H1535" s="128">
        <v>0</v>
      </c>
      <c r="I1535" s="128">
        <v>0</v>
      </c>
      <c r="J1535" s="128">
        <v>0</v>
      </c>
      <c r="K1535" s="128">
        <v>0</v>
      </c>
      <c r="L1535" s="128">
        <v>0</v>
      </c>
      <c r="M1535" s="128">
        <v>0</v>
      </c>
      <c r="N1535" s="128">
        <v>0</v>
      </c>
    </row>
    <row r="1536" spans="1:14" x14ac:dyDescent="0.3">
      <c r="A1536" s="77" t="s">
        <v>3086</v>
      </c>
      <c r="B1536" s="127" t="s">
        <v>3087</v>
      </c>
      <c r="C1536" s="128">
        <v>0</v>
      </c>
      <c r="D1536" s="128">
        <v>0</v>
      </c>
      <c r="E1536" s="128">
        <v>0</v>
      </c>
      <c r="F1536" s="128">
        <v>0</v>
      </c>
      <c r="G1536" s="128">
        <v>0</v>
      </c>
      <c r="H1536" s="128">
        <v>0</v>
      </c>
      <c r="I1536" s="128">
        <v>0</v>
      </c>
      <c r="J1536" s="128">
        <v>0</v>
      </c>
      <c r="K1536" s="128">
        <v>0</v>
      </c>
      <c r="L1536" s="128">
        <v>0</v>
      </c>
      <c r="M1536" s="128">
        <v>0</v>
      </c>
      <c r="N1536" s="128">
        <v>0</v>
      </c>
    </row>
    <row r="1537" spans="1:14" x14ac:dyDescent="0.3">
      <c r="A1537" s="77" t="s">
        <v>3088</v>
      </c>
      <c r="B1537" s="127" t="s">
        <v>3089</v>
      </c>
      <c r="C1537" s="128">
        <v>0</v>
      </c>
      <c r="D1537" s="128">
        <v>0</v>
      </c>
      <c r="E1537" s="128">
        <v>0</v>
      </c>
      <c r="F1537" s="128">
        <v>0</v>
      </c>
      <c r="G1537" s="128">
        <v>0</v>
      </c>
      <c r="H1537" s="128">
        <v>0</v>
      </c>
      <c r="I1537" s="128">
        <v>0</v>
      </c>
      <c r="J1537" s="128">
        <v>0</v>
      </c>
      <c r="K1537" s="128">
        <v>0</v>
      </c>
      <c r="L1537" s="128">
        <v>0</v>
      </c>
      <c r="M1537" s="128">
        <v>0</v>
      </c>
      <c r="N1537" s="128">
        <v>0</v>
      </c>
    </row>
    <row r="1538" spans="1:14" x14ac:dyDescent="0.3">
      <c r="A1538" s="77" t="s">
        <v>3090</v>
      </c>
      <c r="B1538" s="127" t="s">
        <v>3091</v>
      </c>
      <c r="C1538" s="128">
        <v>0</v>
      </c>
      <c r="D1538" s="128">
        <v>0</v>
      </c>
      <c r="E1538" s="128">
        <v>0</v>
      </c>
      <c r="F1538" s="128">
        <v>0</v>
      </c>
      <c r="G1538" s="128">
        <v>0</v>
      </c>
      <c r="H1538" s="128">
        <v>0</v>
      </c>
      <c r="I1538" s="128">
        <v>0</v>
      </c>
      <c r="J1538" s="128">
        <v>0</v>
      </c>
      <c r="K1538" s="128">
        <v>0</v>
      </c>
      <c r="L1538" s="128">
        <v>0</v>
      </c>
      <c r="M1538" s="128">
        <v>0</v>
      </c>
      <c r="N1538" s="128">
        <v>0</v>
      </c>
    </row>
    <row r="1539" spans="1:14" x14ac:dyDescent="0.3">
      <c r="A1539" s="77" t="s">
        <v>3092</v>
      </c>
      <c r="B1539" s="127" t="s">
        <v>3093</v>
      </c>
      <c r="C1539" s="128">
        <v>0</v>
      </c>
      <c r="D1539" s="128">
        <v>0</v>
      </c>
      <c r="E1539" s="128">
        <v>0</v>
      </c>
      <c r="F1539" s="128">
        <v>0</v>
      </c>
      <c r="G1539" s="128">
        <v>0</v>
      </c>
      <c r="H1539" s="128">
        <v>0</v>
      </c>
      <c r="I1539" s="128">
        <v>0</v>
      </c>
      <c r="J1539" s="128">
        <v>0</v>
      </c>
      <c r="K1539" s="128">
        <v>0</v>
      </c>
      <c r="L1539" s="128">
        <v>0</v>
      </c>
      <c r="M1539" s="128">
        <v>0</v>
      </c>
      <c r="N1539" s="128">
        <v>0</v>
      </c>
    </row>
    <row r="1540" spans="1:14" x14ac:dyDescent="0.3">
      <c r="A1540" s="77" t="s">
        <v>3094</v>
      </c>
      <c r="B1540" s="127" t="s">
        <v>3095</v>
      </c>
      <c r="C1540" s="128">
        <v>0</v>
      </c>
      <c r="D1540" s="128">
        <v>0</v>
      </c>
      <c r="E1540" s="128">
        <v>0</v>
      </c>
      <c r="F1540" s="128">
        <v>0</v>
      </c>
      <c r="G1540" s="128">
        <v>0</v>
      </c>
      <c r="H1540" s="128">
        <v>0</v>
      </c>
      <c r="I1540" s="128">
        <v>0</v>
      </c>
      <c r="J1540" s="128">
        <v>0</v>
      </c>
      <c r="K1540" s="128">
        <v>0</v>
      </c>
      <c r="L1540" s="128">
        <v>0</v>
      </c>
      <c r="M1540" s="128">
        <v>0</v>
      </c>
      <c r="N1540" s="128">
        <v>0</v>
      </c>
    </row>
    <row r="1541" spans="1:14" x14ac:dyDescent="0.3">
      <c r="A1541" s="77" t="s">
        <v>3096</v>
      </c>
      <c r="B1541" s="127" t="s">
        <v>3097</v>
      </c>
      <c r="C1541" s="128">
        <v>0</v>
      </c>
      <c r="D1541" s="128">
        <v>0</v>
      </c>
      <c r="E1541" s="128">
        <v>0</v>
      </c>
      <c r="F1541" s="128">
        <v>0</v>
      </c>
      <c r="G1541" s="128">
        <v>0</v>
      </c>
      <c r="H1541" s="128">
        <v>0</v>
      </c>
      <c r="I1541" s="128">
        <v>0</v>
      </c>
      <c r="J1541" s="128">
        <v>0</v>
      </c>
      <c r="K1541" s="128">
        <v>0</v>
      </c>
      <c r="L1541" s="128">
        <v>0</v>
      </c>
      <c r="M1541" s="128">
        <v>0</v>
      </c>
      <c r="N1541" s="128">
        <v>0</v>
      </c>
    </row>
    <row r="1542" spans="1:14" x14ac:dyDescent="0.3">
      <c r="A1542" s="77" t="s">
        <v>3098</v>
      </c>
      <c r="B1542" s="127" t="s">
        <v>3099</v>
      </c>
      <c r="C1542" s="128">
        <v>0</v>
      </c>
      <c r="D1542" s="128">
        <v>0</v>
      </c>
      <c r="E1542" s="128">
        <v>0</v>
      </c>
      <c r="F1542" s="128">
        <v>0</v>
      </c>
      <c r="G1542" s="128">
        <v>0</v>
      </c>
      <c r="H1542" s="128">
        <v>0</v>
      </c>
      <c r="I1542" s="128">
        <v>0</v>
      </c>
      <c r="J1542" s="128">
        <v>0</v>
      </c>
      <c r="K1542" s="128">
        <v>0</v>
      </c>
      <c r="L1542" s="128">
        <v>0</v>
      </c>
      <c r="M1542" s="128">
        <v>0</v>
      </c>
      <c r="N1542" s="128">
        <v>0</v>
      </c>
    </row>
    <row r="1543" spans="1:14" x14ac:dyDescent="0.3">
      <c r="A1543" s="77" t="s">
        <v>3100</v>
      </c>
      <c r="B1543" s="127" t="s">
        <v>3101</v>
      </c>
      <c r="C1543" s="128">
        <v>0</v>
      </c>
      <c r="D1543" s="128">
        <v>0</v>
      </c>
      <c r="E1543" s="128">
        <v>0</v>
      </c>
      <c r="F1543" s="128">
        <v>0</v>
      </c>
      <c r="G1543" s="128">
        <v>0</v>
      </c>
      <c r="H1543" s="128">
        <v>0</v>
      </c>
      <c r="I1543" s="128">
        <v>0</v>
      </c>
      <c r="J1543" s="128">
        <v>0</v>
      </c>
      <c r="K1543" s="128">
        <v>0</v>
      </c>
      <c r="L1543" s="128">
        <v>0</v>
      </c>
      <c r="M1543" s="128">
        <v>0</v>
      </c>
      <c r="N1543" s="128">
        <v>0</v>
      </c>
    </row>
    <row r="1544" spans="1:14" x14ac:dyDescent="0.3">
      <c r="A1544" s="77" t="s">
        <v>3102</v>
      </c>
      <c r="B1544" s="127" t="s">
        <v>3103</v>
      </c>
      <c r="C1544" s="128">
        <v>0</v>
      </c>
      <c r="D1544" s="128">
        <v>0</v>
      </c>
      <c r="E1544" s="128">
        <v>0</v>
      </c>
      <c r="F1544" s="128">
        <v>0</v>
      </c>
      <c r="G1544" s="128">
        <v>0</v>
      </c>
      <c r="H1544" s="128">
        <v>0</v>
      </c>
      <c r="I1544" s="128">
        <v>0</v>
      </c>
      <c r="J1544" s="128">
        <v>0</v>
      </c>
      <c r="K1544" s="128">
        <v>0</v>
      </c>
      <c r="L1544" s="128">
        <v>0</v>
      </c>
      <c r="M1544" s="128">
        <v>0</v>
      </c>
      <c r="N1544" s="128">
        <v>0</v>
      </c>
    </row>
    <row r="1545" spans="1:14" x14ac:dyDescent="0.3">
      <c r="A1545" s="77" t="s">
        <v>3104</v>
      </c>
      <c r="B1545" s="127" t="s">
        <v>3105</v>
      </c>
      <c r="C1545" s="128">
        <v>0</v>
      </c>
      <c r="D1545" s="128">
        <v>0</v>
      </c>
      <c r="E1545" s="128">
        <v>0</v>
      </c>
      <c r="F1545" s="128">
        <v>0</v>
      </c>
      <c r="G1545" s="128">
        <v>0</v>
      </c>
      <c r="H1545" s="128">
        <v>0</v>
      </c>
      <c r="I1545" s="128">
        <v>0</v>
      </c>
      <c r="J1545" s="128">
        <v>0</v>
      </c>
      <c r="K1545" s="128">
        <v>0</v>
      </c>
      <c r="L1545" s="128">
        <v>0</v>
      </c>
      <c r="M1545" s="128">
        <v>0</v>
      </c>
      <c r="N1545" s="128">
        <v>0</v>
      </c>
    </row>
    <row r="1546" spans="1:14" x14ac:dyDescent="0.3">
      <c r="A1546" s="77" t="s">
        <v>3106</v>
      </c>
      <c r="B1546" s="127" t="s">
        <v>3107</v>
      </c>
      <c r="C1546" s="128">
        <v>0</v>
      </c>
      <c r="D1546" s="128">
        <v>0</v>
      </c>
      <c r="E1546" s="128">
        <v>0</v>
      </c>
      <c r="F1546" s="128">
        <v>0</v>
      </c>
      <c r="G1546" s="128">
        <v>0</v>
      </c>
      <c r="H1546" s="128">
        <v>0</v>
      </c>
      <c r="I1546" s="128">
        <v>0</v>
      </c>
      <c r="J1546" s="128">
        <v>0</v>
      </c>
      <c r="K1546" s="128">
        <v>0</v>
      </c>
      <c r="L1546" s="128">
        <v>0</v>
      </c>
      <c r="M1546" s="128">
        <v>0</v>
      </c>
      <c r="N1546" s="128">
        <v>0</v>
      </c>
    </row>
    <row r="1547" spans="1:14" x14ac:dyDescent="0.3">
      <c r="A1547" s="77" t="s">
        <v>3108</v>
      </c>
      <c r="B1547" s="127" t="s">
        <v>3109</v>
      </c>
      <c r="C1547" s="128">
        <v>0</v>
      </c>
      <c r="D1547" s="128">
        <v>0</v>
      </c>
      <c r="E1547" s="128">
        <v>0</v>
      </c>
      <c r="F1547" s="128">
        <v>0</v>
      </c>
      <c r="G1547" s="128">
        <v>0</v>
      </c>
      <c r="H1547" s="128">
        <v>0</v>
      </c>
      <c r="I1547" s="128">
        <v>0</v>
      </c>
      <c r="J1547" s="128">
        <v>0</v>
      </c>
      <c r="K1547" s="128">
        <v>0</v>
      </c>
      <c r="L1547" s="128">
        <v>0</v>
      </c>
      <c r="M1547" s="128">
        <v>0</v>
      </c>
      <c r="N1547" s="128">
        <v>0</v>
      </c>
    </row>
    <row r="1548" spans="1:14" x14ac:dyDescent="0.3">
      <c r="A1548" s="77" t="s">
        <v>3110</v>
      </c>
      <c r="B1548" s="127" t="s">
        <v>3111</v>
      </c>
      <c r="C1548" s="128">
        <v>0</v>
      </c>
      <c r="D1548" s="128">
        <v>0</v>
      </c>
      <c r="E1548" s="128">
        <v>0</v>
      </c>
      <c r="F1548" s="128">
        <v>0</v>
      </c>
      <c r="G1548" s="128">
        <v>0</v>
      </c>
      <c r="H1548" s="128">
        <v>0</v>
      </c>
      <c r="I1548" s="128">
        <v>0</v>
      </c>
      <c r="J1548" s="128">
        <v>0</v>
      </c>
      <c r="K1548" s="128">
        <v>0</v>
      </c>
      <c r="L1548" s="128">
        <v>0</v>
      </c>
      <c r="M1548" s="128">
        <v>0</v>
      </c>
      <c r="N1548" s="128">
        <v>0</v>
      </c>
    </row>
    <row r="1549" spans="1:14" x14ac:dyDescent="0.3">
      <c r="A1549" s="77" t="s">
        <v>3112</v>
      </c>
      <c r="B1549" s="127" t="s">
        <v>3113</v>
      </c>
      <c r="C1549" s="128">
        <v>0</v>
      </c>
      <c r="D1549" s="128">
        <v>0</v>
      </c>
      <c r="E1549" s="128">
        <v>0</v>
      </c>
      <c r="F1549" s="128">
        <v>0</v>
      </c>
      <c r="G1549" s="128">
        <v>0</v>
      </c>
      <c r="H1549" s="128">
        <v>0</v>
      </c>
      <c r="I1549" s="128">
        <v>0</v>
      </c>
      <c r="J1549" s="128">
        <v>0</v>
      </c>
      <c r="K1549" s="128">
        <v>0</v>
      </c>
      <c r="L1549" s="128">
        <v>0</v>
      </c>
      <c r="M1549" s="128">
        <v>0</v>
      </c>
      <c r="N1549" s="128">
        <v>0</v>
      </c>
    </row>
    <row r="1550" spans="1:14" x14ac:dyDescent="0.3">
      <c r="A1550" s="77" t="s">
        <v>3114</v>
      </c>
      <c r="B1550" s="127" t="s">
        <v>3115</v>
      </c>
      <c r="C1550" s="128">
        <v>0</v>
      </c>
      <c r="D1550" s="128">
        <v>0</v>
      </c>
      <c r="E1550" s="128">
        <v>0</v>
      </c>
      <c r="F1550" s="128">
        <v>0</v>
      </c>
      <c r="G1550" s="128">
        <v>0</v>
      </c>
      <c r="H1550" s="128">
        <v>0</v>
      </c>
      <c r="I1550" s="128">
        <v>0</v>
      </c>
      <c r="J1550" s="128">
        <v>0</v>
      </c>
      <c r="K1550" s="128">
        <v>0</v>
      </c>
      <c r="L1550" s="128">
        <v>0</v>
      </c>
      <c r="M1550" s="128">
        <v>0</v>
      </c>
      <c r="N1550" s="128">
        <v>0</v>
      </c>
    </row>
    <row r="1551" spans="1:14" x14ac:dyDescent="0.3">
      <c r="A1551" s="77" t="s">
        <v>3116</v>
      </c>
      <c r="B1551" s="127" t="s">
        <v>3117</v>
      </c>
      <c r="C1551" s="128">
        <v>0</v>
      </c>
      <c r="D1551" s="128">
        <v>0</v>
      </c>
      <c r="E1551" s="128">
        <v>0</v>
      </c>
      <c r="F1551" s="128">
        <v>0</v>
      </c>
      <c r="G1551" s="128">
        <v>0</v>
      </c>
      <c r="H1551" s="128">
        <v>0</v>
      </c>
      <c r="I1551" s="128">
        <v>0</v>
      </c>
      <c r="J1551" s="128">
        <v>0</v>
      </c>
      <c r="K1551" s="128">
        <v>0</v>
      </c>
      <c r="L1551" s="128">
        <v>0</v>
      </c>
      <c r="M1551" s="128">
        <v>0</v>
      </c>
      <c r="N1551" s="128">
        <v>0</v>
      </c>
    </row>
    <row r="1552" spans="1:14" x14ac:dyDescent="0.3">
      <c r="A1552" s="77" t="s">
        <v>3118</v>
      </c>
      <c r="B1552" s="127" t="s">
        <v>3119</v>
      </c>
      <c r="C1552" s="128">
        <v>0</v>
      </c>
      <c r="D1552" s="128">
        <v>0</v>
      </c>
      <c r="E1552" s="128">
        <v>0</v>
      </c>
      <c r="F1552" s="128">
        <v>0</v>
      </c>
      <c r="G1552" s="128">
        <v>0</v>
      </c>
      <c r="H1552" s="128">
        <v>0</v>
      </c>
      <c r="I1552" s="128">
        <v>0</v>
      </c>
      <c r="J1552" s="128">
        <v>0</v>
      </c>
      <c r="K1552" s="128">
        <v>0</v>
      </c>
      <c r="L1552" s="128">
        <v>0</v>
      </c>
      <c r="M1552" s="128">
        <v>0</v>
      </c>
      <c r="N1552" s="128">
        <v>0</v>
      </c>
    </row>
    <row r="1553" spans="1:14" x14ac:dyDescent="0.3">
      <c r="A1553" s="77" t="s">
        <v>3120</v>
      </c>
      <c r="B1553" s="127" t="s">
        <v>3121</v>
      </c>
      <c r="C1553" s="128">
        <v>0</v>
      </c>
      <c r="D1553" s="128">
        <v>0</v>
      </c>
      <c r="E1553" s="128">
        <v>0</v>
      </c>
      <c r="F1553" s="128">
        <v>0</v>
      </c>
      <c r="G1553" s="128">
        <v>0</v>
      </c>
      <c r="H1553" s="128">
        <v>0</v>
      </c>
      <c r="I1553" s="128">
        <v>0</v>
      </c>
      <c r="J1553" s="128">
        <v>0</v>
      </c>
      <c r="K1553" s="128">
        <v>0</v>
      </c>
      <c r="L1553" s="128">
        <v>0</v>
      </c>
      <c r="M1553" s="128">
        <v>0</v>
      </c>
      <c r="N1553" s="128">
        <v>0</v>
      </c>
    </row>
    <row r="1554" spans="1:14" x14ac:dyDescent="0.3">
      <c r="A1554" s="77" t="s">
        <v>3122</v>
      </c>
      <c r="B1554" s="127" t="s">
        <v>3123</v>
      </c>
      <c r="C1554" s="128">
        <v>0</v>
      </c>
      <c r="D1554" s="128">
        <v>0</v>
      </c>
      <c r="E1554" s="128">
        <v>0</v>
      </c>
      <c r="F1554" s="128">
        <v>0</v>
      </c>
      <c r="G1554" s="128">
        <v>0</v>
      </c>
      <c r="H1554" s="128">
        <v>0</v>
      </c>
      <c r="I1554" s="128">
        <v>0</v>
      </c>
      <c r="J1554" s="128">
        <v>0</v>
      </c>
      <c r="K1554" s="128">
        <v>0</v>
      </c>
      <c r="L1554" s="128">
        <v>0</v>
      </c>
      <c r="M1554" s="128">
        <v>0</v>
      </c>
      <c r="N1554" s="128">
        <v>0</v>
      </c>
    </row>
    <row r="1555" spans="1:14" x14ac:dyDescent="0.3">
      <c r="A1555" s="77" t="s">
        <v>3124</v>
      </c>
      <c r="B1555" s="127" t="s">
        <v>3125</v>
      </c>
      <c r="C1555" s="128">
        <v>0</v>
      </c>
      <c r="D1555" s="128">
        <v>0</v>
      </c>
      <c r="E1555" s="128">
        <v>0</v>
      </c>
      <c r="F1555" s="128">
        <v>0</v>
      </c>
      <c r="G1555" s="128">
        <v>0</v>
      </c>
      <c r="H1555" s="128">
        <v>0</v>
      </c>
      <c r="I1555" s="128">
        <v>0</v>
      </c>
      <c r="J1555" s="128">
        <v>0</v>
      </c>
      <c r="K1555" s="128">
        <v>0</v>
      </c>
      <c r="L1555" s="128">
        <v>0</v>
      </c>
      <c r="M1555" s="128">
        <v>0</v>
      </c>
      <c r="N1555" s="128">
        <v>0</v>
      </c>
    </row>
    <row r="1556" spans="1:14" x14ac:dyDescent="0.3">
      <c r="A1556" s="77" t="s">
        <v>3126</v>
      </c>
      <c r="B1556" s="127" t="s">
        <v>3127</v>
      </c>
      <c r="C1556" s="128">
        <v>0</v>
      </c>
      <c r="D1556" s="128">
        <v>0</v>
      </c>
      <c r="E1556" s="128">
        <v>0</v>
      </c>
      <c r="F1556" s="128">
        <v>0</v>
      </c>
      <c r="G1556" s="128">
        <v>0</v>
      </c>
      <c r="H1556" s="128">
        <v>0</v>
      </c>
      <c r="I1556" s="128">
        <v>0</v>
      </c>
      <c r="J1556" s="128">
        <v>0</v>
      </c>
      <c r="K1556" s="128">
        <v>0</v>
      </c>
      <c r="L1556" s="128">
        <v>0</v>
      </c>
      <c r="M1556" s="128">
        <v>0</v>
      </c>
      <c r="N1556" s="128">
        <v>0</v>
      </c>
    </row>
    <row r="1557" spans="1:14" x14ac:dyDescent="0.3">
      <c r="A1557" s="77" t="s">
        <v>3128</v>
      </c>
      <c r="B1557" s="127" t="s">
        <v>3129</v>
      </c>
      <c r="C1557" s="128">
        <v>0</v>
      </c>
      <c r="D1557" s="128">
        <v>0</v>
      </c>
      <c r="E1557" s="128">
        <v>0</v>
      </c>
      <c r="F1557" s="128">
        <v>0</v>
      </c>
      <c r="G1557" s="128">
        <v>0</v>
      </c>
      <c r="H1557" s="128">
        <v>0</v>
      </c>
      <c r="I1557" s="128">
        <v>0</v>
      </c>
      <c r="J1557" s="128">
        <v>0</v>
      </c>
      <c r="K1557" s="128">
        <v>0</v>
      </c>
      <c r="L1557" s="128">
        <v>0</v>
      </c>
      <c r="M1557" s="128">
        <v>0</v>
      </c>
      <c r="N1557" s="128">
        <v>0</v>
      </c>
    </row>
    <row r="1558" spans="1:14" x14ac:dyDescent="0.3">
      <c r="A1558" s="77" t="s">
        <v>3130</v>
      </c>
      <c r="B1558" s="127" t="s">
        <v>3131</v>
      </c>
      <c r="C1558" s="128">
        <v>0</v>
      </c>
      <c r="D1558" s="128">
        <v>0</v>
      </c>
      <c r="E1558" s="128">
        <v>0</v>
      </c>
      <c r="F1558" s="128">
        <v>0</v>
      </c>
      <c r="G1558" s="128">
        <v>0</v>
      </c>
      <c r="H1558" s="128">
        <v>0</v>
      </c>
      <c r="I1558" s="128">
        <v>0</v>
      </c>
      <c r="J1558" s="128">
        <v>0</v>
      </c>
      <c r="K1558" s="128">
        <v>0</v>
      </c>
      <c r="L1558" s="128">
        <v>0</v>
      </c>
      <c r="M1558" s="128">
        <v>0</v>
      </c>
      <c r="N1558" s="128">
        <v>0</v>
      </c>
    </row>
    <row r="1559" spans="1:14" x14ac:dyDescent="0.3">
      <c r="A1559" s="77" t="s">
        <v>3132</v>
      </c>
      <c r="B1559" s="127" t="s">
        <v>3133</v>
      </c>
      <c r="C1559" s="128">
        <v>0</v>
      </c>
      <c r="D1559" s="128">
        <v>0</v>
      </c>
      <c r="E1559" s="128">
        <v>0</v>
      </c>
      <c r="F1559" s="128">
        <v>0</v>
      </c>
      <c r="G1559" s="128">
        <v>0</v>
      </c>
      <c r="H1559" s="128">
        <v>0</v>
      </c>
      <c r="I1559" s="128">
        <v>0</v>
      </c>
      <c r="J1559" s="128">
        <v>0</v>
      </c>
      <c r="K1559" s="128">
        <v>0</v>
      </c>
      <c r="L1559" s="128">
        <v>0</v>
      </c>
      <c r="M1559" s="128">
        <v>0</v>
      </c>
      <c r="N1559" s="128">
        <v>0</v>
      </c>
    </row>
    <row r="1560" spans="1:14" x14ac:dyDescent="0.3">
      <c r="A1560" s="77" t="s">
        <v>3134</v>
      </c>
      <c r="B1560" s="127" t="s">
        <v>3135</v>
      </c>
      <c r="C1560" s="128">
        <v>0</v>
      </c>
      <c r="D1560" s="128">
        <v>0</v>
      </c>
      <c r="E1560" s="128">
        <v>0</v>
      </c>
      <c r="F1560" s="128">
        <v>0</v>
      </c>
      <c r="G1560" s="128">
        <v>0</v>
      </c>
      <c r="H1560" s="128">
        <v>0</v>
      </c>
      <c r="I1560" s="128">
        <v>0</v>
      </c>
      <c r="J1560" s="128">
        <v>0</v>
      </c>
      <c r="K1560" s="128">
        <v>0</v>
      </c>
      <c r="L1560" s="128">
        <v>0</v>
      </c>
      <c r="M1560" s="128">
        <v>0</v>
      </c>
      <c r="N1560" s="128">
        <v>0</v>
      </c>
    </row>
    <row r="1561" spans="1:14" x14ac:dyDescent="0.3">
      <c r="A1561" s="77" t="s">
        <v>3136</v>
      </c>
      <c r="B1561" s="127" t="s">
        <v>3137</v>
      </c>
      <c r="C1561" s="128">
        <v>0</v>
      </c>
      <c r="D1561" s="128">
        <v>0</v>
      </c>
      <c r="E1561" s="128">
        <v>0</v>
      </c>
      <c r="F1561" s="128">
        <v>0</v>
      </c>
      <c r="G1561" s="128">
        <v>0</v>
      </c>
      <c r="H1561" s="128">
        <v>0</v>
      </c>
      <c r="I1561" s="128">
        <v>0</v>
      </c>
      <c r="J1561" s="128">
        <v>0</v>
      </c>
      <c r="K1561" s="128">
        <v>0</v>
      </c>
      <c r="L1561" s="128">
        <v>0</v>
      </c>
      <c r="M1561" s="128">
        <v>0</v>
      </c>
      <c r="N1561" s="128">
        <v>0</v>
      </c>
    </row>
    <row r="1562" spans="1:14" x14ac:dyDescent="0.3">
      <c r="A1562" s="77" t="s">
        <v>3138</v>
      </c>
      <c r="B1562" s="127" t="s">
        <v>3139</v>
      </c>
      <c r="C1562" s="128">
        <v>0</v>
      </c>
      <c r="D1562" s="128">
        <v>0</v>
      </c>
      <c r="E1562" s="128">
        <v>0</v>
      </c>
      <c r="F1562" s="128">
        <v>0</v>
      </c>
      <c r="G1562" s="128">
        <v>0</v>
      </c>
      <c r="H1562" s="128">
        <v>0</v>
      </c>
      <c r="I1562" s="128">
        <v>0</v>
      </c>
      <c r="J1562" s="128">
        <v>0</v>
      </c>
      <c r="K1562" s="128">
        <v>0</v>
      </c>
      <c r="L1562" s="128">
        <v>0</v>
      </c>
      <c r="M1562" s="128">
        <v>0</v>
      </c>
      <c r="N1562" s="128">
        <v>0</v>
      </c>
    </row>
    <row r="1563" spans="1:14" x14ac:dyDescent="0.3">
      <c r="A1563" s="77" t="s">
        <v>3140</v>
      </c>
      <c r="B1563" s="127" t="s">
        <v>3141</v>
      </c>
      <c r="C1563" s="128">
        <v>0</v>
      </c>
      <c r="D1563" s="128">
        <v>0</v>
      </c>
      <c r="E1563" s="128">
        <v>0</v>
      </c>
      <c r="F1563" s="128">
        <v>0</v>
      </c>
      <c r="G1563" s="128">
        <v>0</v>
      </c>
      <c r="H1563" s="128">
        <v>0</v>
      </c>
      <c r="I1563" s="128">
        <v>0</v>
      </c>
      <c r="J1563" s="128">
        <v>0</v>
      </c>
      <c r="K1563" s="128">
        <v>0</v>
      </c>
      <c r="L1563" s="128">
        <v>0</v>
      </c>
      <c r="M1563" s="128">
        <v>0</v>
      </c>
      <c r="N1563" s="128">
        <v>0</v>
      </c>
    </row>
    <row r="1564" spans="1:14" x14ac:dyDescent="0.3">
      <c r="A1564" s="77" t="s">
        <v>3142</v>
      </c>
      <c r="B1564" s="127" t="s">
        <v>3143</v>
      </c>
      <c r="C1564" s="128">
        <v>0</v>
      </c>
      <c r="D1564" s="128">
        <v>0</v>
      </c>
      <c r="E1564" s="128">
        <v>0</v>
      </c>
      <c r="F1564" s="128">
        <v>0</v>
      </c>
      <c r="G1564" s="128">
        <v>0</v>
      </c>
      <c r="H1564" s="128">
        <v>0</v>
      </c>
      <c r="I1564" s="128">
        <v>0</v>
      </c>
      <c r="J1564" s="128">
        <v>0</v>
      </c>
      <c r="K1564" s="128">
        <v>0</v>
      </c>
      <c r="L1564" s="128">
        <v>0</v>
      </c>
      <c r="M1564" s="128">
        <v>0</v>
      </c>
      <c r="N1564" s="128">
        <v>0</v>
      </c>
    </row>
    <row r="1565" spans="1:14" x14ac:dyDescent="0.3">
      <c r="A1565" s="77" t="s">
        <v>3144</v>
      </c>
      <c r="B1565" s="127" t="s">
        <v>3145</v>
      </c>
      <c r="C1565" s="128">
        <v>0</v>
      </c>
      <c r="D1565" s="128">
        <v>0</v>
      </c>
      <c r="E1565" s="128">
        <v>0</v>
      </c>
      <c r="F1565" s="128">
        <v>0</v>
      </c>
      <c r="G1565" s="128">
        <v>0</v>
      </c>
      <c r="H1565" s="128">
        <v>0</v>
      </c>
      <c r="I1565" s="128">
        <v>0</v>
      </c>
      <c r="J1565" s="128">
        <v>0</v>
      </c>
      <c r="K1565" s="128">
        <v>0</v>
      </c>
      <c r="L1565" s="128">
        <v>0</v>
      </c>
      <c r="M1565" s="128">
        <v>0</v>
      </c>
      <c r="N1565" s="128">
        <v>0</v>
      </c>
    </row>
    <row r="1566" spans="1:14" x14ac:dyDescent="0.3">
      <c r="A1566" s="77" t="s">
        <v>3146</v>
      </c>
      <c r="B1566" s="127" t="s">
        <v>3147</v>
      </c>
      <c r="C1566" s="128">
        <v>0</v>
      </c>
      <c r="D1566" s="128">
        <v>0</v>
      </c>
      <c r="E1566" s="128">
        <v>0</v>
      </c>
      <c r="F1566" s="128">
        <v>0</v>
      </c>
      <c r="G1566" s="128">
        <v>0</v>
      </c>
      <c r="H1566" s="128">
        <v>0</v>
      </c>
      <c r="I1566" s="128">
        <v>0</v>
      </c>
      <c r="J1566" s="128">
        <v>0</v>
      </c>
      <c r="K1566" s="128">
        <v>0</v>
      </c>
      <c r="L1566" s="128">
        <v>0</v>
      </c>
      <c r="M1566" s="128">
        <v>0</v>
      </c>
      <c r="N1566" s="128">
        <v>0</v>
      </c>
    </row>
    <row r="1567" spans="1:14" x14ac:dyDescent="0.3">
      <c r="A1567" s="77" t="s">
        <v>3148</v>
      </c>
      <c r="B1567" s="127" t="s">
        <v>3149</v>
      </c>
      <c r="C1567" s="128">
        <v>0</v>
      </c>
      <c r="D1567" s="128">
        <v>0</v>
      </c>
      <c r="E1567" s="128">
        <v>0</v>
      </c>
      <c r="F1567" s="128">
        <v>0</v>
      </c>
      <c r="G1567" s="128">
        <v>0</v>
      </c>
      <c r="H1567" s="128">
        <v>0</v>
      </c>
      <c r="I1567" s="128">
        <v>0</v>
      </c>
      <c r="J1567" s="128">
        <v>0</v>
      </c>
      <c r="K1567" s="128">
        <v>0</v>
      </c>
      <c r="L1567" s="128">
        <v>0</v>
      </c>
      <c r="M1567" s="128">
        <v>0</v>
      </c>
      <c r="N1567" s="128">
        <v>0</v>
      </c>
    </row>
    <row r="1568" spans="1:14" x14ac:dyDescent="0.3">
      <c r="A1568" s="77" t="s">
        <v>3150</v>
      </c>
      <c r="B1568" s="127" t="s">
        <v>3151</v>
      </c>
      <c r="C1568" s="128">
        <v>0</v>
      </c>
      <c r="D1568" s="128">
        <v>0</v>
      </c>
      <c r="E1568" s="128">
        <v>0</v>
      </c>
      <c r="F1568" s="128">
        <v>0</v>
      </c>
      <c r="G1568" s="128">
        <v>0</v>
      </c>
      <c r="H1568" s="128">
        <v>0</v>
      </c>
      <c r="I1568" s="128">
        <v>0</v>
      </c>
      <c r="J1568" s="128">
        <v>0</v>
      </c>
      <c r="K1568" s="128">
        <v>0</v>
      </c>
      <c r="L1568" s="128">
        <v>0</v>
      </c>
      <c r="M1568" s="128">
        <v>0</v>
      </c>
      <c r="N1568" s="128">
        <v>0</v>
      </c>
    </row>
    <row r="1569" spans="1:14" x14ac:dyDescent="0.3">
      <c r="A1569" s="77" t="s">
        <v>3152</v>
      </c>
      <c r="B1569" s="127" t="s">
        <v>3153</v>
      </c>
      <c r="C1569" s="128">
        <v>0</v>
      </c>
      <c r="D1569" s="128">
        <v>0</v>
      </c>
      <c r="E1569" s="128">
        <v>0</v>
      </c>
      <c r="F1569" s="128">
        <v>0</v>
      </c>
      <c r="G1569" s="128">
        <v>0</v>
      </c>
      <c r="H1569" s="128">
        <v>0</v>
      </c>
      <c r="I1569" s="128">
        <v>0</v>
      </c>
      <c r="J1569" s="128">
        <v>0</v>
      </c>
      <c r="K1569" s="128">
        <v>0</v>
      </c>
      <c r="L1569" s="128">
        <v>0</v>
      </c>
      <c r="M1569" s="128">
        <v>0</v>
      </c>
      <c r="N1569" s="128">
        <v>0</v>
      </c>
    </row>
    <row r="1570" spans="1:14" x14ac:dyDescent="0.3">
      <c r="A1570" s="77" t="s">
        <v>3154</v>
      </c>
      <c r="B1570" s="127" t="s">
        <v>3155</v>
      </c>
      <c r="C1570" s="128">
        <v>0</v>
      </c>
      <c r="D1570" s="128">
        <v>0</v>
      </c>
      <c r="E1570" s="128">
        <v>0</v>
      </c>
      <c r="F1570" s="128">
        <v>0</v>
      </c>
      <c r="G1570" s="128">
        <v>0</v>
      </c>
      <c r="H1570" s="128">
        <v>0</v>
      </c>
      <c r="I1570" s="128">
        <v>0</v>
      </c>
      <c r="J1570" s="128">
        <v>0</v>
      </c>
      <c r="K1570" s="128">
        <v>0</v>
      </c>
      <c r="L1570" s="128">
        <v>0</v>
      </c>
      <c r="M1570" s="128">
        <v>0</v>
      </c>
      <c r="N1570" s="128">
        <v>0</v>
      </c>
    </row>
    <row r="1571" spans="1:14" x14ac:dyDescent="0.3">
      <c r="A1571" s="77" t="s">
        <v>3156</v>
      </c>
      <c r="B1571" s="127" t="s">
        <v>3157</v>
      </c>
      <c r="C1571" s="128">
        <v>0</v>
      </c>
      <c r="D1571" s="128">
        <v>0</v>
      </c>
      <c r="E1571" s="128">
        <v>0</v>
      </c>
      <c r="F1571" s="128">
        <v>0</v>
      </c>
      <c r="G1571" s="128">
        <v>0</v>
      </c>
      <c r="H1571" s="128">
        <v>0</v>
      </c>
      <c r="I1571" s="128">
        <v>0</v>
      </c>
      <c r="J1571" s="128">
        <v>0</v>
      </c>
      <c r="K1571" s="128">
        <v>0</v>
      </c>
      <c r="L1571" s="128">
        <v>0</v>
      </c>
      <c r="M1571" s="128">
        <v>0</v>
      </c>
      <c r="N1571" s="128">
        <v>0</v>
      </c>
    </row>
    <row r="1572" spans="1:14" x14ac:dyDescent="0.3">
      <c r="A1572" s="77" t="s">
        <v>3158</v>
      </c>
      <c r="B1572" s="127" t="s">
        <v>3159</v>
      </c>
      <c r="C1572" s="128">
        <v>0</v>
      </c>
      <c r="D1572" s="128">
        <v>0</v>
      </c>
      <c r="E1572" s="128">
        <v>0</v>
      </c>
      <c r="F1572" s="128">
        <v>0</v>
      </c>
      <c r="G1572" s="128">
        <v>0</v>
      </c>
      <c r="H1572" s="128">
        <v>0</v>
      </c>
      <c r="I1572" s="128">
        <v>0</v>
      </c>
      <c r="J1572" s="128">
        <v>0</v>
      </c>
      <c r="K1572" s="128">
        <v>0</v>
      </c>
      <c r="L1572" s="128">
        <v>0</v>
      </c>
      <c r="M1572" s="128">
        <v>0</v>
      </c>
      <c r="N1572" s="128">
        <v>0</v>
      </c>
    </row>
    <row r="1573" spans="1:14" x14ac:dyDescent="0.3">
      <c r="A1573" s="77" t="s">
        <v>3160</v>
      </c>
      <c r="B1573" s="127" t="s">
        <v>3161</v>
      </c>
      <c r="C1573" s="128">
        <v>0</v>
      </c>
      <c r="D1573" s="128">
        <v>0</v>
      </c>
      <c r="E1573" s="128">
        <v>0</v>
      </c>
      <c r="F1573" s="128">
        <v>0</v>
      </c>
      <c r="G1573" s="128">
        <v>0</v>
      </c>
      <c r="H1573" s="128">
        <v>0</v>
      </c>
      <c r="I1573" s="128">
        <v>0</v>
      </c>
      <c r="J1573" s="128">
        <v>0</v>
      </c>
      <c r="K1573" s="128">
        <v>0</v>
      </c>
      <c r="L1573" s="128">
        <v>0</v>
      </c>
      <c r="M1573" s="128">
        <v>0</v>
      </c>
      <c r="N1573" s="128">
        <v>0</v>
      </c>
    </row>
    <row r="1574" spans="1:14" x14ac:dyDescent="0.3">
      <c r="A1574" s="77" t="s">
        <v>3162</v>
      </c>
      <c r="B1574" s="127" t="s">
        <v>3163</v>
      </c>
      <c r="C1574" s="128">
        <v>0</v>
      </c>
      <c r="D1574" s="128">
        <v>0</v>
      </c>
      <c r="E1574" s="128">
        <v>0</v>
      </c>
      <c r="F1574" s="128">
        <v>0</v>
      </c>
      <c r="G1574" s="128">
        <v>0</v>
      </c>
      <c r="H1574" s="128">
        <v>0</v>
      </c>
      <c r="I1574" s="128">
        <v>0</v>
      </c>
      <c r="J1574" s="128">
        <v>0</v>
      </c>
      <c r="K1574" s="128">
        <v>0</v>
      </c>
      <c r="L1574" s="128">
        <v>0</v>
      </c>
      <c r="M1574" s="128">
        <v>0</v>
      </c>
      <c r="N1574" s="128">
        <v>0</v>
      </c>
    </row>
    <row r="1575" spans="1:14" x14ac:dyDescent="0.3">
      <c r="A1575" s="77" t="s">
        <v>3164</v>
      </c>
      <c r="B1575" s="127" t="s">
        <v>3165</v>
      </c>
      <c r="C1575" s="128">
        <v>0</v>
      </c>
      <c r="D1575" s="128">
        <v>0</v>
      </c>
      <c r="E1575" s="128">
        <v>0</v>
      </c>
      <c r="F1575" s="128">
        <v>0</v>
      </c>
      <c r="G1575" s="128">
        <v>0</v>
      </c>
      <c r="H1575" s="128">
        <v>0</v>
      </c>
      <c r="I1575" s="128">
        <v>0</v>
      </c>
      <c r="J1575" s="128">
        <v>0</v>
      </c>
      <c r="K1575" s="128">
        <v>0</v>
      </c>
      <c r="L1575" s="128">
        <v>0</v>
      </c>
      <c r="M1575" s="128">
        <v>0</v>
      </c>
      <c r="N1575" s="128">
        <v>0</v>
      </c>
    </row>
    <row r="1576" spans="1:14" x14ac:dyDescent="0.3">
      <c r="A1576" s="77" t="s">
        <v>3166</v>
      </c>
      <c r="B1576" s="127" t="s">
        <v>3167</v>
      </c>
      <c r="C1576" s="128">
        <v>0</v>
      </c>
      <c r="D1576" s="128">
        <v>0</v>
      </c>
      <c r="E1576" s="128">
        <v>0</v>
      </c>
      <c r="F1576" s="128">
        <v>0</v>
      </c>
      <c r="G1576" s="128">
        <v>0</v>
      </c>
      <c r="H1576" s="128">
        <v>0</v>
      </c>
      <c r="I1576" s="128">
        <v>0</v>
      </c>
      <c r="J1576" s="128">
        <v>0</v>
      </c>
      <c r="K1576" s="128">
        <v>0</v>
      </c>
      <c r="L1576" s="128">
        <v>0</v>
      </c>
      <c r="M1576" s="128">
        <v>0</v>
      </c>
      <c r="N1576" s="128">
        <v>0</v>
      </c>
    </row>
    <row r="1577" spans="1:14" x14ac:dyDescent="0.3">
      <c r="A1577" s="77" t="s">
        <v>3168</v>
      </c>
      <c r="B1577" s="127" t="s">
        <v>3169</v>
      </c>
      <c r="C1577" s="128">
        <v>0</v>
      </c>
      <c r="D1577" s="128">
        <v>0</v>
      </c>
      <c r="E1577" s="128">
        <v>0</v>
      </c>
      <c r="F1577" s="128">
        <v>0</v>
      </c>
      <c r="G1577" s="128">
        <v>0</v>
      </c>
      <c r="H1577" s="128">
        <v>0</v>
      </c>
      <c r="I1577" s="128">
        <v>0</v>
      </c>
      <c r="J1577" s="128">
        <v>0</v>
      </c>
      <c r="K1577" s="128">
        <v>0</v>
      </c>
      <c r="L1577" s="128">
        <v>0</v>
      </c>
      <c r="M1577" s="128">
        <v>0</v>
      </c>
      <c r="N1577" s="128">
        <v>0</v>
      </c>
    </row>
    <row r="1578" spans="1:14" x14ac:dyDescent="0.3">
      <c r="A1578" s="77" t="s">
        <v>3170</v>
      </c>
      <c r="B1578" s="127" t="s">
        <v>3171</v>
      </c>
      <c r="C1578" s="128">
        <v>0</v>
      </c>
      <c r="D1578" s="128">
        <v>0</v>
      </c>
      <c r="E1578" s="128">
        <v>0</v>
      </c>
      <c r="F1578" s="128">
        <v>0</v>
      </c>
      <c r="G1578" s="128">
        <v>0</v>
      </c>
      <c r="H1578" s="128">
        <v>0</v>
      </c>
      <c r="I1578" s="128">
        <v>0</v>
      </c>
      <c r="J1578" s="128">
        <v>0</v>
      </c>
      <c r="K1578" s="128">
        <v>0</v>
      </c>
      <c r="L1578" s="128">
        <v>0</v>
      </c>
      <c r="M1578" s="128">
        <v>0</v>
      </c>
      <c r="N1578" s="128">
        <v>0</v>
      </c>
    </row>
    <row r="1579" spans="1:14" x14ac:dyDescent="0.3">
      <c r="A1579" s="77" t="s">
        <v>3172</v>
      </c>
      <c r="B1579" s="127" t="s">
        <v>3173</v>
      </c>
      <c r="C1579" s="128">
        <v>0</v>
      </c>
      <c r="D1579" s="128">
        <v>0</v>
      </c>
      <c r="E1579" s="128">
        <v>0</v>
      </c>
      <c r="F1579" s="128">
        <v>0</v>
      </c>
      <c r="G1579" s="128">
        <v>0</v>
      </c>
      <c r="H1579" s="128">
        <v>0</v>
      </c>
      <c r="I1579" s="128">
        <v>0</v>
      </c>
      <c r="J1579" s="128">
        <v>0</v>
      </c>
      <c r="K1579" s="128">
        <v>0</v>
      </c>
      <c r="L1579" s="128">
        <v>0</v>
      </c>
      <c r="M1579" s="128">
        <v>0</v>
      </c>
      <c r="N1579" s="128">
        <v>0</v>
      </c>
    </row>
    <row r="1580" spans="1:14" x14ac:dyDescent="0.3">
      <c r="A1580" s="77" t="s">
        <v>3174</v>
      </c>
      <c r="B1580" s="127" t="s">
        <v>3175</v>
      </c>
      <c r="C1580" s="128">
        <v>0</v>
      </c>
      <c r="D1580" s="128">
        <v>0</v>
      </c>
      <c r="E1580" s="128">
        <v>0</v>
      </c>
      <c r="F1580" s="128">
        <v>0</v>
      </c>
      <c r="G1580" s="128">
        <v>0</v>
      </c>
      <c r="H1580" s="128">
        <v>0</v>
      </c>
      <c r="I1580" s="128">
        <v>0</v>
      </c>
      <c r="J1580" s="128">
        <v>0</v>
      </c>
      <c r="K1580" s="128">
        <v>0</v>
      </c>
      <c r="L1580" s="128">
        <v>0</v>
      </c>
      <c r="M1580" s="128">
        <v>0</v>
      </c>
      <c r="N1580" s="128">
        <v>0</v>
      </c>
    </row>
    <row r="1581" spans="1:14" x14ac:dyDescent="0.3">
      <c r="A1581" s="77" t="s">
        <v>3176</v>
      </c>
      <c r="B1581" s="127" t="s">
        <v>3177</v>
      </c>
      <c r="C1581" s="128">
        <v>0</v>
      </c>
      <c r="D1581" s="128">
        <v>0</v>
      </c>
      <c r="E1581" s="128">
        <v>0</v>
      </c>
      <c r="F1581" s="128">
        <v>0</v>
      </c>
      <c r="G1581" s="128">
        <v>0</v>
      </c>
      <c r="H1581" s="128">
        <v>0</v>
      </c>
      <c r="I1581" s="128">
        <v>0</v>
      </c>
      <c r="J1581" s="128">
        <v>0</v>
      </c>
      <c r="K1581" s="128">
        <v>0</v>
      </c>
      <c r="L1581" s="128">
        <v>0</v>
      </c>
      <c r="M1581" s="128">
        <v>0</v>
      </c>
      <c r="N1581" s="128">
        <v>0</v>
      </c>
    </row>
    <row r="1582" spans="1:14" x14ac:dyDescent="0.3">
      <c r="A1582" s="77" t="s">
        <v>3178</v>
      </c>
      <c r="B1582" s="127" t="s">
        <v>3179</v>
      </c>
      <c r="C1582" s="128">
        <v>0</v>
      </c>
      <c r="D1582" s="128">
        <v>0</v>
      </c>
      <c r="E1582" s="128">
        <v>0</v>
      </c>
      <c r="F1582" s="128">
        <v>0</v>
      </c>
      <c r="G1582" s="128">
        <v>0</v>
      </c>
      <c r="H1582" s="128">
        <v>0</v>
      </c>
      <c r="I1582" s="128">
        <v>0</v>
      </c>
      <c r="J1582" s="128">
        <v>0</v>
      </c>
      <c r="K1582" s="128">
        <v>0</v>
      </c>
      <c r="L1582" s="128">
        <v>0</v>
      </c>
      <c r="M1582" s="128">
        <v>0</v>
      </c>
      <c r="N1582" s="128">
        <v>0</v>
      </c>
    </row>
    <row r="1583" spans="1:14" x14ac:dyDescent="0.3">
      <c r="A1583" s="77" t="s">
        <v>3180</v>
      </c>
      <c r="B1583" s="127" t="s">
        <v>3181</v>
      </c>
      <c r="C1583" s="128">
        <v>0</v>
      </c>
      <c r="D1583" s="128">
        <v>0</v>
      </c>
      <c r="E1583" s="128">
        <v>0</v>
      </c>
      <c r="F1583" s="128">
        <v>0</v>
      </c>
      <c r="G1583" s="128">
        <v>0</v>
      </c>
      <c r="H1583" s="128">
        <v>0</v>
      </c>
      <c r="I1583" s="128">
        <v>0</v>
      </c>
      <c r="J1583" s="128">
        <v>0</v>
      </c>
      <c r="K1583" s="128">
        <v>0</v>
      </c>
      <c r="L1583" s="128">
        <v>0</v>
      </c>
      <c r="M1583" s="128">
        <v>0</v>
      </c>
      <c r="N1583" s="128">
        <v>0</v>
      </c>
    </row>
    <row r="1584" spans="1:14" x14ac:dyDescent="0.3">
      <c r="A1584" s="77" t="s">
        <v>3182</v>
      </c>
      <c r="B1584" s="127" t="s">
        <v>3183</v>
      </c>
      <c r="C1584" s="128">
        <v>0</v>
      </c>
      <c r="D1584" s="128">
        <v>0</v>
      </c>
      <c r="E1584" s="128">
        <v>0</v>
      </c>
      <c r="F1584" s="128">
        <v>0</v>
      </c>
      <c r="G1584" s="128">
        <v>0</v>
      </c>
      <c r="H1584" s="128">
        <v>0</v>
      </c>
      <c r="I1584" s="128">
        <v>0</v>
      </c>
      <c r="J1584" s="128">
        <v>0</v>
      </c>
      <c r="K1584" s="128">
        <v>0</v>
      </c>
      <c r="L1584" s="128">
        <v>0</v>
      </c>
      <c r="M1584" s="128">
        <v>0</v>
      </c>
      <c r="N1584" s="128">
        <v>0</v>
      </c>
    </row>
    <row r="1585" spans="1:14" x14ac:dyDescent="0.3">
      <c r="A1585" s="77" t="s">
        <v>3184</v>
      </c>
      <c r="B1585" s="127" t="s">
        <v>3185</v>
      </c>
      <c r="C1585" s="128">
        <v>0</v>
      </c>
      <c r="D1585" s="128">
        <v>0</v>
      </c>
      <c r="E1585" s="128">
        <v>0</v>
      </c>
      <c r="F1585" s="128">
        <v>0</v>
      </c>
      <c r="G1585" s="128">
        <v>0</v>
      </c>
      <c r="H1585" s="128">
        <v>0</v>
      </c>
      <c r="I1585" s="128">
        <v>0</v>
      </c>
      <c r="J1585" s="128">
        <v>0</v>
      </c>
      <c r="K1585" s="128">
        <v>0</v>
      </c>
      <c r="L1585" s="128">
        <v>0</v>
      </c>
      <c r="M1585" s="128">
        <v>0</v>
      </c>
      <c r="N1585" s="128">
        <v>0</v>
      </c>
    </row>
    <row r="1586" spans="1:14" x14ac:dyDescent="0.3">
      <c r="A1586" s="77" t="s">
        <v>3186</v>
      </c>
      <c r="B1586" s="127" t="s">
        <v>3187</v>
      </c>
      <c r="C1586" s="128">
        <v>0</v>
      </c>
      <c r="D1586" s="128">
        <v>0</v>
      </c>
      <c r="E1586" s="128">
        <v>0</v>
      </c>
      <c r="F1586" s="128">
        <v>0</v>
      </c>
      <c r="G1586" s="128">
        <v>0</v>
      </c>
      <c r="H1586" s="128">
        <v>0</v>
      </c>
      <c r="I1586" s="128">
        <v>0</v>
      </c>
      <c r="J1586" s="128">
        <v>0</v>
      </c>
      <c r="K1586" s="128">
        <v>0</v>
      </c>
      <c r="L1586" s="128">
        <v>0</v>
      </c>
      <c r="M1586" s="128">
        <v>0</v>
      </c>
      <c r="N1586" s="128">
        <v>0</v>
      </c>
    </row>
    <row r="1587" spans="1:14" x14ac:dyDescent="0.3">
      <c r="A1587" s="77" t="s">
        <v>3188</v>
      </c>
      <c r="B1587" s="127" t="s">
        <v>3189</v>
      </c>
      <c r="C1587" s="128">
        <v>0</v>
      </c>
      <c r="D1587" s="128">
        <v>0</v>
      </c>
      <c r="E1587" s="128">
        <v>0</v>
      </c>
      <c r="F1587" s="128">
        <v>0</v>
      </c>
      <c r="G1587" s="128">
        <v>0</v>
      </c>
      <c r="H1587" s="128">
        <v>0</v>
      </c>
      <c r="I1587" s="128">
        <v>0</v>
      </c>
      <c r="J1587" s="128">
        <v>0</v>
      </c>
      <c r="K1587" s="128">
        <v>0</v>
      </c>
      <c r="L1587" s="128">
        <v>0</v>
      </c>
      <c r="M1587" s="128">
        <v>0</v>
      </c>
      <c r="N1587" s="128">
        <v>0</v>
      </c>
    </row>
    <row r="1588" spans="1:14" x14ac:dyDescent="0.3">
      <c r="A1588" s="77" t="s">
        <v>3190</v>
      </c>
      <c r="B1588" s="127" t="s">
        <v>3191</v>
      </c>
      <c r="C1588" s="128">
        <v>0</v>
      </c>
      <c r="D1588" s="128">
        <v>0</v>
      </c>
      <c r="E1588" s="128">
        <v>0</v>
      </c>
      <c r="F1588" s="128">
        <v>0</v>
      </c>
      <c r="G1588" s="128">
        <v>0</v>
      </c>
      <c r="H1588" s="128">
        <v>0</v>
      </c>
      <c r="I1588" s="128">
        <v>0</v>
      </c>
      <c r="J1588" s="128">
        <v>0</v>
      </c>
      <c r="K1588" s="128">
        <v>0</v>
      </c>
      <c r="L1588" s="128">
        <v>0</v>
      </c>
      <c r="M1588" s="128">
        <v>0</v>
      </c>
      <c r="N1588" s="128">
        <v>0</v>
      </c>
    </row>
    <row r="1589" spans="1:14" x14ac:dyDescent="0.3">
      <c r="A1589" s="77" t="s">
        <v>3192</v>
      </c>
      <c r="B1589" s="127" t="s">
        <v>3193</v>
      </c>
      <c r="C1589" s="128">
        <v>0</v>
      </c>
      <c r="D1589" s="128">
        <v>0</v>
      </c>
      <c r="E1589" s="128">
        <v>0</v>
      </c>
      <c r="F1589" s="128">
        <v>0</v>
      </c>
      <c r="G1589" s="128">
        <v>0</v>
      </c>
      <c r="H1589" s="128">
        <v>0</v>
      </c>
      <c r="I1589" s="128">
        <v>0</v>
      </c>
      <c r="J1589" s="128">
        <v>0</v>
      </c>
      <c r="K1589" s="128">
        <v>0</v>
      </c>
      <c r="L1589" s="128">
        <v>0</v>
      </c>
      <c r="M1589" s="128">
        <v>0</v>
      </c>
      <c r="N1589" s="128">
        <v>0</v>
      </c>
    </row>
    <row r="1590" spans="1:14" x14ac:dyDescent="0.3">
      <c r="A1590" s="77" t="s">
        <v>3194</v>
      </c>
      <c r="B1590" s="127" t="s">
        <v>3195</v>
      </c>
      <c r="C1590" s="128">
        <v>0</v>
      </c>
      <c r="D1590" s="128">
        <v>0</v>
      </c>
      <c r="E1590" s="128">
        <v>0</v>
      </c>
      <c r="F1590" s="128">
        <v>0</v>
      </c>
      <c r="G1590" s="128">
        <v>0</v>
      </c>
      <c r="H1590" s="128">
        <v>0</v>
      </c>
      <c r="I1590" s="128">
        <v>0</v>
      </c>
      <c r="J1590" s="128">
        <v>0</v>
      </c>
      <c r="K1590" s="128">
        <v>0</v>
      </c>
      <c r="L1590" s="128">
        <v>0</v>
      </c>
      <c r="M1590" s="128">
        <v>0</v>
      </c>
      <c r="N1590" s="128">
        <v>0</v>
      </c>
    </row>
    <row r="1591" spans="1:14" x14ac:dyDescent="0.3">
      <c r="A1591" s="77" t="s">
        <v>3196</v>
      </c>
      <c r="B1591" s="127" t="s">
        <v>3197</v>
      </c>
      <c r="C1591" s="128">
        <v>0</v>
      </c>
      <c r="D1591" s="128">
        <v>0</v>
      </c>
      <c r="E1591" s="128">
        <v>0</v>
      </c>
      <c r="F1591" s="128">
        <v>0</v>
      </c>
      <c r="G1591" s="128">
        <v>0</v>
      </c>
      <c r="H1591" s="128">
        <v>0</v>
      </c>
      <c r="I1591" s="128">
        <v>0</v>
      </c>
      <c r="J1591" s="128">
        <v>0</v>
      </c>
      <c r="K1591" s="128">
        <v>0</v>
      </c>
      <c r="L1591" s="128">
        <v>0</v>
      </c>
      <c r="M1591" s="128">
        <v>0</v>
      </c>
      <c r="N1591" s="128">
        <v>0</v>
      </c>
    </row>
    <row r="1592" spans="1:14" x14ac:dyDescent="0.3">
      <c r="A1592" s="77" t="s">
        <v>3198</v>
      </c>
      <c r="B1592" s="127" t="s">
        <v>3199</v>
      </c>
      <c r="C1592" s="128">
        <v>0</v>
      </c>
      <c r="D1592" s="128">
        <v>0</v>
      </c>
      <c r="E1592" s="128">
        <v>0</v>
      </c>
      <c r="F1592" s="128">
        <v>0</v>
      </c>
      <c r="G1592" s="128">
        <v>0</v>
      </c>
      <c r="H1592" s="128">
        <v>0</v>
      </c>
      <c r="I1592" s="128">
        <v>0</v>
      </c>
      <c r="J1592" s="128">
        <v>0</v>
      </c>
      <c r="K1592" s="128">
        <v>0</v>
      </c>
      <c r="L1592" s="128">
        <v>0</v>
      </c>
      <c r="M1592" s="128">
        <v>0</v>
      </c>
      <c r="N1592" s="128">
        <v>0</v>
      </c>
    </row>
    <row r="1593" spans="1:14" x14ac:dyDescent="0.3">
      <c r="A1593" s="77" t="s">
        <v>3200</v>
      </c>
      <c r="B1593" s="127" t="s">
        <v>3201</v>
      </c>
      <c r="C1593" s="128">
        <v>0</v>
      </c>
      <c r="D1593" s="128">
        <v>0</v>
      </c>
      <c r="E1593" s="128">
        <v>0</v>
      </c>
      <c r="F1593" s="128">
        <v>0</v>
      </c>
      <c r="G1593" s="128">
        <v>0</v>
      </c>
      <c r="H1593" s="128">
        <v>0</v>
      </c>
      <c r="I1593" s="128">
        <v>0</v>
      </c>
      <c r="J1593" s="128">
        <v>0</v>
      </c>
      <c r="K1593" s="128">
        <v>0</v>
      </c>
      <c r="L1593" s="128">
        <v>0</v>
      </c>
      <c r="M1593" s="128">
        <v>0</v>
      </c>
      <c r="N1593" s="128">
        <v>0</v>
      </c>
    </row>
    <row r="1594" spans="1:14" x14ac:dyDescent="0.3">
      <c r="A1594" s="77" t="s">
        <v>3202</v>
      </c>
      <c r="B1594" s="127" t="s">
        <v>3203</v>
      </c>
      <c r="C1594" s="128">
        <v>0</v>
      </c>
      <c r="D1594" s="128">
        <v>0</v>
      </c>
      <c r="E1594" s="128">
        <v>0</v>
      </c>
      <c r="F1594" s="128">
        <v>0</v>
      </c>
      <c r="G1594" s="128">
        <v>0</v>
      </c>
      <c r="H1594" s="128">
        <v>0</v>
      </c>
      <c r="I1594" s="128">
        <v>0</v>
      </c>
      <c r="J1594" s="128">
        <v>0</v>
      </c>
      <c r="K1594" s="128">
        <v>0</v>
      </c>
      <c r="L1594" s="128">
        <v>0</v>
      </c>
      <c r="M1594" s="128">
        <v>0</v>
      </c>
      <c r="N1594" s="128">
        <v>0</v>
      </c>
    </row>
    <row r="1595" spans="1:14" x14ac:dyDescent="0.3">
      <c r="A1595" s="77" t="s">
        <v>3204</v>
      </c>
      <c r="B1595" s="127" t="s">
        <v>3205</v>
      </c>
      <c r="C1595" s="128">
        <v>0</v>
      </c>
      <c r="D1595" s="128">
        <v>0</v>
      </c>
      <c r="E1595" s="128">
        <v>0</v>
      </c>
      <c r="F1595" s="128">
        <v>0</v>
      </c>
      <c r="G1595" s="128">
        <v>0</v>
      </c>
      <c r="H1595" s="128">
        <v>0</v>
      </c>
      <c r="I1595" s="128">
        <v>0</v>
      </c>
      <c r="J1595" s="128">
        <v>0</v>
      </c>
      <c r="K1595" s="128">
        <v>0</v>
      </c>
      <c r="L1595" s="128">
        <v>0</v>
      </c>
      <c r="M1595" s="128">
        <v>0</v>
      </c>
      <c r="N1595" s="128">
        <v>0</v>
      </c>
    </row>
    <row r="1596" spans="1:14" x14ac:dyDescent="0.3">
      <c r="A1596" s="77" t="s">
        <v>3206</v>
      </c>
      <c r="B1596" s="127" t="s">
        <v>3207</v>
      </c>
      <c r="C1596" s="128">
        <v>0</v>
      </c>
      <c r="D1596" s="128">
        <v>0</v>
      </c>
      <c r="E1596" s="128">
        <v>0</v>
      </c>
      <c r="F1596" s="128">
        <v>0</v>
      </c>
      <c r="G1596" s="128">
        <v>0</v>
      </c>
      <c r="H1596" s="128">
        <v>0</v>
      </c>
      <c r="I1596" s="128">
        <v>0</v>
      </c>
      <c r="J1596" s="128">
        <v>0</v>
      </c>
      <c r="K1596" s="128">
        <v>0</v>
      </c>
      <c r="L1596" s="128">
        <v>0</v>
      </c>
      <c r="M1596" s="128">
        <v>0</v>
      </c>
      <c r="N1596" s="128">
        <v>0</v>
      </c>
    </row>
    <row r="1597" spans="1:14" x14ac:dyDescent="0.3">
      <c r="A1597" s="77" t="s">
        <v>3208</v>
      </c>
      <c r="B1597" s="127" t="s">
        <v>3209</v>
      </c>
      <c r="C1597" s="128">
        <v>0</v>
      </c>
      <c r="D1597" s="128">
        <v>0</v>
      </c>
      <c r="E1597" s="128">
        <v>0</v>
      </c>
      <c r="F1597" s="128">
        <v>0</v>
      </c>
      <c r="G1597" s="128">
        <v>0</v>
      </c>
      <c r="H1597" s="128">
        <v>0</v>
      </c>
      <c r="I1597" s="128">
        <v>0</v>
      </c>
      <c r="J1597" s="128">
        <v>0</v>
      </c>
      <c r="K1597" s="128">
        <v>0</v>
      </c>
      <c r="L1597" s="128">
        <v>0</v>
      </c>
      <c r="M1597" s="128">
        <v>0</v>
      </c>
      <c r="N1597" s="128">
        <v>0</v>
      </c>
    </row>
    <row r="1598" spans="1:14" x14ac:dyDescent="0.3">
      <c r="A1598" s="77" t="s">
        <v>3210</v>
      </c>
      <c r="B1598" s="127" t="s">
        <v>3211</v>
      </c>
      <c r="C1598" s="128">
        <v>0</v>
      </c>
      <c r="D1598" s="128">
        <v>0</v>
      </c>
      <c r="E1598" s="128">
        <v>0</v>
      </c>
      <c r="F1598" s="128">
        <v>0</v>
      </c>
      <c r="G1598" s="128">
        <v>0</v>
      </c>
      <c r="H1598" s="128">
        <v>0</v>
      </c>
      <c r="I1598" s="128">
        <v>0</v>
      </c>
      <c r="J1598" s="128">
        <v>0</v>
      </c>
      <c r="K1598" s="128">
        <v>0</v>
      </c>
      <c r="L1598" s="128">
        <v>0</v>
      </c>
      <c r="M1598" s="128">
        <v>0</v>
      </c>
      <c r="N1598" s="128">
        <v>0</v>
      </c>
    </row>
    <row r="1599" spans="1:14" x14ac:dyDescent="0.3">
      <c r="A1599" s="77" t="s">
        <v>3212</v>
      </c>
      <c r="B1599" s="127" t="s">
        <v>3213</v>
      </c>
      <c r="C1599" s="128">
        <v>0</v>
      </c>
      <c r="D1599" s="128">
        <v>0</v>
      </c>
      <c r="E1599" s="128">
        <v>0</v>
      </c>
      <c r="F1599" s="128">
        <v>0</v>
      </c>
      <c r="G1599" s="128">
        <v>0</v>
      </c>
      <c r="H1599" s="128">
        <v>0</v>
      </c>
      <c r="I1599" s="128">
        <v>0</v>
      </c>
      <c r="J1599" s="128">
        <v>0</v>
      </c>
      <c r="K1599" s="128">
        <v>0</v>
      </c>
      <c r="L1599" s="128">
        <v>0</v>
      </c>
      <c r="M1599" s="128">
        <v>0</v>
      </c>
      <c r="N1599" s="128">
        <v>0</v>
      </c>
    </row>
    <row r="1600" spans="1:14" x14ac:dyDescent="0.3">
      <c r="A1600" s="77" t="s">
        <v>3214</v>
      </c>
      <c r="B1600" s="127" t="s">
        <v>3215</v>
      </c>
      <c r="C1600" s="128">
        <v>0</v>
      </c>
      <c r="D1600" s="128">
        <v>0</v>
      </c>
      <c r="E1600" s="128">
        <v>0</v>
      </c>
      <c r="F1600" s="128">
        <v>0</v>
      </c>
      <c r="G1600" s="128">
        <v>0</v>
      </c>
      <c r="H1600" s="128">
        <v>0</v>
      </c>
      <c r="I1600" s="128">
        <v>0</v>
      </c>
      <c r="J1600" s="128">
        <v>0</v>
      </c>
      <c r="K1600" s="128">
        <v>0</v>
      </c>
      <c r="L1600" s="128">
        <v>0</v>
      </c>
      <c r="M1600" s="128">
        <v>0</v>
      </c>
      <c r="N1600" s="128">
        <v>0</v>
      </c>
    </row>
    <row r="1601" spans="1:14" x14ac:dyDescent="0.3">
      <c r="A1601" s="77" t="s">
        <v>3216</v>
      </c>
      <c r="B1601" s="127" t="s">
        <v>3217</v>
      </c>
      <c r="C1601" s="128">
        <v>0</v>
      </c>
      <c r="D1601" s="128">
        <v>0</v>
      </c>
      <c r="E1601" s="128">
        <v>0</v>
      </c>
      <c r="F1601" s="128">
        <v>0</v>
      </c>
      <c r="G1601" s="128">
        <v>0</v>
      </c>
      <c r="H1601" s="128">
        <v>0</v>
      </c>
      <c r="I1601" s="128">
        <v>0</v>
      </c>
      <c r="J1601" s="128">
        <v>0</v>
      </c>
      <c r="K1601" s="128">
        <v>0</v>
      </c>
      <c r="L1601" s="128">
        <v>0</v>
      </c>
      <c r="M1601" s="128">
        <v>0</v>
      </c>
      <c r="N1601" s="128">
        <v>0</v>
      </c>
    </row>
    <row r="1602" spans="1:14" x14ac:dyDescent="0.3">
      <c r="A1602" s="77" t="s">
        <v>3218</v>
      </c>
      <c r="B1602" s="127" t="s">
        <v>3219</v>
      </c>
      <c r="C1602" s="128">
        <v>0</v>
      </c>
      <c r="D1602" s="128">
        <v>0</v>
      </c>
      <c r="E1602" s="128">
        <v>0</v>
      </c>
      <c r="F1602" s="128">
        <v>0</v>
      </c>
      <c r="G1602" s="128">
        <v>0</v>
      </c>
      <c r="H1602" s="128">
        <v>0</v>
      </c>
      <c r="I1602" s="128">
        <v>0</v>
      </c>
      <c r="J1602" s="128">
        <v>0</v>
      </c>
      <c r="K1602" s="128">
        <v>0</v>
      </c>
      <c r="L1602" s="128">
        <v>0</v>
      </c>
      <c r="M1602" s="128">
        <v>0</v>
      </c>
      <c r="N1602" s="128">
        <v>0</v>
      </c>
    </row>
    <row r="1603" spans="1:14" x14ac:dyDescent="0.3">
      <c r="A1603" s="77" t="s">
        <v>3220</v>
      </c>
      <c r="B1603" s="127" t="s">
        <v>3221</v>
      </c>
      <c r="C1603" s="128">
        <v>0</v>
      </c>
      <c r="D1603" s="128">
        <v>0</v>
      </c>
      <c r="E1603" s="128">
        <v>0</v>
      </c>
      <c r="F1603" s="128">
        <v>0</v>
      </c>
      <c r="G1603" s="128">
        <v>0</v>
      </c>
      <c r="H1603" s="128">
        <v>0</v>
      </c>
      <c r="I1603" s="128">
        <v>0</v>
      </c>
      <c r="J1603" s="128">
        <v>0</v>
      </c>
      <c r="K1603" s="128">
        <v>0</v>
      </c>
      <c r="L1603" s="128">
        <v>0</v>
      </c>
      <c r="M1603" s="128">
        <v>0</v>
      </c>
      <c r="N1603" s="128">
        <v>0</v>
      </c>
    </row>
    <row r="1604" spans="1:14" x14ac:dyDescent="0.3">
      <c r="A1604" s="77" t="s">
        <v>3222</v>
      </c>
      <c r="B1604" s="127" t="s">
        <v>3223</v>
      </c>
      <c r="C1604" s="128">
        <v>0</v>
      </c>
      <c r="D1604" s="128">
        <v>0</v>
      </c>
      <c r="E1604" s="128">
        <v>0</v>
      </c>
      <c r="F1604" s="128">
        <v>0</v>
      </c>
      <c r="G1604" s="128">
        <v>0</v>
      </c>
      <c r="H1604" s="128">
        <v>0</v>
      </c>
      <c r="I1604" s="128">
        <v>0</v>
      </c>
      <c r="J1604" s="128">
        <v>0</v>
      </c>
      <c r="K1604" s="128">
        <v>0</v>
      </c>
      <c r="L1604" s="128">
        <v>0</v>
      </c>
      <c r="M1604" s="128">
        <v>0</v>
      </c>
      <c r="N1604" s="128">
        <v>0</v>
      </c>
    </row>
    <row r="1605" spans="1:14" x14ac:dyDescent="0.3">
      <c r="A1605" s="77" t="s">
        <v>3224</v>
      </c>
      <c r="B1605" s="127" t="s">
        <v>3225</v>
      </c>
      <c r="C1605" s="128">
        <v>0</v>
      </c>
      <c r="D1605" s="128">
        <v>0</v>
      </c>
      <c r="E1605" s="128">
        <v>0</v>
      </c>
      <c r="F1605" s="128">
        <v>0</v>
      </c>
      <c r="G1605" s="128">
        <v>0</v>
      </c>
      <c r="H1605" s="128">
        <v>0</v>
      </c>
      <c r="I1605" s="128">
        <v>0</v>
      </c>
      <c r="J1605" s="128">
        <v>0</v>
      </c>
      <c r="K1605" s="128">
        <v>0</v>
      </c>
      <c r="L1605" s="128">
        <v>0</v>
      </c>
      <c r="M1605" s="128">
        <v>0</v>
      </c>
      <c r="N1605" s="128">
        <v>0</v>
      </c>
    </row>
    <row r="1606" spans="1:14" x14ac:dyDescent="0.3">
      <c r="A1606" s="77" t="s">
        <v>3226</v>
      </c>
      <c r="B1606" s="127" t="s">
        <v>3227</v>
      </c>
      <c r="C1606" s="128">
        <v>0</v>
      </c>
      <c r="D1606" s="128">
        <v>0</v>
      </c>
      <c r="E1606" s="128">
        <v>0</v>
      </c>
      <c r="F1606" s="128">
        <v>0</v>
      </c>
      <c r="G1606" s="128">
        <v>0</v>
      </c>
      <c r="H1606" s="128">
        <v>0</v>
      </c>
      <c r="I1606" s="128">
        <v>0</v>
      </c>
      <c r="J1606" s="128">
        <v>0</v>
      </c>
      <c r="K1606" s="128">
        <v>0</v>
      </c>
      <c r="L1606" s="128">
        <v>0</v>
      </c>
      <c r="M1606" s="128">
        <v>0</v>
      </c>
      <c r="N1606" s="128">
        <v>0</v>
      </c>
    </row>
    <row r="1607" spans="1:14" x14ac:dyDescent="0.3">
      <c r="A1607" s="77" t="s">
        <v>3228</v>
      </c>
      <c r="B1607" s="127" t="s">
        <v>3229</v>
      </c>
      <c r="C1607" s="128">
        <v>0</v>
      </c>
      <c r="D1607" s="128">
        <v>0</v>
      </c>
      <c r="E1607" s="128">
        <v>0</v>
      </c>
      <c r="F1607" s="128">
        <v>0</v>
      </c>
      <c r="G1607" s="128">
        <v>0</v>
      </c>
      <c r="H1607" s="128">
        <v>0</v>
      </c>
      <c r="I1607" s="128">
        <v>0</v>
      </c>
      <c r="J1607" s="128">
        <v>0</v>
      </c>
      <c r="K1607" s="128">
        <v>0</v>
      </c>
      <c r="L1607" s="128">
        <v>0</v>
      </c>
      <c r="M1607" s="128">
        <v>0</v>
      </c>
      <c r="N1607" s="128">
        <v>0</v>
      </c>
    </row>
    <row r="1608" spans="1:14" x14ac:dyDescent="0.3">
      <c r="A1608" s="77" t="s">
        <v>3230</v>
      </c>
      <c r="B1608" s="127" t="s">
        <v>3231</v>
      </c>
      <c r="C1608" s="128">
        <v>0</v>
      </c>
      <c r="D1608" s="128">
        <v>0</v>
      </c>
      <c r="E1608" s="128">
        <v>0</v>
      </c>
      <c r="F1608" s="128">
        <v>0</v>
      </c>
      <c r="G1608" s="128">
        <v>0</v>
      </c>
      <c r="H1608" s="128">
        <v>0</v>
      </c>
      <c r="I1608" s="128">
        <v>0</v>
      </c>
      <c r="J1608" s="128">
        <v>0</v>
      </c>
      <c r="K1608" s="128">
        <v>0</v>
      </c>
      <c r="L1608" s="128">
        <v>0</v>
      </c>
      <c r="M1608" s="128">
        <v>0</v>
      </c>
      <c r="N1608" s="128">
        <v>0</v>
      </c>
    </row>
    <row r="1609" spans="1:14" x14ac:dyDescent="0.3">
      <c r="A1609" s="77" t="s">
        <v>3232</v>
      </c>
      <c r="B1609" s="127" t="s">
        <v>3233</v>
      </c>
      <c r="C1609" s="128">
        <v>0</v>
      </c>
      <c r="D1609" s="128">
        <v>0</v>
      </c>
      <c r="E1609" s="128">
        <v>0</v>
      </c>
      <c r="F1609" s="128">
        <v>0</v>
      </c>
      <c r="G1609" s="128">
        <v>0</v>
      </c>
      <c r="H1609" s="128">
        <v>0</v>
      </c>
      <c r="I1609" s="128">
        <v>0</v>
      </c>
      <c r="J1609" s="128">
        <v>0</v>
      </c>
      <c r="K1609" s="128">
        <v>0</v>
      </c>
      <c r="L1609" s="128">
        <v>0</v>
      </c>
      <c r="M1609" s="128">
        <v>0</v>
      </c>
      <c r="N1609" s="128">
        <v>0</v>
      </c>
    </row>
    <row r="1610" spans="1:14" x14ac:dyDescent="0.3">
      <c r="A1610" s="77" t="s">
        <v>3234</v>
      </c>
      <c r="B1610" s="127" t="s">
        <v>3235</v>
      </c>
      <c r="C1610" s="128">
        <v>0</v>
      </c>
      <c r="D1610" s="128">
        <v>0</v>
      </c>
      <c r="E1610" s="128">
        <v>0</v>
      </c>
      <c r="F1610" s="128">
        <v>0</v>
      </c>
      <c r="G1610" s="128">
        <v>0</v>
      </c>
      <c r="H1610" s="128">
        <v>0</v>
      </c>
      <c r="I1610" s="128">
        <v>0</v>
      </c>
      <c r="J1610" s="128">
        <v>0</v>
      </c>
      <c r="K1610" s="128">
        <v>0</v>
      </c>
      <c r="L1610" s="128">
        <v>0</v>
      </c>
      <c r="M1610" s="128">
        <v>0</v>
      </c>
      <c r="N1610" s="128">
        <v>0</v>
      </c>
    </row>
    <row r="1611" spans="1:14" x14ac:dyDescent="0.3">
      <c r="A1611" s="77" t="s">
        <v>3236</v>
      </c>
      <c r="B1611" s="127" t="s">
        <v>3237</v>
      </c>
      <c r="C1611" s="128">
        <v>0</v>
      </c>
      <c r="D1611" s="128">
        <v>0</v>
      </c>
      <c r="E1611" s="128">
        <v>0</v>
      </c>
      <c r="F1611" s="128">
        <v>0</v>
      </c>
      <c r="G1611" s="128">
        <v>0</v>
      </c>
      <c r="H1611" s="128">
        <v>0</v>
      </c>
      <c r="I1611" s="128">
        <v>0</v>
      </c>
      <c r="J1611" s="128">
        <v>0</v>
      </c>
      <c r="K1611" s="128">
        <v>0</v>
      </c>
      <c r="L1611" s="128">
        <v>0</v>
      </c>
      <c r="M1611" s="128">
        <v>0</v>
      </c>
      <c r="N1611" s="128">
        <v>0</v>
      </c>
    </row>
    <row r="1612" spans="1:14" x14ac:dyDescent="0.3">
      <c r="A1612" s="77" t="s">
        <v>3238</v>
      </c>
      <c r="B1612" s="127" t="s">
        <v>3239</v>
      </c>
      <c r="C1612" s="128">
        <v>0</v>
      </c>
      <c r="D1612" s="128">
        <v>0</v>
      </c>
      <c r="E1612" s="128">
        <v>0</v>
      </c>
      <c r="F1612" s="128">
        <v>0</v>
      </c>
      <c r="G1612" s="128">
        <v>0</v>
      </c>
      <c r="H1612" s="128">
        <v>0</v>
      </c>
      <c r="I1612" s="128">
        <v>0</v>
      </c>
      <c r="J1612" s="128">
        <v>0</v>
      </c>
      <c r="K1612" s="128">
        <v>0</v>
      </c>
      <c r="L1612" s="128">
        <v>0</v>
      </c>
      <c r="M1612" s="128">
        <v>0</v>
      </c>
      <c r="N1612" s="128">
        <v>0</v>
      </c>
    </row>
    <row r="1613" spans="1:14" x14ac:dyDescent="0.3">
      <c r="A1613" s="77" t="s">
        <v>3240</v>
      </c>
      <c r="B1613" s="127" t="s">
        <v>3241</v>
      </c>
      <c r="C1613" s="128">
        <v>0</v>
      </c>
      <c r="D1613" s="128">
        <v>0</v>
      </c>
      <c r="E1613" s="128">
        <v>0</v>
      </c>
      <c r="F1613" s="128">
        <v>0</v>
      </c>
      <c r="G1613" s="128">
        <v>0</v>
      </c>
      <c r="H1613" s="128">
        <v>0</v>
      </c>
      <c r="I1613" s="128">
        <v>0</v>
      </c>
      <c r="J1613" s="128">
        <v>0</v>
      </c>
      <c r="K1613" s="128">
        <v>0</v>
      </c>
      <c r="L1613" s="128">
        <v>0</v>
      </c>
      <c r="M1613" s="128">
        <v>0</v>
      </c>
      <c r="N1613" s="128">
        <v>0</v>
      </c>
    </row>
    <row r="1614" spans="1:14" x14ac:dyDescent="0.3">
      <c r="A1614" s="77" t="s">
        <v>3242</v>
      </c>
      <c r="B1614" s="127" t="s">
        <v>3243</v>
      </c>
      <c r="C1614" s="128">
        <v>0</v>
      </c>
      <c r="D1614" s="128">
        <v>0</v>
      </c>
      <c r="E1614" s="128">
        <v>0</v>
      </c>
      <c r="F1614" s="128">
        <v>0</v>
      </c>
      <c r="G1614" s="128">
        <v>0</v>
      </c>
      <c r="H1614" s="128">
        <v>0</v>
      </c>
      <c r="I1614" s="128">
        <v>0</v>
      </c>
      <c r="J1614" s="128">
        <v>0</v>
      </c>
      <c r="K1614" s="128">
        <v>0</v>
      </c>
      <c r="L1614" s="128">
        <v>0</v>
      </c>
      <c r="M1614" s="128">
        <v>0</v>
      </c>
      <c r="N1614" s="128">
        <v>0</v>
      </c>
    </row>
    <row r="1615" spans="1:14" x14ac:dyDescent="0.3">
      <c r="A1615" s="77" t="s">
        <v>3244</v>
      </c>
      <c r="B1615" s="127" t="s">
        <v>3245</v>
      </c>
      <c r="C1615" s="128">
        <v>0</v>
      </c>
      <c r="D1615" s="128">
        <v>0</v>
      </c>
      <c r="E1615" s="128">
        <v>0</v>
      </c>
      <c r="F1615" s="128">
        <v>0</v>
      </c>
      <c r="G1615" s="128">
        <v>0</v>
      </c>
      <c r="H1615" s="128">
        <v>0</v>
      </c>
      <c r="I1615" s="128">
        <v>0</v>
      </c>
      <c r="J1615" s="128">
        <v>0</v>
      </c>
      <c r="K1615" s="128">
        <v>0</v>
      </c>
      <c r="L1615" s="128">
        <v>0</v>
      </c>
      <c r="M1615" s="128">
        <v>0</v>
      </c>
      <c r="N1615" s="128">
        <v>0</v>
      </c>
    </row>
    <row r="1616" spans="1:14" x14ac:dyDescent="0.3">
      <c r="A1616" s="77" t="s">
        <v>3246</v>
      </c>
      <c r="B1616" s="127" t="s">
        <v>3247</v>
      </c>
      <c r="C1616" s="128">
        <v>0</v>
      </c>
      <c r="D1616" s="128">
        <v>0</v>
      </c>
      <c r="E1616" s="128">
        <v>0</v>
      </c>
      <c r="F1616" s="128">
        <v>0</v>
      </c>
      <c r="G1616" s="128">
        <v>0</v>
      </c>
      <c r="H1616" s="128">
        <v>0</v>
      </c>
      <c r="I1616" s="128">
        <v>0</v>
      </c>
      <c r="J1616" s="128">
        <v>0</v>
      </c>
      <c r="K1616" s="128">
        <v>0</v>
      </c>
      <c r="L1616" s="128">
        <v>0</v>
      </c>
      <c r="M1616" s="128">
        <v>0</v>
      </c>
      <c r="N1616" s="128">
        <v>0</v>
      </c>
    </row>
    <row r="1617" spans="1:14" x14ac:dyDescent="0.3">
      <c r="A1617" s="77" t="s">
        <v>3248</v>
      </c>
      <c r="B1617" s="127" t="s">
        <v>3249</v>
      </c>
      <c r="C1617" s="128">
        <v>0</v>
      </c>
      <c r="D1617" s="128">
        <v>0</v>
      </c>
      <c r="E1617" s="128">
        <v>0</v>
      </c>
      <c r="F1617" s="128">
        <v>0</v>
      </c>
      <c r="G1617" s="128">
        <v>0</v>
      </c>
      <c r="H1617" s="128">
        <v>0</v>
      </c>
      <c r="I1617" s="128">
        <v>0</v>
      </c>
      <c r="J1617" s="128">
        <v>0</v>
      </c>
      <c r="K1617" s="128">
        <v>0</v>
      </c>
      <c r="L1617" s="128">
        <v>0</v>
      </c>
      <c r="M1617" s="128">
        <v>0</v>
      </c>
      <c r="N1617" s="128">
        <v>0</v>
      </c>
    </row>
    <row r="1618" spans="1:14" x14ac:dyDescent="0.3">
      <c r="A1618" s="77" t="s">
        <v>3250</v>
      </c>
      <c r="B1618" s="127" t="s">
        <v>3251</v>
      </c>
      <c r="C1618" s="128">
        <v>0</v>
      </c>
      <c r="D1618" s="128">
        <v>0</v>
      </c>
      <c r="E1618" s="128">
        <v>0</v>
      </c>
      <c r="F1618" s="128">
        <v>0</v>
      </c>
      <c r="G1618" s="128">
        <v>0</v>
      </c>
      <c r="H1618" s="128">
        <v>0</v>
      </c>
      <c r="I1618" s="128">
        <v>0</v>
      </c>
      <c r="J1618" s="128">
        <v>0</v>
      </c>
      <c r="K1618" s="128">
        <v>0</v>
      </c>
      <c r="L1618" s="128">
        <v>0</v>
      </c>
      <c r="M1618" s="128">
        <v>0</v>
      </c>
      <c r="N1618" s="128">
        <v>0</v>
      </c>
    </row>
    <row r="1619" spans="1:14" x14ac:dyDescent="0.3">
      <c r="A1619" s="77" t="s">
        <v>3252</v>
      </c>
      <c r="B1619" s="127" t="s">
        <v>3253</v>
      </c>
      <c r="C1619" s="128">
        <v>0</v>
      </c>
      <c r="D1619" s="128">
        <v>0</v>
      </c>
      <c r="E1619" s="128">
        <v>0</v>
      </c>
      <c r="F1619" s="128">
        <v>0</v>
      </c>
      <c r="G1619" s="128">
        <v>0</v>
      </c>
      <c r="H1619" s="128">
        <v>0</v>
      </c>
      <c r="I1619" s="128">
        <v>0</v>
      </c>
      <c r="J1619" s="128">
        <v>0</v>
      </c>
      <c r="K1619" s="128">
        <v>0</v>
      </c>
      <c r="L1619" s="128">
        <v>0</v>
      </c>
      <c r="M1619" s="128">
        <v>0</v>
      </c>
      <c r="N1619" s="128">
        <v>0</v>
      </c>
    </row>
    <row r="1620" spans="1:14" x14ac:dyDescent="0.3">
      <c r="A1620" s="77" t="s">
        <v>3254</v>
      </c>
      <c r="B1620" s="127" t="s">
        <v>3255</v>
      </c>
      <c r="C1620" s="128">
        <v>0</v>
      </c>
      <c r="D1620" s="128">
        <v>0</v>
      </c>
      <c r="E1620" s="128">
        <v>0</v>
      </c>
      <c r="F1620" s="128">
        <v>0</v>
      </c>
      <c r="G1620" s="128">
        <v>0</v>
      </c>
      <c r="H1620" s="128">
        <v>0</v>
      </c>
      <c r="I1620" s="128">
        <v>0</v>
      </c>
      <c r="J1620" s="128">
        <v>0</v>
      </c>
      <c r="K1620" s="128">
        <v>0</v>
      </c>
      <c r="L1620" s="128">
        <v>0</v>
      </c>
      <c r="M1620" s="128">
        <v>0</v>
      </c>
      <c r="N1620" s="128">
        <v>0</v>
      </c>
    </row>
    <row r="1621" spans="1:14" x14ac:dyDescent="0.3">
      <c r="A1621" s="77" t="s">
        <v>3256</v>
      </c>
      <c r="B1621" s="127" t="s">
        <v>3257</v>
      </c>
      <c r="C1621" s="128">
        <v>0</v>
      </c>
      <c r="D1621" s="128">
        <v>0</v>
      </c>
      <c r="E1621" s="128">
        <v>0</v>
      </c>
      <c r="F1621" s="128">
        <v>0</v>
      </c>
      <c r="G1621" s="128">
        <v>0</v>
      </c>
      <c r="H1621" s="128">
        <v>0</v>
      </c>
      <c r="I1621" s="128">
        <v>0</v>
      </c>
      <c r="J1621" s="128">
        <v>0</v>
      </c>
      <c r="K1621" s="128">
        <v>0</v>
      </c>
      <c r="L1621" s="128">
        <v>0</v>
      </c>
      <c r="M1621" s="128">
        <v>0</v>
      </c>
      <c r="N1621" s="128">
        <v>0</v>
      </c>
    </row>
    <row r="1622" spans="1:14" x14ac:dyDescent="0.3">
      <c r="A1622" s="77" t="s">
        <v>3258</v>
      </c>
      <c r="B1622" s="127" t="s">
        <v>3259</v>
      </c>
      <c r="C1622" s="128">
        <v>0</v>
      </c>
      <c r="D1622" s="128">
        <v>0</v>
      </c>
      <c r="E1622" s="128">
        <v>0</v>
      </c>
      <c r="F1622" s="128">
        <v>0</v>
      </c>
      <c r="G1622" s="128">
        <v>0</v>
      </c>
      <c r="H1622" s="128">
        <v>0</v>
      </c>
      <c r="I1622" s="128">
        <v>0</v>
      </c>
      <c r="J1622" s="128">
        <v>0</v>
      </c>
      <c r="K1622" s="128">
        <v>0</v>
      </c>
      <c r="L1622" s="128">
        <v>0</v>
      </c>
      <c r="M1622" s="128">
        <v>0</v>
      </c>
      <c r="N1622" s="128">
        <v>0</v>
      </c>
    </row>
    <row r="1623" spans="1:14" x14ac:dyDescent="0.3">
      <c r="A1623" s="77" t="s">
        <v>3260</v>
      </c>
      <c r="B1623" s="127" t="s">
        <v>3261</v>
      </c>
      <c r="C1623" s="128">
        <v>0</v>
      </c>
      <c r="D1623" s="128">
        <v>0</v>
      </c>
      <c r="E1623" s="128">
        <v>0</v>
      </c>
      <c r="F1623" s="128">
        <v>0</v>
      </c>
      <c r="G1623" s="128">
        <v>0</v>
      </c>
      <c r="H1623" s="128">
        <v>0</v>
      </c>
      <c r="I1623" s="128">
        <v>0</v>
      </c>
      <c r="J1623" s="128">
        <v>0</v>
      </c>
      <c r="K1623" s="128">
        <v>0</v>
      </c>
      <c r="L1623" s="128">
        <v>0</v>
      </c>
      <c r="M1623" s="128">
        <v>0</v>
      </c>
      <c r="N1623" s="128">
        <v>0</v>
      </c>
    </row>
    <row r="1624" spans="1:14" x14ac:dyDescent="0.3">
      <c r="A1624" s="77" t="s">
        <v>3262</v>
      </c>
      <c r="B1624" s="127" t="s">
        <v>3263</v>
      </c>
      <c r="C1624" s="128">
        <v>0</v>
      </c>
      <c r="D1624" s="128">
        <v>0</v>
      </c>
      <c r="E1624" s="128">
        <v>0</v>
      </c>
      <c r="F1624" s="128">
        <v>0</v>
      </c>
      <c r="G1624" s="128">
        <v>0</v>
      </c>
      <c r="H1624" s="128">
        <v>0</v>
      </c>
      <c r="I1624" s="128">
        <v>0</v>
      </c>
      <c r="J1624" s="128">
        <v>0</v>
      </c>
      <c r="K1624" s="128">
        <v>0</v>
      </c>
      <c r="L1624" s="128">
        <v>0</v>
      </c>
      <c r="M1624" s="128">
        <v>0</v>
      </c>
      <c r="N1624" s="128">
        <v>0</v>
      </c>
    </row>
    <row r="1625" spans="1:14" x14ac:dyDescent="0.3">
      <c r="A1625" s="77" t="s">
        <v>3264</v>
      </c>
      <c r="B1625" s="127" t="s">
        <v>3265</v>
      </c>
      <c r="C1625" s="128">
        <v>0</v>
      </c>
      <c r="D1625" s="128">
        <v>0</v>
      </c>
      <c r="E1625" s="128">
        <v>0</v>
      </c>
      <c r="F1625" s="128">
        <v>0</v>
      </c>
      <c r="G1625" s="128">
        <v>0</v>
      </c>
      <c r="H1625" s="128">
        <v>0</v>
      </c>
      <c r="I1625" s="128">
        <v>0</v>
      </c>
      <c r="J1625" s="128">
        <v>0</v>
      </c>
      <c r="K1625" s="128">
        <v>0</v>
      </c>
      <c r="L1625" s="128">
        <v>0</v>
      </c>
      <c r="M1625" s="128">
        <v>0</v>
      </c>
      <c r="N1625" s="128">
        <v>0</v>
      </c>
    </row>
    <row r="1626" spans="1:14" x14ac:dyDescent="0.3">
      <c r="A1626" s="77" t="s">
        <v>3266</v>
      </c>
      <c r="B1626" s="127" t="s">
        <v>3267</v>
      </c>
      <c r="C1626" s="128">
        <v>0</v>
      </c>
      <c r="D1626" s="128">
        <v>0</v>
      </c>
      <c r="E1626" s="128">
        <v>0</v>
      </c>
      <c r="F1626" s="128">
        <v>0</v>
      </c>
      <c r="G1626" s="128">
        <v>0</v>
      </c>
      <c r="H1626" s="128">
        <v>0</v>
      </c>
      <c r="I1626" s="128">
        <v>0</v>
      </c>
      <c r="J1626" s="128">
        <v>0</v>
      </c>
      <c r="K1626" s="128">
        <v>0</v>
      </c>
      <c r="L1626" s="128">
        <v>0</v>
      </c>
      <c r="M1626" s="128">
        <v>0</v>
      </c>
      <c r="N1626" s="128">
        <v>0</v>
      </c>
    </row>
    <row r="1627" spans="1:14" x14ac:dyDescent="0.3">
      <c r="A1627" s="77" t="s">
        <v>3268</v>
      </c>
      <c r="B1627" s="127" t="s">
        <v>3269</v>
      </c>
      <c r="C1627" s="128">
        <v>0</v>
      </c>
      <c r="D1627" s="128">
        <v>0</v>
      </c>
      <c r="E1627" s="128">
        <v>0</v>
      </c>
      <c r="F1627" s="128">
        <v>0</v>
      </c>
      <c r="G1627" s="128">
        <v>0</v>
      </c>
      <c r="H1627" s="128">
        <v>0</v>
      </c>
      <c r="I1627" s="128">
        <v>0</v>
      </c>
      <c r="J1627" s="128">
        <v>0</v>
      </c>
      <c r="K1627" s="128">
        <v>0</v>
      </c>
      <c r="L1627" s="128">
        <v>0</v>
      </c>
      <c r="M1627" s="128">
        <v>0</v>
      </c>
      <c r="N1627" s="128">
        <v>0</v>
      </c>
    </row>
    <row r="1628" spans="1:14" x14ac:dyDescent="0.3">
      <c r="A1628" s="77" t="s">
        <v>3270</v>
      </c>
      <c r="B1628" s="127" t="s">
        <v>3271</v>
      </c>
      <c r="C1628" s="128">
        <v>0</v>
      </c>
      <c r="D1628" s="128">
        <v>0</v>
      </c>
      <c r="E1628" s="128">
        <v>0</v>
      </c>
      <c r="F1628" s="128">
        <v>0</v>
      </c>
      <c r="G1628" s="128">
        <v>0</v>
      </c>
      <c r="H1628" s="128">
        <v>0</v>
      </c>
      <c r="I1628" s="128">
        <v>0</v>
      </c>
      <c r="J1628" s="128">
        <v>0</v>
      </c>
      <c r="K1628" s="128">
        <v>0</v>
      </c>
      <c r="L1628" s="128">
        <v>0</v>
      </c>
      <c r="M1628" s="128">
        <v>0</v>
      </c>
      <c r="N1628" s="128">
        <v>0</v>
      </c>
    </row>
    <row r="1629" spans="1:14" x14ac:dyDescent="0.3">
      <c r="A1629" s="77" t="s">
        <v>3272</v>
      </c>
      <c r="B1629" s="127" t="s">
        <v>3273</v>
      </c>
      <c r="C1629" s="128">
        <v>0</v>
      </c>
      <c r="D1629" s="128">
        <v>0</v>
      </c>
      <c r="E1629" s="128">
        <v>0</v>
      </c>
      <c r="F1629" s="128">
        <v>0</v>
      </c>
      <c r="G1629" s="128">
        <v>0</v>
      </c>
      <c r="H1629" s="128">
        <v>0</v>
      </c>
      <c r="I1629" s="128">
        <v>0</v>
      </c>
      <c r="J1629" s="128">
        <v>0</v>
      </c>
      <c r="K1629" s="128">
        <v>0</v>
      </c>
      <c r="L1629" s="128">
        <v>0</v>
      </c>
      <c r="M1629" s="128">
        <v>0</v>
      </c>
      <c r="N1629" s="128">
        <v>0</v>
      </c>
    </row>
    <row r="1630" spans="1:14" x14ac:dyDescent="0.3">
      <c r="A1630" s="77" t="s">
        <v>3274</v>
      </c>
      <c r="B1630" s="127" t="s">
        <v>3275</v>
      </c>
      <c r="C1630" s="128">
        <v>0</v>
      </c>
      <c r="D1630" s="128">
        <v>0</v>
      </c>
      <c r="E1630" s="128">
        <v>0</v>
      </c>
      <c r="F1630" s="128">
        <v>0</v>
      </c>
      <c r="G1630" s="128">
        <v>0</v>
      </c>
      <c r="H1630" s="128">
        <v>0</v>
      </c>
      <c r="I1630" s="128">
        <v>0</v>
      </c>
      <c r="J1630" s="128">
        <v>0</v>
      </c>
      <c r="K1630" s="128">
        <v>0</v>
      </c>
      <c r="L1630" s="128">
        <v>0</v>
      </c>
      <c r="M1630" s="128">
        <v>0</v>
      </c>
      <c r="N1630" s="128">
        <v>0</v>
      </c>
    </row>
    <row r="1631" spans="1:14" x14ac:dyDescent="0.3">
      <c r="A1631" s="77" t="s">
        <v>3276</v>
      </c>
      <c r="B1631" s="127" t="s">
        <v>3277</v>
      </c>
      <c r="C1631" s="128">
        <v>0</v>
      </c>
      <c r="D1631" s="128">
        <v>0</v>
      </c>
      <c r="E1631" s="128">
        <v>0</v>
      </c>
      <c r="F1631" s="128">
        <v>0</v>
      </c>
      <c r="G1631" s="128">
        <v>0</v>
      </c>
      <c r="H1631" s="128">
        <v>0</v>
      </c>
      <c r="I1631" s="128">
        <v>0</v>
      </c>
      <c r="J1631" s="128">
        <v>0</v>
      </c>
      <c r="K1631" s="128">
        <v>0</v>
      </c>
      <c r="L1631" s="128">
        <v>0</v>
      </c>
      <c r="M1631" s="128">
        <v>0</v>
      </c>
      <c r="N1631" s="128">
        <v>0</v>
      </c>
    </row>
    <row r="1632" spans="1:14" x14ac:dyDescent="0.3">
      <c r="A1632" s="77" t="s">
        <v>3278</v>
      </c>
      <c r="B1632" s="127" t="s">
        <v>2905</v>
      </c>
      <c r="C1632" s="128">
        <v>0</v>
      </c>
      <c r="D1632" s="128">
        <v>0</v>
      </c>
      <c r="E1632" s="128">
        <v>0</v>
      </c>
      <c r="F1632" s="128">
        <v>0</v>
      </c>
      <c r="G1632" s="128">
        <v>0</v>
      </c>
      <c r="H1632" s="128">
        <v>0</v>
      </c>
      <c r="I1632" s="128">
        <v>0</v>
      </c>
      <c r="J1632" s="128">
        <v>0</v>
      </c>
      <c r="K1632" s="128">
        <v>0</v>
      </c>
      <c r="L1632" s="128">
        <v>0</v>
      </c>
      <c r="M1632" s="128">
        <v>0</v>
      </c>
      <c r="N1632" s="128">
        <v>0</v>
      </c>
    </row>
    <row r="1633" spans="1:14" x14ac:dyDescent="0.3">
      <c r="A1633" s="77" t="s">
        <v>3279</v>
      </c>
      <c r="B1633" s="127" t="s">
        <v>3280</v>
      </c>
      <c r="C1633" s="128">
        <v>0</v>
      </c>
      <c r="D1633" s="128">
        <v>0</v>
      </c>
      <c r="E1633" s="128">
        <v>0</v>
      </c>
      <c r="F1633" s="128">
        <v>0</v>
      </c>
      <c r="G1633" s="128">
        <v>0</v>
      </c>
      <c r="H1633" s="128">
        <v>0</v>
      </c>
      <c r="I1633" s="128">
        <v>0</v>
      </c>
      <c r="J1633" s="128">
        <v>0</v>
      </c>
      <c r="K1633" s="128">
        <v>0</v>
      </c>
      <c r="L1633" s="128">
        <v>0</v>
      </c>
      <c r="M1633" s="128">
        <v>0</v>
      </c>
      <c r="N1633" s="128">
        <v>0</v>
      </c>
    </row>
    <row r="1634" spans="1:14" x14ac:dyDescent="0.3">
      <c r="A1634" s="77" t="s">
        <v>3281</v>
      </c>
      <c r="B1634" s="127" t="s">
        <v>3282</v>
      </c>
      <c r="C1634" s="128">
        <v>0</v>
      </c>
      <c r="D1634" s="128">
        <v>0</v>
      </c>
      <c r="E1634" s="128">
        <v>0</v>
      </c>
      <c r="F1634" s="128">
        <v>0</v>
      </c>
      <c r="G1634" s="128">
        <v>0</v>
      </c>
      <c r="H1634" s="128">
        <v>0</v>
      </c>
      <c r="I1634" s="128">
        <v>0</v>
      </c>
      <c r="J1634" s="128">
        <v>0</v>
      </c>
      <c r="K1634" s="128">
        <v>0</v>
      </c>
      <c r="L1634" s="128">
        <v>0</v>
      </c>
      <c r="M1634" s="128">
        <v>0</v>
      </c>
      <c r="N1634" s="128">
        <v>0</v>
      </c>
    </row>
    <row r="1635" spans="1:14" x14ac:dyDescent="0.3">
      <c r="A1635" s="77" t="s">
        <v>3283</v>
      </c>
      <c r="B1635" s="127" t="s">
        <v>3284</v>
      </c>
      <c r="C1635" s="128">
        <v>0</v>
      </c>
      <c r="D1635" s="128">
        <v>0</v>
      </c>
      <c r="E1635" s="128">
        <v>0</v>
      </c>
      <c r="F1635" s="128">
        <v>0</v>
      </c>
      <c r="G1635" s="128">
        <v>0</v>
      </c>
      <c r="H1635" s="128">
        <v>0</v>
      </c>
      <c r="I1635" s="128">
        <v>0</v>
      </c>
      <c r="J1635" s="128">
        <v>0</v>
      </c>
      <c r="K1635" s="128">
        <v>0</v>
      </c>
      <c r="L1635" s="128">
        <v>0</v>
      </c>
      <c r="M1635" s="128">
        <v>0</v>
      </c>
      <c r="N1635" s="128">
        <v>0</v>
      </c>
    </row>
    <row r="1636" spans="1:14" x14ac:dyDescent="0.3">
      <c r="A1636" s="77" t="s">
        <v>3285</v>
      </c>
      <c r="B1636" s="127" t="s">
        <v>3286</v>
      </c>
      <c r="C1636" s="128">
        <v>0</v>
      </c>
      <c r="D1636" s="128">
        <v>0</v>
      </c>
      <c r="E1636" s="128">
        <v>0</v>
      </c>
      <c r="F1636" s="128">
        <v>0</v>
      </c>
      <c r="G1636" s="128">
        <v>0</v>
      </c>
      <c r="H1636" s="128">
        <v>0</v>
      </c>
      <c r="I1636" s="128">
        <v>0</v>
      </c>
      <c r="J1636" s="128">
        <v>0</v>
      </c>
      <c r="K1636" s="128">
        <v>0</v>
      </c>
      <c r="L1636" s="128">
        <v>0</v>
      </c>
      <c r="M1636" s="128">
        <v>0</v>
      </c>
      <c r="N1636" s="128">
        <v>0</v>
      </c>
    </row>
    <row r="1637" spans="1:14" x14ac:dyDescent="0.3">
      <c r="A1637" s="77" t="s">
        <v>3287</v>
      </c>
      <c r="B1637" s="127" t="s">
        <v>3288</v>
      </c>
      <c r="C1637" s="128">
        <v>0</v>
      </c>
      <c r="D1637" s="128">
        <v>0</v>
      </c>
      <c r="E1637" s="128">
        <v>0</v>
      </c>
      <c r="F1637" s="128">
        <v>0</v>
      </c>
      <c r="G1637" s="128">
        <v>0</v>
      </c>
      <c r="H1637" s="128">
        <v>0</v>
      </c>
      <c r="I1637" s="128">
        <v>0</v>
      </c>
      <c r="J1637" s="128">
        <v>0</v>
      </c>
      <c r="K1637" s="128">
        <v>0</v>
      </c>
      <c r="L1637" s="128">
        <v>0</v>
      </c>
      <c r="M1637" s="128">
        <v>0</v>
      </c>
      <c r="N1637" s="128">
        <v>0</v>
      </c>
    </row>
    <row r="1638" spans="1:14" x14ac:dyDescent="0.3">
      <c r="A1638" s="77" t="s">
        <v>3289</v>
      </c>
      <c r="B1638" s="127" t="s">
        <v>3290</v>
      </c>
      <c r="C1638" s="128">
        <v>0</v>
      </c>
      <c r="D1638" s="128">
        <v>0</v>
      </c>
      <c r="E1638" s="128">
        <v>0</v>
      </c>
      <c r="F1638" s="128">
        <v>0</v>
      </c>
      <c r="G1638" s="128">
        <v>0</v>
      </c>
      <c r="H1638" s="128">
        <v>0</v>
      </c>
      <c r="I1638" s="128">
        <v>0</v>
      </c>
      <c r="J1638" s="128">
        <v>0</v>
      </c>
      <c r="K1638" s="128">
        <v>0</v>
      </c>
      <c r="L1638" s="128">
        <v>0</v>
      </c>
      <c r="M1638" s="128">
        <v>0</v>
      </c>
      <c r="N1638" s="128">
        <v>0</v>
      </c>
    </row>
    <row r="1639" spans="1:14" x14ac:dyDescent="0.3">
      <c r="A1639" s="77" t="s">
        <v>3291</v>
      </c>
      <c r="B1639" s="127" t="s">
        <v>3292</v>
      </c>
      <c r="C1639" s="128">
        <v>0</v>
      </c>
      <c r="D1639" s="128">
        <v>0</v>
      </c>
      <c r="E1639" s="128">
        <v>0</v>
      </c>
      <c r="F1639" s="128">
        <v>0</v>
      </c>
      <c r="G1639" s="128">
        <v>0</v>
      </c>
      <c r="H1639" s="128">
        <v>0</v>
      </c>
      <c r="I1639" s="128">
        <v>0</v>
      </c>
      <c r="J1639" s="128">
        <v>0</v>
      </c>
      <c r="K1639" s="128">
        <v>0</v>
      </c>
      <c r="L1639" s="128">
        <v>0</v>
      </c>
      <c r="M1639" s="128">
        <v>0</v>
      </c>
      <c r="N1639" s="128">
        <v>0</v>
      </c>
    </row>
    <row r="1640" spans="1:14" x14ac:dyDescent="0.3">
      <c r="A1640" s="77" t="s">
        <v>3293</v>
      </c>
      <c r="B1640" s="127" t="s">
        <v>3294</v>
      </c>
      <c r="C1640" s="128">
        <v>0</v>
      </c>
      <c r="D1640" s="128">
        <v>0</v>
      </c>
      <c r="E1640" s="128">
        <v>0</v>
      </c>
      <c r="F1640" s="128">
        <v>0</v>
      </c>
      <c r="G1640" s="128">
        <v>0</v>
      </c>
      <c r="H1640" s="128">
        <v>0</v>
      </c>
      <c r="I1640" s="128">
        <v>0</v>
      </c>
      <c r="J1640" s="128">
        <v>0</v>
      </c>
      <c r="K1640" s="128">
        <v>0</v>
      </c>
      <c r="L1640" s="128">
        <v>0</v>
      </c>
      <c r="M1640" s="128">
        <v>0</v>
      </c>
      <c r="N1640" s="128">
        <v>0</v>
      </c>
    </row>
    <row r="1641" spans="1:14" x14ac:dyDescent="0.3">
      <c r="A1641" s="77" t="s">
        <v>3295</v>
      </c>
      <c r="B1641" s="127" t="s">
        <v>3296</v>
      </c>
      <c r="C1641" s="128">
        <v>0</v>
      </c>
      <c r="D1641" s="128">
        <v>0</v>
      </c>
      <c r="E1641" s="128">
        <v>0</v>
      </c>
      <c r="F1641" s="128">
        <v>0</v>
      </c>
      <c r="G1641" s="128">
        <v>0</v>
      </c>
      <c r="H1641" s="128">
        <v>0</v>
      </c>
      <c r="I1641" s="128">
        <v>0</v>
      </c>
      <c r="J1641" s="128">
        <v>0</v>
      </c>
      <c r="K1641" s="128">
        <v>0</v>
      </c>
      <c r="L1641" s="128">
        <v>0</v>
      </c>
      <c r="M1641" s="128">
        <v>0</v>
      </c>
      <c r="N1641" s="128">
        <v>0</v>
      </c>
    </row>
    <row r="1642" spans="1:14" x14ac:dyDescent="0.3">
      <c r="A1642" s="77" t="s">
        <v>3297</v>
      </c>
      <c r="B1642" s="127" t="s">
        <v>2935</v>
      </c>
      <c r="C1642" s="128">
        <v>0</v>
      </c>
      <c r="D1642" s="128">
        <v>0</v>
      </c>
      <c r="E1642" s="128">
        <v>0</v>
      </c>
      <c r="F1642" s="128">
        <v>0</v>
      </c>
      <c r="G1642" s="128">
        <v>0</v>
      </c>
      <c r="H1642" s="128">
        <v>0</v>
      </c>
      <c r="I1642" s="128">
        <v>0</v>
      </c>
      <c r="J1642" s="128">
        <v>0</v>
      </c>
      <c r="K1642" s="128">
        <v>0</v>
      </c>
      <c r="L1642" s="128">
        <v>0</v>
      </c>
      <c r="M1642" s="128">
        <v>0</v>
      </c>
      <c r="N1642" s="128">
        <v>0</v>
      </c>
    </row>
    <row r="1643" spans="1:14" x14ac:dyDescent="0.3">
      <c r="A1643" s="77" t="s">
        <v>3298</v>
      </c>
      <c r="B1643" s="127" t="s">
        <v>3299</v>
      </c>
      <c r="C1643" s="128">
        <v>0</v>
      </c>
      <c r="D1643" s="128">
        <v>0</v>
      </c>
      <c r="E1643" s="128">
        <v>0</v>
      </c>
      <c r="F1643" s="128">
        <v>0</v>
      </c>
      <c r="G1643" s="128">
        <v>0</v>
      </c>
      <c r="H1643" s="128">
        <v>0</v>
      </c>
      <c r="I1643" s="128">
        <v>0</v>
      </c>
      <c r="J1643" s="128">
        <v>0</v>
      </c>
      <c r="K1643" s="128">
        <v>0</v>
      </c>
      <c r="L1643" s="128">
        <v>0</v>
      </c>
      <c r="M1643" s="128">
        <v>0</v>
      </c>
      <c r="N1643" s="128">
        <v>0</v>
      </c>
    </row>
    <row r="1644" spans="1:14" x14ac:dyDescent="0.3">
      <c r="A1644" s="77" t="s">
        <v>3300</v>
      </c>
      <c r="B1644" s="127" t="s">
        <v>3301</v>
      </c>
      <c r="C1644" s="128">
        <v>0</v>
      </c>
      <c r="D1644" s="128">
        <v>0</v>
      </c>
      <c r="E1644" s="128">
        <v>0</v>
      </c>
      <c r="F1644" s="128">
        <v>0</v>
      </c>
      <c r="G1644" s="128">
        <v>0</v>
      </c>
      <c r="H1644" s="128">
        <v>0</v>
      </c>
      <c r="I1644" s="128">
        <v>0</v>
      </c>
      <c r="J1644" s="128">
        <v>0</v>
      </c>
      <c r="K1644" s="128">
        <v>0</v>
      </c>
      <c r="L1644" s="128">
        <v>0</v>
      </c>
      <c r="M1644" s="128">
        <v>0</v>
      </c>
      <c r="N1644" s="128">
        <v>0</v>
      </c>
    </row>
    <row r="1645" spans="1:14" x14ac:dyDescent="0.3">
      <c r="A1645" s="77" t="s">
        <v>3302</v>
      </c>
      <c r="B1645" s="127" t="s">
        <v>3303</v>
      </c>
      <c r="C1645" s="128">
        <v>0</v>
      </c>
      <c r="D1645" s="128">
        <v>0</v>
      </c>
      <c r="E1645" s="128">
        <v>0</v>
      </c>
      <c r="F1645" s="128">
        <v>0</v>
      </c>
      <c r="G1645" s="128">
        <v>0</v>
      </c>
      <c r="H1645" s="128">
        <v>0</v>
      </c>
      <c r="I1645" s="128">
        <v>0</v>
      </c>
      <c r="J1645" s="128">
        <v>0</v>
      </c>
      <c r="K1645" s="128">
        <v>0</v>
      </c>
      <c r="L1645" s="128">
        <v>0</v>
      </c>
      <c r="M1645" s="128">
        <v>0</v>
      </c>
      <c r="N1645" s="128">
        <v>0</v>
      </c>
    </row>
    <row r="1646" spans="1:14" x14ac:dyDescent="0.3">
      <c r="A1646" s="77" t="s">
        <v>3304</v>
      </c>
      <c r="B1646" s="127" t="s">
        <v>3305</v>
      </c>
      <c r="C1646" s="128">
        <v>0</v>
      </c>
      <c r="D1646" s="128">
        <v>0</v>
      </c>
      <c r="E1646" s="128">
        <v>0</v>
      </c>
      <c r="F1646" s="128">
        <v>0</v>
      </c>
      <c r="G1646" s="128">
        <v>0</v>
      </c>
      <c r="H1646" s="128">
        <v>0</v>
      </c>
      <c r="I1646" s="128">
        <v>0</v>
      </c>
      <c r="J1646" s="128">
        <v>0</v>
      </c>
      <c r="K1646" s="128">
        <v>0</v>
      </c>
      <c r="L1646" s="128">
        <v>0</v>
      </c>
      <c r="M1646" s="128">
        <v>0</v>
      </c>
      <c r="N1646" s="128">
        <v>0</v>
      </c>
    </row>
    <row r="1647" spans="1:14" x14ac:dyDescent="0.3">
      <c r="A1647" s="77" t="s">
        <v>3306</v>
      </c>
      <c r="B1647" s="127" t="s">
        <v>3307</v>
      </c>
      <c r="C1647" s="128">
        <v>0</v>
      </c>
      <c r="D1647" s="128">
        <v>0</v>
      </c>
      <c r="E1647" s="128">
        <v>0</v>
      </c>
      <c r="F1647" s="128">
        <v>0</v>
      </c>
      <c r="G1647" s="128">
        <v>0</v>
      </c>
      <c r="H1647" s="128">
        <v>0</v>
      </c>
      <c r="I1647" s="128">
        <v>0</v>
      </c>
      <c r="J1647" s="128">
        <v>0</v>
      </c>
      <c r="K1647" s="128">
        <v>0</v>
      </c>
      <c r="L1647" s="128">
        <v>0</v>
      </c>
      <c r="M1647" s="128">
        <v>0</v>
      </c>
      <c r="N1647" s="128">
        <v>0</v>
      </c>
    </row>
    <row r="1648" spans="1:14" x14ac:dyDescent="0.3">
      <c r="A1648" s="77" t="s">
        <v>3308</v>
      </c>
      <c r="B1648" s="127" t="s">
        <v>3309</v>
      </c>
      <c r="C1648" s="128">
        <v>0</v>
      </c>
      <c r="D1648" s="128">
        <v>0</v>
      </c>
      <c r="E1648" s="128">
        <v>0</v>
      </c>
      <c r="F1648" s="128">
        <v>0</v>
      </c>
      <c r="G1648" s="128">
        <v>0</v>
      </c>
      <c r="H1648" s="128">
        <v>0</v>
      </c>
      <c r="I1648" s="128">
        <v>0</v>
      </c>
      <c r="J1648" s="128">
        <v>0</v>
      </c>
      <c r="K1648" s="128">
        <v>0</v>
      </c>
      <c r="L1648" s="128">
        <v>0</v>
      </c>
      <c r="M1648" s="128">
        <v>0</v>
      </c>
      <c r="N1648" s="128">
        <v>0</v>
      </c>
    </row>
    <row r="1649" spans="1:14" x14ac:dyDescent="0.3">
      <c r="A1649" s="77" t="s">
        <v>3310</v>
      </c>
      <c r="B1649" s="127" t="s">
        <v>3311</v>
      </c>
      <c r="C1649" s="128">
        <v>0</v>
      </c>
      <c r="D1649" s="128">
        <v>0</v>
      </c>
      <c r="E1649" s="128">
        <v>0</v>
      </c>
      <c r="F1649" s="128">
        <v>0</v>
      </c>
      <c r="G1649" s="128">
        <v>0</v>
      </c>
      <c r="H1649" s="128">
        <v>0</v>
      </c>
      <c r="I1649" s="128">
        <v>0</v>
      </c>
      <c r="J1649" s="128">
        <v>0</v>
      </c>
      <c r="K1649" s="128">
        <v>0</v>
      </c>
      <c r="L1649" s="128">
        <v>0</v>
      </c>
      <c r="M1649" s="128">
        <v>0</v>
      </c>
      <c r="N1649" s="128">
        <v>0</v>
      </c>
    </row>
    <row r="1650" spans="1:14" x14ac:dyDescent="0.3">
      <c r="A1650" s="77" t="s">
        <v>3312</v>
      </c>
      <c r="B1650" s="127" t="s">
        <v>3313</v>
      </c>
      <c r="C1650" s="128">
        <v>0</v>
      </c>
      <c r="D1650" s="128">
        <v>0</v>
      </c>
      <c r="E1650" s="128">
        <v>0</v>
      </c>
      <c r="F1650" s="128">
        <v>0</v>
      </c>
      <c r="G1650" s="128">
        <v>0</v>
      </c>
      <c r="H1650" s="128">
        <v>0</v>
      </c>
      <c r="I1650" s="128">
        <v>0</v>
      </c>
      <c r="J1650" s="128">
        <v>0</v>
      </c>
      <c r="K1650" s="128">
        <v>0</v>
      </c>
      <c r="L1650" s="128">
        <v>0</v>
      </c>
      <c r="M1650" s="128">
        <v>0</v>
      </c>
      <c r="N1650" s="128">
        <v>0</v>
      </c>
    </row>
    <row r="1651" spans="1:14" x14ac:dyDescent="0.3">
      <c r="A1651" s="77" t="s">
        <v>3314</v>
      </c>
      <c r="B1651" s="127" t="s">
        <v>3315</v>
      </c>
      <c r="C1651" s="128">
        <v>0</v>
      </c>
      <c r="D1651" s="128">
        <v>0</v>
      </c>
      <c r="E1651" s="128">
        <v>0</v>
      </c>
      <c r="F1651" s="128">
        <v>0</v>
      </c>
      <c r="G1651" s="128">
        <v>0</v>
      </c>
      <c r="H1651" s="128">
        <v>0</v>
      </c>
      <c r="I1651" s="128">
        <v>0</v>
      </c>
      <c r="J1651" s="128">
        <v>0</v>
      </c>
      <c r="K1651" s="128">
        <v>0</v>
      </c>
      <c r="L1651" s="128">
        <v>0</v>
      </c>
      <c r="M1651" s="128">
        <v>0</v>
      </c>
      <c r="N1651" s="128">
        <v>0</v>
      </c>
    </row>
    <row r="1652" spans="1:14" x14ac:dyDescent="0.3">
      <c r="A1652" s="77" t="s">
        <v>3316</v>
      </c>
      <c r="B1652" s="127" t="s">
        <v>3317</v>
      </c>
      <c r="C1652" s="128">
        <v>0</v>
      </c>
      <c r="D1652" s="128">
        <v>0</v>
      </c>
      <c r="E1652" s="128">
        <v>0</v>
      </c>
      <c r="F1652" s="128">
        <v>0</v>
      </c>
      <c r="G1652" s="128">
        <v>0</v>
      </c>
      <c r="H1652" s="128">
        <v>0</v>
      </c>
      <c r="I1652" s="128">
        <v>0</v>
      </c>
      <c r="J1652" s="128">
        <v>0</v>
      </c>
      <c r="K1652" s="128">
        <v>0</v>
      </c>
      <c r="L1652" s="128">
        <v>0</v>
      </c>
      <c r="M1652" s="128">
        <v>0</v>
      </c>
      <c r="N1652" s="128">
        <v>0</v>
      </c>
    </row>
    <row r="1653" spans="1:14" x14ac:dyDescent="0.3">
      <c r="A1653" s="77" t="s">
        <v>3318</v>
      </c>
      <c r="B1653" s="127" t="s">
        <v>3319</v>
      </c>
      <c r="C1653" s="128">
        <v>0</v>
      </c>
      <c r="D1653" s="128">
        <v>0</v>
      </c>
      <c r="E1653" s="128">
        <v>0</v>
      </c>
      <c r="F1653" s="128">
        <v>0</v>
      </c>
      <c r="G1653" s="128">
        <v>0</v>
      </c>
      <c r="H1653" s="128">
        <v>0</v>
      </c>
      <c r="I1653" s="128">
        <v>0</v>
      </c>
      <c r="J1653" s="128">
        <v>0</v>
      </c>
      <c r="K1653" s="128">
        <v>0</v>
      </c>
      <c r="L1653" s="128">
        <v>0</v>
      </c>
      <c r="M1653" s="128">
        <v>0</v>
      </c>
      <c r="N1653" s="128">
        <v>0</v>
      </c>
    </row>
    <row r="1654" spans="1:14" x14ac:dyDescent="0.3">
      <c r="A1654" s="77" t="s">
        <v>3320</v>
      </c>
      <c r="B1654" s="127" t="s">
        <v>3321</v>
      </c>
      <c r="C1654" s="128">
        <v>0</v>
      </c>
      <c r="D1654" s="128">
        <v>0</v>
      </c>
      <c r="E1654" s="128">
        <v>0</v>
      </c>
      <c r="F1654" s="128">
        <v>0</v>
      </c>
      <c r="G1654" s="128">
        <v>0</v>
      </c>
      <c r="H1654" s="128">
        <v>0</v>
      </c>
      <c r="I1654" s="128">
        <v>0</v>
      </c>
      <c r="J1654" s="128">
        <v>0</v>
      </c>
      <c r="K1654" s="128">
        <v>0</v>
      </c>
      <c r="L1654" s="128">
        <v>0</v>
      </c>
      <c r="M1654" s="128">
        <v>0</v>
      </c>
      <c r="N1654" s="128">
        <v>0</v>
      </c>
    </row>
    <row r="1655" spans="1:14" x14ac:dyDescent="0.3">
      <c r="A1655" s="77" t="s">
        <v>3322</v>
      </c>
      <c r="B1655" s="127" t="s">
        <v>3323</v>
      </c>
      <c r="C1655" s="128">
        <v>0</v>
      </c>
      <c r="D1655" s="128">
        <v>0</v>
      </c>
      <c r="E1655" s="128">
        <v>0</v>
      </c>
      <c r="F1655" s="128">
        <v>0</v>
      </c>
      <c r="G1655" s="128">
        <v>0</v>
      </c>
      <c r="H1655" s="128">
        <v>0</v>
      </c>
      <c r="I1655" s="128">
        <v>0</v>
      </c>
      <c r="J1655" s="128">
        <v>0</v>
      </c>
      <c r="K1655" s="128">
        <v>0</v>
      </c>
      <c r="L1655" s="128">
        <v>0</v>
      </c>
      <c r="M1655" s="128">
        <v>0</v>
      </c>
      <c r="N1655" s="128">
        <v>0</v>
      </c>
    </row>
    <row r="1656" spans="1:14" x14ac:dyDescent="0.3">
      <c r="A1656" s="77" t="s">
        <v>3324</v>
      </c>
      <c r="B1656" s="127" t="s">
        <v>3325</v>
      </c>
      <c r="C1656" s="128">
        <v>0</v>
      </c>
      <c r="D1656" s="128">
        <v>0</v>
      </c>
      <c r="E1656" s="128">
        <v>0</v>
      </c>
      <c r="F1656" s="128">
        <v>0</v>
      </c>
      <c r="G1656" s="128">
        <v>0</v>
      </c>
      <c r="H1656" s="128">
        <v>0</v>
      </c>
      <c r="I1656" s="128">
        <v>0</v>
      </c>
      <c r="J1656" s="128">
        <v>0</v>
      </c>
      <c r="K1656" s="128">
        <v>0</v>
      </c>
      <c r="L1656" s="128">
        <v>0</v>
      </c>
      <c r="M1656" s="128">
        <v>0</v>
      </c>
      <c r="N1656" s="128">
        <v>0</v>
      </c>
    </row>
    <row r="1657" spans="1:14" x14ac:dyDescent="0.3">
      <c r="A1657" s="77" t="s">
        <v>3326</v>
      </c>
      <c r="B1657" s="127" t="s">
        <v>3327</v>
      </c>
      <c r="C1657" s="128">
        <v>0</v>
      </c>
      <c r="D1657" s="128">
        <v>0</v>
      </c>
      <c r="E1657" s="128">
        <v>0</v>
      </c>
      <c r="F1657" s="128">
        <v>0</v>
      </c>
      <c r="G1657" s="128">
        <v>0</v>
      </c>
      <c r="H1657" s="128">
        <v>0</v>
      </c>
      <c r="I1657" s="128">
        <v>0</v>
      </c>
      <c r="J1657" s="128">
        <v>0</v>
      </c>
      <c r="K1657" s="128">
        <v>0</v>
      </c>
      <c r="L1657" s="128">
        <v>0</v>
      </c>
      <c r="M1657" s="128">
        <v>0</v>
      </c>
      <c r="N1657" s="128">
        <v>0</v>
      </c>
    </row>
    <row r="1658" spans="1:14" x14ac:dyDescent="0.3">
      <c r="A1658" s="77" t="s">
        <v>3328</v>
      </c>
      <c r="B1658" s="127" t="s">
        <v>3329</v>
      </c>
      <c r="C1658" s="128">
        <v>0</v>
      </c>
      <c r="D1658" s="128">
        <v>0</v>
      </c>
      <c r="E1658" s="128">
        <v>0</v>
      </c>
      <c r="F1658" s="128">
        <v>0</v>
      </c>
      <c r="G1658" s="128">
        <v>0</v>
      </c>
      <c r="H1658" s="128">
        <v>0</v>
      </c>
      <c r="I1658" s="128">
        <v>0</v>
      </c>
      <c r="J1658" s="128">
        <v>0</v>
      </c>
      <c r="K1658" s="128">
        <v>0</v>
      </c>
      <c r="L1658" s="128">
        <v>0</v>
      </c>
      <c r="M1658" s="128">
        <v>0</v>
      </c>
      <c r="N1658" s="128">
        <v>0</v>
      </c>
    </row>
    <row r="1659" spans="1:14" x14ac:dyDescent="0.3">
      <c r="A1659" s="77" t="s">
        <v>3330</v>
      </c>
      <c r="B1659" s="127" t="s">
        <v>3331</v>
      </c>
      <c r="C1659" s="128">
        <v>0</v>
      </c>
      <c r="D1659" s="128">
        <v>0</v>
      </c>
      <c r="E1659" s="128">
        <v>0</v>
      </c>
      <c r="F1659" s="128">
        <v>0</v>
      </c>
      <c r="G1659" s="128">
        <v>0</v>
      </c>
      <c r="H1659" s="128">
        <v>0</v>
      </c>
      <c r="I1659" s="128">
        <v>0</v>
      </c>
      <c r="J1659" s="128">
        <v>0</v>
      </c>
      <c r="K1659" s="128">
        <v>0</v>
      </c>
      <c r="L1659" s="128">
        <v>0</v>
      </c>
      <c r="M1659" s="128">
        <v>0</v>
      </c>
      <c r="N1659" s="128">
        <v>0</v>
      </c>
    </row>
    <row r="1660" spans="1:14" x14ac:dyDescent="0.3">
      <c r="A1660" s="77" t="s">
        <v>3332</v>
      </c>
      <c r="B1660" s="127" t="s">
        <v>3333</v>
      </c>
      <c r="C1660" s="128">
        <v>0</v>
      </c>
      <c r="D1660" s="128">
        <v>0</v>
      </c>
      <c r="E1660" s="128">
        <v>0</v>
      </c>
      <c r="F1660" s="128">
        <v>0</v>
      </c>
      <c r="G1660" s="128">
        <v>0</v>
      </c>
      <c r="H1660" s="128">
        <v>0</v>
      </c>
      <c r="I1660" s="128">
        <v>0</v>
      </c>
      <c r="J1660" s="128">
        <v>0</v>
      </c>
      <c r="K1660" s="128">
        <v>0</v>
      </c>
      <c r="L1660" s="128">
        <v>0</v>
      </c>
      <c r="M1660" s="128">
        <v>0</v>
      </c>
      <c r="N1660" s="128">
        <v>0</v>
      </c>
    </row>
    <row r="1661" spans="1:14" x14ac:dyDescent="0.3">
      <c r="A1661" s="77" t="s">
        <v>3334</v>
      </c>
      <c r="B1661" s="127" t="s">
        <v>3335</v>
      </c>
      <c r="C1661" s="128">
        <v>0</v>
      </c>
      <c r="D1661" s="128">
        <v>0</v>
      </c>
      <c r="E1661" s="128">
        <v>0</v>
      </c>
      <c r="F1661" s="128">
        <v>0</v>
      </c>
      <c r="G1661" s="128">
        <v>0</v>
      </c>
      <c r="H1661" s="128">
        <v>0</v>
      </c>
      <c r="I1661" s="128">
        <v>0</v>
      </c>
      <c r="J1661" s="128">
        <v>0</v>
      </c>
      <c r="K1661" s="128">
        <v>0</v>
      </c>
      <c r="L1661" s="128">
        <v>0</v>
      </c>
      <c r="M1661" s="128">
        <v>0</v>
      </c>
      <c r="N1661" s="128">
        <v>0</v>
      </c>
    </row>
    <row r="1662" spans="1:14" x14ac:dyDescent="0.3">
      <c r="A1662" s="77" t="s">
        <v>3336</v>
      </c>
      <c r="B1662" s="127" t="s">
        <v>3337</v>
      </c>
      <c r="C1662" s="128">
        <v>0</v>
      </c>
      <c r="D1662" s="128">
        <v>0</v>
      </c>
      <c r="E1662" s="128">
        <v>0</v>
      </c>
      <c r="F1662" s="128">
        <v>0</v>
      </c>
      <c r="G1662" s="128">
        <v>0</v>
      </c>
      <c r="H1662" s="128">
        <v>0</v>
      </c>
      <c r="I1662" s="128">
        <v>0</v>
      </c>
      <c r="J1662" s="128">
        <v>0</v>
      </c>
      <c r="K1662" s="128">
        <v>0</v>
      </c>
      <c r="L1662" s="128">
        <v>0</v>
      </c>
      <c r="M1662" s="128">
        <v>0</v>
      </c>
      <c r="N1662" s="128">
        <v>0</v>
      </c>
    </row>
    <row r="1663" spans="1:14" x14ac:dyDescent="0.3">
      <c r="A1663" s="77" t="s">
        <v>3338</v>
      </c>
      <c r="B1663" s="127" t="s">
        <v>3339</v>
      </c>
      <c r="C1663" s="128">
        <v>0</v>
      </c>
      <c r="D1663" s="128">
        <v>0</v>
      </c>
      <c r="E1663" s="128">
        <v>0</v>
      </c>
      <c r="F1663" s="128">
        <v>0</v>
      </c>
      <c r="G1663" s="128">
        <v>0</v>
      </c>
      <c r="H1663" s="128">
        <v>0</v>
      </c>
      <c r="I1663" s="128">
        <v>0</v>
      </c>
      <c r="J1663" s="128">
        <v>0</v>
      </c>
      <c r="K1663" s="128">
        <v>0</v>
      </c>
      <c r="L1663" s="128">
        <v>0</v>
      </c>
      <c r="M1663" s="128">
        <v>0</v>
      </c>
      <c r="N1663" s="128">
        <v>0</v>
      </c>
    </row>
    <row r="1664" spans="1:14" x14ac:dyDescent="0.3">
      <c r="A1664" s="77" t="s">
        <v>3340</v>
      </c>
      <c r="B1664" s="127" t="s">
        <v>3341</v>
      </c>
      <c r="C1664" s="128">
        <v>0</v>
      </c>
      <c r="D1664" s="128">
        <v>0</v>
      </c>
      <c r="E1664" s="128">
        <v>0</v>
      </c>
      <c r="F1664" s="128">
        <v>0</v>
      </c>
      <c r="G1664" s="128">
        <v>0</v>
      </c>
      <c r="H1664" s="128">
        <v>0</v>
      </c>
      <c r="I1664" s="128">
        <v>0</v>
      </c>
      <c r="J1664" s="128">
        <v>0</v>
      </c>
      <c r="K1664" s="128">
        <v>0</v>
      </c>
      <c r="L1664" s="128">
        <v>0</v>
      </c>
      <c r="M1664" s="128">
        <v>0</v>
      </c>
      <c r="N1664" s="128">
        <v>0</v>
      </c>
    </row>
    <row r="1665" spans="1:14" x14ac:dyDescent="0.3">
      <c r="A1665" s="77" t="s">
        <v>3342</v>
      </c>
      <c r="B1665" s="127" t="s">
        <v>3343</v>
      </c>
      <c r="C1665" s="128">
        <v>0</v>
      </c>
      <c r="D1665" s="128">
        <v>0</v>
      </c>
      <c r="E1665" s="128">
        <v>0</v>
      </c>
      <c r="F1665" s="128">
        <v>0</v>
      </c>
      <c r="G1665" s="128">
        <v>0</v>
      </c>
      <c r="H1665" s="128">
        <v>0</v>
      </c>
      <c r="I1665" s="128">
        <v>0</v>
      </c>
      <c r="J1665" s="128">
        <v>0</v>
      </c>
      <c r="K1665" s="128">
        <v>0</v>
      </c>
      <c r="L1665" s="128">
        <v>0</v>
      </c>
      <c r="M1665" s="128">
        <v>0</v>
      </c>
      <c r="N1665" s="128">
        <v>0</v>
      </c>
    </row>
    <row r="1666" spans="1:14" x14ac:dyDescent="0.3">
      <c r="A1666" s="77" t="s">
        <v>3344</v>
      </c>
      <c r="B1666" s="127" t="s">
        <v>3345</v>
      </c>
      <c r="C1666" s="128">
        <v>0</v>
      </c>
      <c r="D1666" s="128">
        <v>0</v>
      </c>
      <c r="E1666" s="128">
        <v>0</v>
      </c>
      <c r="F1666" s="128">
        <v>0</v>
      </c>
      <c r="G1666" s="128">
        <v>0</v>
      </c>
      <c r="H1666" s="128">
        <v>0</v>
      </c>
      <c r="I1666" s="128">
        <v>0</v>
      </c>
      <c r="J1666" s="128">
        <v>0</v>
      </c>
      <c r="K1666" s="128">
        <v>0</v>
      </c>
      <c r="L1666" s="128">
        <v>0</v>
      </c>
      <c r="M1666" s="128">
        <v>0</v>
      </c>
      <c r="N1666" s="128">
        <v>0</v>
      </c>
    </row>
    <row r="1667" spans="1:14" x14ac:dyDescent="0.3">
      <c r="A1667" s="77" t="s">
        <v>3346</v>
      </c>
      <c r="B1667" s="127" t="s">
        <v>3347</v>
      </c>
      <c r="C1667" s="128">
        <v>0</v>
      </c>
      <c r="D1667" s="128">
        <v>0</v>
      </c>
      <c r="E1667" s="128">
        <v>0</v>
      </c>
      <c r="F1667" s="128">
        <v>0</v>
      </c>
      <c r="G1667" s="128">
        <v>0</v>
      </c>
      <c r="H1667" s="128">
        <v>0</v>
      </c>
      <c r="I1667" s="128">
        <v>0</v>
      </c>
      <c r="J1667" s="128">
        <v>0</v>
      </c>
      <c r="K1667" s="128">
        <v>0</v>
      </c>
      <c r="L1667" s="128">
        <v>0</v>
      </c>
      <c r="M1667" s="128">
        <v>0</v>
      </c>
      <c r="N1667" s="128">
        <v>0</v>
      </c>
    </row>
    <row r="1668" spans="1:14" x14ac:dyDescent="0.3">
      <c r="A1668" s="77" t="s">
        <v>3348</v>
      </c>
      <c r="B1668" s="127" t="s">
        <v>3349</v>
      </c>
      <c r="C1668" s="128">
        <v>0</v>
      </c>
      <c r="D1668" s="128">
        <v>0</v>
      </c>
      <c r="E1668" s="128">
        <v>0</v>
      </c>
      <c r="F1668" s="128">
        <v>0</v>
      </c>
      <c r="G1668" s="128">
        <v>0</v>
      </c>
      <c r="H1668" s="128">
        <v>0</v>
      </c>
      <c r="I1668" s="128">
        <v>0</v>
      </c>
      <c r="J1668" s="128">
        <v>0</v>
      </c>
      <c r="K1668" s="128">
        <v>0</v>
      </c>
      <c r="L1668" s="128">
        <v>0</v>
      </c>
      <c r="M1668" s="128">
        <v>0</v>
      </c>
      <c r="N1668" s="128">
        <v>0</v>
      </c>
    </row>
    <row r="1669" spans="1:14" x14ac:dyDescent="0.3">
      <c r="A1669" s="77" t="s">
        <v>3350</v>
      </c>
      <c r="B1669" s="127" t="s">
        <v>3351</v>
      </c>
      <c r="C1669" s="128">
        <v>0</v>
      </c>
      <c r="D1669" s="128">
        <v>0</v>
      </c>
      <c r="E1669" s="128">
        <v>0</v>
      </c>
      <c r="F1669" s="128">
        <v>0</v>
      </c>
      <c r="G1669" s="128">
        <v>0</v>
      </c>
      <c r="H1669" s="128">
        <v>0</v>
      </c>
      <c r="I1669" s="128">
        <v>0</v>
      </c>
      <c r="J1669" s="128">
        <v>0</v>
      </c>
      <c r="K1669" s="128">
        <v>0</v>
      </c>
      <c r="L1669" s="128">
        <v>0</v>
      </c>
      <c r="M1669" s="128">
        <v>0</v>
      </c>
      <c r="N1669" s="128">
        <v>0</v>
      </c>
    </row>
    <row r="1670" spans="1:14" x14ac:dyDescent="0.3">
      <c r="A1670" s="77" t="s">
        <v>3352</v>
      </c>
      <c r="B1670" s="127" t="s">
        <v>3353</v>
      </c>
      <c r="C1670" s="128">
        <v>0</v>
      </c>
      <c r="D1670" s="128">
        <v>0</v>
      </c>
      <c r="E1670" s="128">
        <v>0</v>
      </c>
      <c r="F1670" s="128">
        <v>0</v>
      </c>
      <c r="G1670" s="128">
        <v>0</v>
      </c>
      <c r="H1670" s="128">
        <v>0</v>
      </c>
      <c r="I1670" s="128">
        <v>0</v>
      </c>
      <c r="J1670" s="128">
        <v>0</v>
      </c>
      <c r="K1670" s="128">
        <v>0</v>
      </c>
      <c r="L1670" s="128">
        <v>0</v>
      </c>
      <c r="M1670" s="128">
        <v>0</v>
      </c>
      <c r="N1670" s="128">
        <v>0</v>
      </c>
    </row>
    <row r="1671" spans="1:14" x14ac:dyDescent="0.3">
      <c r="A1671" s="77" t="s">
        <v>3354</v>
      </c>
      <c r="B1671" s="127" t="s">
        <v>3355</v>
      </c>
      <c r="C1671" s="128">
        <v>0</v>
      </c>
      <c r="D1671" s="128">
        <v>0</v>
      </c>
      <c r="E1671" s="128">
        <v>0</v>
      </c>
      <c r="F1671" s="128">
        <v>0</v>
      </c>
      <c r="G1671" s="128">
        <v>0</v>
      </c>
      <c r="H1671" s="128">
        <v>0</v>
      </c>
      <c r="I1671" s="128">
        <v>0</v>
      </c>
      <c r="J1671" s="128">
        <v>0</v>
      </c>
      <c r="K1671" s="128">
        <v>0</v>
      </c>
      <c r="L1671" s="128">
        <v>0</v>
      </c>
      <c r="M1671" s="128">
        <v>0</v>
      </c>
      <c r="N1671" s="128">
        <v>0</v>
      </c>
    </row>
    <row r="1672" spans="1:14" x14ac:dyDescent="0.3">
      <c r="A1672" s="77" t="s">
        <v>3356</v>
      </c>
      <c r="B1672" s="127" t="s">
        <v>3357</v>
      </c>
      <c r="C1672" s="128">
        <v>0</v>
      </c>
      <c r="D1672" s="128">
        <v>0</v>
      </c>
      <c r="E1672" s="128">
        <v>0</v>
      </c>
      <c r="F1672" s="128">
        <v>0</v>
      </c>
      <c r="G1672" s="128">
        <v>0</v>
      </c>
      <c r="H1672" s="128">
        <v>0</v>
      </c>
      <c r="I1672" s="128">
        <v>0</v>
      </c>
      <c r="J1672" s="128">
        <v>0</v>
      </c>
      <c r="K1672" s="128">
        <v>0</v>
      </c>
      <c r="L1672" s="128">
        <v>0</v>
      </c>
      <c r="M1672" s="128">
        <v>0</v>
      </c>
      <c r="N1672" s="128">
        <v>0</v>
      </c>
    </row>
    <row r="1673" spans="1:14" x14ac:dyDescent="0.3">
      <c r="A1673" s="77" t="s">
        <v>3358</v>
      </c>
      <c r="B1673" s="127" t="s">
        <v>3359</v>
      </c>
      <c r="C1673" s="128">
        <v>0</v>
      </c>
      <c r="D1673" s="128">
        <v>0</v>
      </c>
      <c r="E1673" s="128">
        <v>0</v>
      </c>
      <c r="F1673" s="128">
        <v>0</v>
      </c>
      <c r="G1673" s="128">
        <v>0</v>
      </c>
      <c r="H1673" s="128">
        <v>0</v>
      </c>
      <c r="I1673" s="128">
        <v>0</v>
      </c>
      <c r="J1673" s="128">
        <v>0</v>
      </c>
      <c r="K1673" s="128">
        <v>0</v>
      </c>
      <c r="L1673" s="128">
        <v>0</v>
      </c>
      <c r="M1673" s="128">
        <v>0</v>
      </c>
      <c r="N1673" s="128">
        <v>0</v>
      </c>
    </row>
    <row r="1674" spans="1:14" x14ac:dyDescent="0.3">
      <c r="A1674" s="77" t="s">
        <v>3360</v>
      </c>
      <c r="B1674" s="127" t="s">
        <v>3361</v>
      </c>
      <c r="C1674" s="128">
        <v>0</v>
      </c>
      <c r="D1674" s="128">
        <v>0</v>
      </c>
      <c r="E1674" s="128">
        <v>0</v>
      </c>
      <c r="F1674" s="128">
        <v>0</v>
      </c>
      <c r="G1674" s="128">
        <v>0</v>
      </c>
      <c r="H1674" s="128">
        <v>0</v>
      </c>
      <c r="I1674" s="128">
        <v>0</v>
      </c>
      <c r="J1674" s="128">
        <v>0</v>
      </c>
      <c r="K1674" s="128">
        <v>0</v>
      </c>
      <c r="L1674" s="128">
        <v>0</v>
      </c>
      <c r="M1674" s="128">
        <v>0</v>
      </c>
      <c r="N1674" s="128">
        <v>0</v>
      </c>
    </row>
    <row r="1675" spans="1:14" x14ac:dyDescent="0.3">
      <c r="A1675" s="77" t="s">
        <v>3362</v>
      </c>
      <c r="B1675" s="127" t="s">
        <v>3363</v>
      </c>
      <c r="C1675" s="128">
        <v>0</v>
      </c>
      <c r="D1675" s="128">
        <v>0</v>
      </c>
      <c r="E1675" s="128">
        <v>0</v>
      </c>
      <c r="F1675" s="128">
        <v>0</v>
      </c>
      <c r="G1675" s="128">
        <v>0</v>
      </c>
      <c r="H1675" s="128">
        <v>0</v>
      </c>
      <c r="I1675" s="128">
        <v>0</v>
      </c>
      <c r="J1675" s="128">
        <v>0</v>
      </c>
      <c r="K1675" s="128">
        <v>0</v>
      </c>
      <c r="L1675" s="128">
        <v>0</v>
      </c>
      <c r="M1675" s="128">
        <v>0</v>
      </c>
      <c r="N1675" s="128">
        <v>0</v>
      </c>
    </row>
    <row r="1676" spans="1:14" x14ac:dyDescent="0.3">
      <c r="A1676" s="77" t="s">
        <v>3364</v>
      </c>
      <c r="B1676" s="127" t="s">
        <v>3365</v>
      </c>
      <c r="C1676" s="128">
        <v>0</v>
      </c>
      <c r="D1676" s="128">
        <v>0</v>
      </c>
      <c r="E1676" s="128">
        <v>0</v>
      </c>
      <c r="F1676" s="128">
        <v>0</v>
      </c>
      <c r="G1676" s="128">
        <v>0</v>
      </c>
      <c r="H1676" s="128">
        <v>0</v>
      </c>
      <c r="I1676" s="128">
        <v>0</v>
      </c>
      <c r="J1676" s="128">
        <v>0</v>
      </c>
      <c r="K1676" s="128">
        <v>0</v>
      </c>
      <c r="L1676" s="128">
        <v>0</v>
      </c>
      <c r="M1676" s="128">
        <v>0</v>
      </c>
      <c r="N1676" s="128">
        <v>0</v>
      </c>
    </row>
    <row r="1677" spans="1:14" x14ac:dyDescent="0.3">
      <c r="A1677" s="77" t="s">
        <v>3366</v>
      </c>
      <c r="B1677" s="127" t="s">
        <v>3367</v>
      </c>
      <c r="C1677" s="128">
        <v>0</v>
      </c>
      <c r="D1677" s="128">
        <v>0</v>
      </c>
      <c r="E1677" s="128">
        <v>0</v>
      </c>
      <c r="F1677" s="128">
        <v>0</v>
      </c>
      <c r="G1677" s="128">
        <v>0</v>
      </c>
      <c r="H1677" s="128">
        <v>0</v>
      </c>
      <c r="I1677" s="128">
        <v>0</v>
      </c>
      <c r="J1677" s="128">
        <v>0</v>
      </c>
      <c r="K1677" s="128">
        <v>0</v>
      </c>
      <c r="L1677" s="128">
        <v>0</v>
      </c>
      <c r="M1677" s="128">
        <v>0</v>
      </c>
      <c r="N1677" s="128">
        <v>0</v>
      </c>
    </row>
    <row r="1678" spans="1:14" x14ac:dyDescent="0.3">
      <c r="A1678" s="77" t="s">
        <v>3368</v>
      </c>
      <c r="B1678" s="127" t="s">
        <v>3369</v>
      </c>
      <c r="C1678" s="128">
        <v>0</v>
      </c>
      <c r="D1678" s="128">
        <v>0</v>
      </c>
      <c r="E1678" s="128">
        <v>0</v>
      </c>
      <c r="F1678" s="128">
        <v>0</v>
      </c>
      <c r="G1678" s="128">
        <v>0</v>
      </c>
      <c r="H1678" s="128">
        <v>0</v>
      </c>
      <c r="I1678" s="128">
        <v>0</v>
      </c>
      <c r="J1678" s="128">
        <v>0</v>
      </c>
      <c r="K1678" s="128">
        <v>0</v>
      </c>
      <c r="L1678" s="128">
        <v>0</v>
      </c>
      <c r="M1678" s="128">
        <v>0</v>
      </c>
      <c r="N1678" s="128">
        <v>0</v>
      </c>
    </row>
    <row r="1679" spans="1:14" x14ac:dyDescent="0.3">
      <c r="A1679" s="77" t="s">
        <v>3370</v>
      </c>
      <c r="B1679" s="127" t="s">
        <v>3371</v>
      </c>
      <c r="C1679" s="128">
        <v>0</v>
      </c>
      <c r="D1679" s="128">
        <v>0</v>
      </c>
      <c r="E1679" s="128">
        <v>0</v>
      </c>
      <c r="F1679" s="128">
        <v>0</v>
      </c>
      <c r="G1679" s="128">
        <v>0</v>
      </c>
      <c r="H1679" s="128">
        <v>0</v>
      </c>
      <c r="I1679" s="128">
        <v>0</v>
      </c>
      <c r="J1679" s="128">
        <v>0</v>
      </c>
      <c r="K1679" s="128">
        <v>0</v>
      </c>
      <c r="L1679" s="128">
        <v>0</v>
      </c>
      <c r="M1679" s="128">
        <v>0</v>
      </c>
      <c r="N1679" s="128">
        <v>0</v>
      </c>
    </row>
    <row r="1680" spans="1:14" x14ac:dyDescent="0.3">
      <c r="A1680" s="77" t="s">
        <v>3372</v>
      </c>
      <c r="B1680" s="127" t="s">
        <v>3373</v>
      </c>
      <c r="C1680" s="128">
        <v>0</v>
      </c>
      <c r="D1680" s="128">
        <v>0</v>
      </c>
      <c r="E1680" s="128">
        <v>0</v>
      </c>
      <c r="F1680" s="128">
        <v>0</v>
      </c>
      <c r="G1680" s="128">
        <v>0</v>
      </c>
      <c r="H1680" s="128">
        <v>0</v>
      </c>
      <c r="I1680" s="128">
        <v>0</v>
      </c>
      <c r="J1680" s="128">
        <v>0</v>
      </c>
      <c r="K1680" s="128">
        <v>0</v>
      </c>
      <c r="L1680" s="128">
        <v>0</v>
      </c>
      <c r="M1680" s="128">
        <v>0</v>
      </c>
      <c r="N1680" s="128">
        <v>0</v>
      </c>
    </row>
    <row r="1681" spans="1:14" x14ac:dyDescent="0.3">
      <c r="A1681" s="77" t="s">
        <v>3374</v>
      </c>
      <c r="B1681" s="127" t="s">
        <v>3375</v>
      </c>
      <c r="C1681" s="128">
        <v>0</v>
      </c>
      <c r="D1681" s="128">
        <v>0</v>
      </c>
      <c r="E1681" s="128">
        <v>0</v>
      </c>
      <c r="F1681" s="128">
        <v>0</v>
      </c>
      <c r="G1681" s="128">
        <v>0</v>
      </c>
      <c r="H1681" s="128">
        <v>0</v>
      </c>
      <c r="I1681" s="128">
        <v>0</v>
      </c>
      <c r="J1681" s="128">
        <v>0</v>
      </c>
      <c r="K1681" s="128">
        <v>0</v>
      </c>
      <c r="L1681" s="128">
        <v>0</v>
      </c>
      <c r="M1681" s="128">
        <v>0</v>
      </c>
      <c r="N1681" s="128">
        <v>0</v>
      </c>
    </row>
    <row r="1682" spans="1:14" x14ac:dyDescent="0.3">
      <c r="A1682" s="77" t="s">
        <v>3376</v>
      </c>
      <c r="B1682" s="127" t="s">
        <v>3377</v>
      </c>
      <c r="C1682" s="128">
        <v>0</v>
      </c>
      <c r="D1682" s="128">
        <v>0</v>
      </c>
      <c r="E1682" s="128">
        <v>0</v>
      </c>
      <c r="F1682" s="128">
        <v>0</v>
      </c>
      <c r="G1682" s="128">
        <v>0</v>
      </c>
      <c r="H1682" s="128">
        <v>0</v>
      </c>
      <c r="I1682" s="128">
        <v>0</v>
      </c>
      <c r="J1682" s="128">
        <v>0</v>
      </c>
      <c r="K1682" s="128">
        <v>0</v>
      </c>
      <c r="L1682" s="128">
        <v>0</v>
      </c>
      <c r="M1682" s="128">
        <v>0</v>
      </c>
      <c r="N1682" s="128">
        <v>0</v>
      </c>
    </row>
    <row r="1683" spans="1:14" x14ac:dyDescent="0.3">
      <c r="A1683" s="77" t="s">
        <v>3378</v>
      </c>
      <c r="B1683" s="127" t="s">
        <v>3379</v>
      </c>
      <c r="C1683" s="128">
        <v>0</v>
      </c>
      <c r="D1683" s="128">
        <v>0</v>
      </c>
      <c r="E1683" s="128">
        <v>0</v>
      </c>
      <c r="F1683" s="128">
        <v>0</v>
      </c>
      <c r="G1683" s="128">
        <v>0</v>
      </c>
      <c r="H1683" s="128">
        <v>0</v>
      </c>
      <c r="I1683" s="128">
        <v>0</v>
      </c>
      <c r="J1683" s="128">
        <v>0</v>
      </c>
      <c r="K1683" s="128">
        <v>0</v>
      </c>
      <c r="L1683" s="128">
        <v>0</v>
      </c>
      <c r="M1683" s="128">
        <v>0</v>
      </c>
      <c r="N1683" s="128">
        <v>0</v>
      </c>
    </row>
    <row r="1684" spans="1:14" x14ac:dyDescent="0.3">
      <c r="A1684" s="77" t="s">
        <v>3380</v>
      </c>
      <c r="B1684" s="127" t="s">
        <v>3381</v>
      </c>
      <c r="C1684" s="128">
        <v>0</v>
      </c>
      <c r="D1684" s="128">
        <v>0</v>
      </c>
      <c r="E1684" s="128">
        <v>0</v>
      </c>
      <c r="F1684" s="128">
        <v>0</v>
      </c>
      <c r="G1684" s="128">
        <v>0</v>
      </c>
      <c r="H1684" s="128">
        <v>0</v>
      </c>
      <c r="I1684" s="128">
        <v>0</v>
      </c>
      <c r="J1684" s="128">
        <v>0</v>
      </c>
      <c r="K1684" s="128">
        <v>0</v>
      </c>
      <c r="L1684" s="128">
        <v>0</v>
      </c>
      <c r="M1684" s="128">
        <v>0</v>
      </c>
      <c r="N1684" s="128">
        <v>0</v>
      </c>
    </row>
    <row r="1685" spans="1:14" x14ac:dyDescent="0.3">
      <c r="A1685" s="77" t="s">
        <v>3382</v>
      </c>
      <c r="B1685" s="127" t="s">
        <v>3383</v>
      </c>
      <c r="C1685" s="128">
        <v>0</v>
      </c>
      <c r="D1685" s="128">
        <v>0</v>
      </c>
      <c r="E1685" s="128">
        <v>0</v>
      </c>
      <c r="F1685" s="128">
        <v>0</v>
      </c>
      <c r="G1685" s="128">
        <v>0</v>
      </c>
      <c r="H1685" s="128">
        <v>0</v>
      </c>
      <c r="I1685" s="128">
        <v>0</v>
      </c>
      <c r="J1685" s="128">
        <v>0</v>
      </c>
      <c r="K1685" s="128">
        <v>0</v>
      </c>
      <c r="L1685" s="128">
        <v>0</v>
      </c>
      <c r="M1685" s="128">
        <v>0</v>
      </c>
      <c r="N1685" s="128">
        <v>0</v>
      </c>
    </row>
    <row r="1686" spans="1:14" x14ac:dyDescent="0.3">
      <c r="A1686" s="77" t="s">
        <v>3384</v>
      </c>
      <c r="B1686" s="127" t="s">
        <v>3385</v>
      </c>
      <c r="C1686" s="128">
        <v>0</v>
      </c>
      <c r="D1686" s="128">
        <v>0</v>
      </c>
      <c r="E1686" s="128">
        <v>0</v>
      </c>
      <c r="F1686" s="128">
        <v>0</v>
      </c>
      <c r="G1686" s="128">
        <v>0</v>
      </c>
      <c r="H1686" s="128">
        <v>0</v>
      </c>
      <c r="I1686" s="128">
        <v>0</v>
      </c>
      <c r="J1686" s="128">
        <v>0</v>
      </c>
      <c r="K1686" s="128">
        <v>0</v>
      </c>
      <c r="L1686" s="128">
        <v>0</v>
      </c>
      <c r="M1686" s="128">
        <v>0</v>
      </c>
      <c r="N1686" s="128">
        <v>0</v>
      </c>
    </row>
    <row r="1687" spans="1:14" x14ac:dyDescent="0.3">
      <c r="A1687" s="77" t="s">
        <v>3386</v>
      </c>
      <c r="B1687" s="127" t="s">
        <v>3387</v>
      </c>
      <c r="C1687" s="128">
        <v>0</v>
      </c>
      <c r="D1687" s="128">
        <v>0</v>
      </c>
      <c r="E1687" s="128">
        <v>0</v>
      </c>
      <c r="F1687" s="128">
        <v>0</v>
      </c>
      <c r="G1687" s="128">
        <v>0</v>
      </c>
      <c r="H1687" s="128">
        <v>0</v>
      </c>
      <c r="I1687" s="128">
        <v>0</v>
      </c>
      <c r="J1687" s="128">
        <v>0</v>
      </c>
      <c r="K1687" s="128">
        <v>0</v>
      </c>
      <c r="L1687" s="128">
        <v>0</v>
      </c>
      <c r="M1687" s="128">
        <v>0</v>
      </c>
      <c r="N1687" s="128">
        <v>0</v>
      </c>
    </row>
    <row r="1688" spans="1:14" x14ac:dyDescent="0.3">
      <c r="A1688" s="77" t="s">
        <v>3388</v>
      </c>
      <c r="B1688" s="127" t="s">
        <v>3389</v>
      </c>
      <c r="C1688" s="128">
        <v>0</v>
      </c>
      <c r="D1688" s="128">
        <v>0</v>
      </c>
      <c r="E1688" s="128">
        <v>0</v>
      </c>
      <c r="F1688" s="128">
        <v>0</v>
      </c>
      <c r="G1688" s="128">
        <v>0</v>
      </c>
      <c r="H1688" s="128">
        <v>0</v>
      </c>
      <c r="I1688" s="128">
        <v>0</v>
      </c>
      <c r="J1688" s="128">
        <v>0</v>
      </c>
      <c r="K1688" s="128">
        <v>0</v>
      </c>
      <c r="L1688" s="128">
        <v>0</v>
      </c>
      <c r="M1688" s="128">
        <v>0</v>
      </c>
      <c r="N1688" s="128">
        <v>0</v>
      </c>
    </row>
    <row r="1689" spans="1:14" x14ac:dyDescent="0.3">
      <c r="A1689" s="77" t="s">
        <v>3390</v>
      </c>
      <c r="B1689" s="127" t="s">
        <v>3391</v>
      </c>
      <c r="C1689" s="128">
        <v>0</v>
      </c>
      <c r="D1689" s="128">
        <v>0</v>
      </c>
      <c r="E1689" s="128">
        <v>0</v>
      </c>
      <c r="F1689" s="128">
        <v>0</v>
      </c>
      <c r="G1689" s="128">
        <v>0</v>
      </c>
      <c r="H1689" s="128">
        <v>0</v>
      </c>
      <c r="I1689" s="128">
        <v>0</v>
      </c>
      <c r="J1689" s="128">
        <v>0</v>
      </c>
      <c r="K1689" s="128">
        <v>0</v>
      </c>
      <c r="L1689" s="128">
        <v>0</v>
      </c>
      <c r="M1689" s="128">
        <v>0</v>
      </c>
      <c r="N1689" s="128">
        <v>0</v>
      </c>
    </row>
    <row r="1690" spans="1:14" x14ac:dyDescent="0.3">
      <c r="A1690" s="77" t="s">
        <v>3392</v>
      </c>
      <c r="B1690" s="127" t="s">
        <v>3393</v>
      </c>
      <c r="C1690" s="128">
        <v>0</v>
      </c>
      <c r="D1690" s="128">
        <v>0</v>
      </c>
      <c r="E1690" s="128">
        <v>0</v>
      </c>
      <c r="F1690" s="128">
        <v>0</v>
      </c>
      <c r="G1690" s="128">
        <v>0</v>
      </c>
      <c r="H1690" s="128">
        <v>0</v>
      </c>
      <c r="I1690" s="128">
        <v>0</v>
      </c>
      <c r="J1690" s="128">
        <v>0</v>
      </c>
      <c r="K1690" s="128">
        <v>0</v>
      </c>
      <c r="L1690" s="128">
        <v>0</v>
      </c>
      <c r="M1690" s="128">
        <v>0</v>
      </c>
      <c r="N1690" s="128">
        <v>0</v>
      </c>
    </row>
    <row r="1691" spans="1:14" x14ac:dyDescent="0.3">
      <c r="A1691" s="77" t="s">
        <v>3394</v>
      </c>
      <c r="B1691" s="127" t="s">
        <v>3395</v>
      </c>
      <c r="C1691" s="128">
        <v>0</v>
      </c>
      <c r="D1691" s="128">
        <v>0</v>
      </c>
      <c r="E1691" s="128">
        <v>0</v>
      </c>
      <c r="F1691" s="128">
        <v>0</v>
      </c>
      <c r="G1691" s="128">
        <v>0</v>
      </c>
      <c r="H1691" s="128">
        <v>0</v>
      </c>
      <c r="I1691" s="128">
        <v>0</v>
      </c>
      <c r="J1691" s="128">
        <v>0</v>
      </c>
      <c r="K1691" s="128">
        <v>0</v>
      </c>
      <c r="L1691" s="128">
        <v>0</v>
      </c>
      <c r="M1691" s="128">
        <v>0</v>
      </c>
      <c r="N1691" s="128">
        <v>0</v>
      </c>
    </row>
    <row r="1692" spans="1:14" x14ac:dyDescent="0.3">
      <c r="A1692" s="77" t="s">
        <v>3396</v>
      </c>
      <c r="B1692" s="127" t="s">
        <v>3397</v>
      </c>
      <c r="C1692" s="128">
        <v>0</v>
      </c>
      <c r="D1692" s="128">
        <v>0</v>
      </c>
      <c r="E1692" s="128">
        <v>0</v>
      </c>
      <c r="F1692" s="128">
        <v>0</v>
      </c>
      <c r="G1692" s="128">
        <v>0</v>
      </c>
      <c r="H1692" s="128">
        <v>0</v>
      </c>
      <c r="I1692" s="128">
        <v>0</v>
      </c>
      <c r="J1692" s="128">
        <v>0</v>
      </c>
      <c r="K1692" s="128">
        <v>0</v>
      </c>
      <c r="L1692" s="128">
        <v>0</v>
      </c>
      <c r="M1692" s="128">
        <v>0</v>
      </c>
      <c r="N1692" s="128">
        <v>0</v>
      </c>
    </row>
    <row r="1693" spans="1:14" x14ac:dyDescent="0.3">
      <c r="A1693" s="77" t="s">
        <v>3398</v>
      </c>
      <c r="B1693" s="127" t="s">
        <v>3399</v>
      </c>
      <c r="C1693" s="128">
        <v>0</v>
      </c>
      <c r="D1693" s="128">
        <v>0</v>
      </c>
      <c r="E1693" s="128">
        <v>0</v>
      </c>
      <c r="F1693" s="128">
        <v>0</v>
      </c>
      <c r="G1693" s="128">
        <v>0</v>
      </c>
      <c r="H1693" s="128">
        <v>0</v>
      </c>
      <c r="I1693" s="128">
        <v>0</v>
      </c>
      <c r="J1693" s="128">
        <v>0</v>
      </c>
      <c r="K1693" s="128">
        <v>0</v>
      </c>
      <c r="L1693" s="128">
        <v>0</v>
      </c>
      <c r="M1693" s="128">
        <v>0</v>
      </c>
      <c r="N1693" s="128">
        <v>0</v>
      </c>
    </row>
    <row r="1694" spans="1:14" x14ac:dyDescent="0.3">
      <c r="A1694" s="77" t="s">
        <v>3400</v>
      </c>
      <c r="B1694" s="127" t="s">
        <v>3401</v>
      </c>
      <c r="C1694" s="128">
        <v>0</v>
      </c>
      <c r="D1694" s="128">
        <v>0</v>
      </c>
      <c r="E1694" s="128">
        <v>0</v>
      </c>
      <c r="F1694" s="128">
        <v>0</v>
      </c>
      <c r="G1694" s="128">
        <v>0</v>
      </c>
      <c r="H1694" s="128">
        <v>0</v>
      </c>
      <c r="I1694" s="128">
        <v>0</v>
      </c>
      <c r="J1694" s="128">
        <v>0</v>
      </c>
      <c r="K1694" s="128">
        <v>0</v>
      </c>
      <c r="L1694" s="128">
        <v>0</v>
      </c>
      <c r="M1694" s="128">
        <v>0</v>
      </c>
      <c r="N1694" s="128">
        <v>0</v>
      </c>
    </row>
    <row r="1695" spans="1:14" x14ac:dyDescent="0.3">
      <c r="A1695" s="77" t="s">
        <v>3402</v>
      </c>
      <c r="B1695" s="127" t="s">
        <v>3403</v>
      </c>
      <c r="C1695" s="128">
        <v>0</v>
      </c>
      <c r="D1695" s="128">
        <v>0</v>
      </c>
      <c r="E1695" s="128">
        <v>0</v>
      </c>
      <c r="F1695" s="128">
        <v>0</v>
      </c>
      <c r="G1695" s="128">
        <v>0</v>
      </c>
      <c r="H1695" s="128">
        <v>0</v>
      </c>
      <c r="I1695" s="128">
        <v>0</v>
      </c>
      <c r="J1695" s="128">
        <v>0</v>
      </c>
      <c r="K1695" s="128">
        <v>0</v>
      </c>
      <c r="L1695" s="128">
        <v>0</v>
      </c>
      <c r="M1695" s="128">
        <v>0</v>
      </c>
      <c r="N1695" s="128">
        <v>0</v>
      </c>
    </row>
    <row r="1696" spans="1:14" x14ac:dyDescent="0.3">
      <c r="A1696" s="77" t="s">
        <v>3404</v>
      </c>
      <c r="B1696" s="127" t="s">
        <v>3405</v>
      </c>
      <c r="C1696" s="128">
        <v>0</v>
      </c>
      <c r="D1696" s="128">
        <v>0</v>
      </c>
      <c r="E1696" s="128">
        <v>0</v>
      </c>
      <c r="F1696" s="128">
        <v>0</v>
      </c>
      <c r="G1696" s="128">
        <v>0</v>
      </c>
      <c r="H1696" s="128">
        <v>0</v>
      </c>
      <c r="I1696" s="128">
        <v>0</v>
      </c>
      <c r="J1696" s="128">
        <v>0</v>
      </c>
      <c r="K1696" s="128">
        <v>0</v>
      </c>
      <c r="L1696" s="128">
        <v>0</v>
      </c>
      <c r="M1696" s="128">
        <v>0</v>
      </c>
      <c r="N1696" s="128">
        <v>0</v>
      </c>
    </row>
    <row r="1697" spans="1:14" x14ac:dyDescent="0.3">
      <c r="A1697" s="77" t="s">
        <v>3406</v>
      </c>
      <c r="B1697" s="127" t="s">
        <v>3407</v>
      </c>
      <c r="C1697" s="128">
        <v>0</v>
      </c>
      <c r="D1697" s="128">
        <v>0</v>
      </c>
      <c r="E1697" s="128">
        <v>0</v>
      </c>
      <c r="F1697" s="128">
        <v>0</v>
      </c>
      <c r="G1697" s="128">
        <v>0</v>
      </c>
      <c r="H1697" s="128">
        <v>0</v>
      </c>
      <c r="I1697" s="128">
        <v>0</v>
      </c>
      <c r="J1697" s="128">
        <v>0</v>
      </c>
      <c r="K1697" s="128">
        <v>0</v>
      </c>
      <c r="L1697" s="128">
        <v>0</v>
      </c>
      <c r="M1697" s="128">
        <v>0</v>
      </c>
      <c r="N1697" s="128">
        <v>0</v>
      </c>
    </row>
    <row r="1698" spans="1:14" x14ac:dyDescent="0.3">
      <c r="A1698" s="77" t="s">
        <v>3408</v>
      </c>
      <c r="B1698" s="127" t="s">
        <v>3409</v>
      </c>
      <c r="C1698" s="128">
        <v>0</v>
      </c>
      <c r="D1698" s="128">
        <v>0</v>
      </c>
      <c r="E1698" s="128">
        <v>0</v>
      </c>
      <c r="F1698" s="128">
        <v>0</v>
      </c>
      <c r="G1698" s="128">
        <v>0</v>
      </c>
      <c r="H1698" s="128">
        <v>0</v>
      </c>
      <c r="I1698" s="128">
        <v>0</v>
      </c>
      <c r="J1698" s="128">
        <v>0</v>
      </c>
      <c r="K1698" s="128">
        <v>0</v>
      </c>
      <c r="L1698" s="128">
        <v>0</v>
      </c>
      <c r="M1698" s="128">
        <v>0</v>
      </c>
      <c r="N1698" s="128">
        <v>0</v>
      </c>
    </row>
    <row r="1699" spans="1:14" x14ac:dyDescent="0.3">
      <c r="A1699" s="77" t="s">
        <v>3410</v>
      </c>
      <c r="B1699" s="127" t="s">
        <v>3411</v>
      </c>
      <c r="C1699" s="128">
        <v>0</v>
      </c>
      <c r="D1699" s="128">
        <v>0</v>
      </c>
      <c r="E1699" s="128">
        <v>0</v>
      </c>
      <c r="F1699" s="128">
        <v>0</v>
      </c>
      <c r="G1699" s="128">
        <v>0</v>
      </c>
      <c r="H1699" s="128">
        <v>0</v>
      </c>
      <c r="I1699" s="128">
        <v>0</v>
      </c>
      <c r="J1699" s="128">
        <v>0</v>
      </c>
      <c r="K1699" s="128">
        <v>0</v>
      </c>
      <c r="L1699" s="128">
        <v>0</v>
      </c>
      <c r="M1699" s="128">
        <v>0</v>
      </c>
      <c r="N1699" s="128">
        <v>0</v>
      </c>
    </row>
    <row r="1700" spans="1:14" x14ac:dyDescent="0.3">
      <c r="A1700" s="77" t="s">
        <v>3412</v>
      </c>
      <c r="B1700" s="127" t="s">
        <v>3413</v>
      </c>
      <c r="C1700" s="128">
        <v>0</v>
      </c>
      <c r="D1700" s="128">
        <v>0</v>
      </c>
      <c r="E1700" s="128">
        <v>0</v>
      </c>
      <c r="F1700" s="128">
        <v>0</v>
      </c>
      <c r="G1700" s="128">
        <v>0</v>
      </c>
      <c r="H1700" s="128">
        <v>0</v>
      </c>
      <c r="I1700" s="128">
        <v>0</v>
      </c>
      <c r="J1700" s="128">
        <v>0</v>
      </c>
      <c r="K1700" s="128">
        <v>0</v>
      </c>
      <c r="L1700" s="128">
        <v>0</v>
      </c>
      <c r="M1700" s="128">
        <v>0</v>
      </c>
      <c r="N1700" s="128">
        <v>0</v>
      </c>
    </row>
    <row r="1701" spans="1:14" x14ac:dyDescent="0.3">
      <c r="A1701" s="77" t="s">
        <v>3414</v>
      </c>
      <c r="B1701" s="127" t="s">
        <v>3415</v>
      </c>
      <c r="C1701" s="128">
        <v>0</v>
      </c>
      <c r="D1701" s="128">
        <v>0</v>
      </c>
      <c r="E1701" s="128">
        <v>0</v>
      </c>
      <c r="F1701" s="128">
        <v>0</v>
      </c>
      <c r="G1701" s="128">
        <v>0</v>
      </c>
      <c r="H1701" s="128">
        <v>0</v>
      </c>
      <c r="I1701" s="128">
        <v>0</v>
      </c>
      <c r="J1701" s="128">
        <v>0</v>
      </c>
      <c r="K1701" s="128">
        <v>0</v>
      </c>
      <c r="L1701" s="128">
        <v>0</v>
      </c>
      <c r="M1701" s="128">
        <v>0</v>
      </c>
      <c r="N1701" s="128">
        <v>0</v>
      </c>
    </row>
    <row r="1702" spans="1:14" x14ac:dyDescent="0.3">
      <c r="A1702" s="77" t="s">
        <v>3416</v>
      </c>
      <c r="B1702" s="127" t="s">
        <v>3417</v>
      </c>
      <c r="C1702" s="128">
        <v>0</v>
      </c>
      <c r="D1702" s="128">
        <v>0</v>
      </c>
      <c r="E1702" s="128">
        <v>0</v>
      </c>
      <c r="F1702" s="128">
        <v>0</v>
      </c>
      <c r="G1702" s="128">
        <v>0</v>
      </c>
      <c r="H1702" s="128">
        <v>0</v>
      </c>
      <c r="I1702" s="128">
        <v>0</v>
      </c>
      <c r="J1702" s="128">
        <v>0</v>
      </c>
      <c r="K1702" s="128">
        <v>0</v>
      </c>
      <c r="L1702" s="128">
        <v>0</v>
      </c>
      <c r="M1702" s="128">
        <v>0</v>
      </c>
      <c r="N1702" s="128">
        <v>0</v>
      </c>
    </row>
    <row r="1703" spans="1:14" x14ac:dyDescent="0.3">
      <c r="A1703" s="77" t="s">
        <v>3418</v>
      </c>
      <c r="B1703" s="127" t="s">
        <v>3419</v>
      </c>
      <c r="C1703" s="128">
        <v>0</v>
      </c>
      <c r="D1703" s="128">
        <v>0</v>
      </c>
      <c r="E1703" s="128">
        <v>0</v>
      </c>
      <c r="F1703" s="128">
        <v>0</v>
      </c>
      <c r="G1703" s="128">
        <v>0</v>
      </c>
      <c r="H1703" s="128">
        <v>0</v>
      </c>
      <c r="I1703" s="128">
        <v>0</v>
      </c>
      <c r="J1703" s="128">
        <v>0</v>
      </c>
      <c r="K1703" s="128">
        <v>0</v>
      </c>
      <c r="L1703" s="128">
        <v>0</v>
      </c>
      <c r="M1703" s="128">
        <v>0</v>
      </c>
      <c r="N1703" s="128">
        <v>0</v>
      </c>
    </row>
    <row r="1704" spans="1:14" x14ac:dyDescent="0.3">
      <c r="A1704" s="77" t="s">
        <v>3420</v>
      </c>
      <c r="B1704" s="127" t="s">
        <v>3421</v>
      </c>
      <c r="C1704" s="128">
        <v>0</v>
      </c>
      <c r="D1704" s="128">
        <v>0</v>
      </c>
      <c r="E1704" s="128">
        <v>0</v>
      </c>
      <c r="F1704" s="128">
        <v>0</v>
      </c>
      <c r="G1704" s="128">
        <v>0</v>
      </c>
      <c r="H1704" s="128">
        <v>0</v>
      </c>
      <c r="I1704" s="128">
        <v>0</v>
      </c>
      <c r="J1704" s="128">
        <v>0</v>
      </c>
      <c r="K1704" s="128">
        <v>0</v>
      </c>
      <c r="L1704" s="128">
        <v>0</v>
      </c>
      <c r="M1704" s="128">
        <v>0</v>
      </c>
      <c r="N1704" s="128">
        <v>0</v>
      </c>
    </row>
    <row r="1705" spans="1:14" x14ac:dyDescent="0.3">
      <c r="A1705" s="77" t="s">
        <v>3422</v>
      </c>
      <c r="B1705" s="127" t="s">
        <v>3423</v>
      </c>
      <c r="C1705" s="128">
        <v>0</v>
      </c>
      <c r="D1705" s="128">
        <v>0</v>
      </c>
      <c r="E1705" s="128">
        <v>0</v>
      </c>
      <c r="F1705" s="128">
        <v>0</v>
      </c>
      <c r="G1705" s="128">
        <v>0</v>
      </c>
      <c r="H1705" s="128">
        <v>0</v>
      </c>
      <c r="I1705" s="128">
        <v>0</v>
      </c>
      <c r="J1705" s="128">
        <v>0</v>
      </c>
      <c r="K1705" s="128">
        <v>0</v>
      </c>
      <c r="L1705" s="128">
        <v>0</v>
      </c>
      <c r="M1705" s="128">
        <v>0</v>
      </c>
      <c r="N1705" s="128">
        <v>0</v>
      </c>
    </row>
    <row r="1706" spans="1:14" x14ac:dyDescent="0.3">
      <c r="A1706" s="77" t="s">
        <v>3424</v>
      </c>
      <c r="B1706" s="127" t="s">
        <v>3425</v>
      </c>
      <c r="C1706" s="128">
        <v>0</v>
      </c>
      <c r="D1706" s="128">
        <v>0</v>
      </c>
      <c r="E1706" s="128">
        <v>0</v>
      </c>
      <c r="F1706" s="128">
        <v>0</v>
      </c>
      <c r="G1706" s="128">
        <v>0</v>
      </c>
      <c r="H1706" s="128">
        <v>0</v>
      </c>
      <c r="I1706" s="128">
        <v>0</v>
      </c>
      <c r="J1706" s="128">
        <v>0</v>
      </c>
      <c r="K1706" s="128">
        <v>0</v>
      </c>
      <c r="L1706" s="128">
        <v>0</v>
      </c>
      <c r="M1706" s="128">
        <v>0</v>
      </c>
      <c r="N1706" s="128">
        <v>0</v>
      </c>
    </row>
    <row r="1707" spans="1:14" x14ac:dyDescent="0.3">
      <c r="A1707" s="77" t="s">
        <v>3426</v>
      </c>
      <c r="B1707" s="127" t="s">
        <v>3427</v>
      </c>
      <c r="C1707" s="128">
        <v>0</v>
      </c>
      <c r="D1707" s="128">
        <v>0</v>
      </c>
      <c r="E1707" s="128">
        <v>0</v>
      </c>
      <c r="F1707" s="128">
        <v>0</v>
      </c>
      <c r="G1707" s="128">
        <v>0</v>
      </c>
      <c r="H1707" s="128">
        <v>0</v>
      </c>
      <c r="I1707" s="128">
        <v>0</v>
      </c>
      <c r="J1707" s="128">
        <v>0</v>
      </c>
      <c r="K1707" s="128">
        <v>0</v>
      </c>
      <c r="L1707" s="128">
        <v>0</v>
      </c>
      <c r="M1707" s="128">
        <v>0</v>
      </c>
      <c r="N1707" s="128">
        <v>0</v>
      </c>
    </row>
    <row r="1708" spans="1:14" x14ac:dyDescent="0.3">
      <c r="A1708" s="77" t="s">
        <v>3428</v>
      </c>
      <c r="B1708" s="127" t="s">
        <v>3429</v>
      </c>
      <c r="C1708" s="128">
        <v>0</v>
      </c>
      <c r="D1708" s="128">
        <v>0</v>
      </c>
      <c r="E1708" s="128">
        <v>0</v>
      </c>
      <c r="F1708" s="128">
        <v>0</v>
      </c>
      <c r="G1708" s="128">
        <v>0</v>
      </c>
      <c r="H1708" s="128">
        <v>0</v>
      </c>
      <c r="I1708" s="128">
        <v>0</v>
      </c>
      <c r="J1708" s="128">
        <v>0</v>
      </c>
      <c r="K1708" s="128">
        <v>0</v>
      </c>
      <c r="L1708" s="128">
        <v>0</v>
      </c>
      <c r="M1708" s="128">
        <v>0</v>
      </c>
      <c r="N1708" s="128">
        <v>0</v>
      </c>
    </row>
    <row r="1709" spans="1:14" x14ac:dyDescent="0.3">
      <c r="A1709" s="77" t="s">
        <v>3430</v>
      </c>
      <c r="B1709" s="127" t="s">
        <v>3431</v>
      </c>
      <c r="C1709" s="128">
        <v>0</v>
      </c>
      <c r="D1709" s="128">
        <v>0</v>
      </c>
      <c r="E1709" s="128">
        <v>0</v>
      </c>
      <c r="F1709" s="128">
        <v>0</v>
      </c>
      <c r="G1709" s="128">
        <v>0</v>
      </c>
      <c r="H1709" s="128">
        <v>0</v>
      </c>
      <c r="I1709" s="128">
        <v>0</v>
      </c>
      <c r="J1709" s="128">
        <v>0</v>
      </c>
      <c r="K1709" s="128">
        <v>0</v>
      </c>
      <c r="L1709" s="128">
        <v>0</v>
      </c>
      <c r="M1709" s="128">
        <v>0</v>
      </c>
      <c r="N1709" s="128">
        <v>0</v>
      </c>
    </row>
    <row r="1710" spans="1:14" x14ac:dyDescent="0.3">
      <c r="A1710" s="77" t="s">
        <v>3432</v>
      </c>
      <c r="B1710" s="127" t="s">
        <v>3433</v>
      </c>
      <c r="C1710" s="128">
        <v>0</v>
      </c>
      <c r="D1710" s="128">
        <v>0</v>
      </c>
      <c r="E1710" s="128">
        <v>0</v>
      </c>
      <c r="F1710" s="128">
        <v>0</v>
      </c>
      <c r="G1710" s="128">
        <v>0</v>
      </c>
      <c r="H1710" s="128">
        <v>0</v>
      </c>
      <c r="I1710" s="128">
        <v>0</v>
      </c>
      <c r="J1710" s="128">
        <v>0</v>
      </c>
      <c r="K1710" s="128">
        <v>0</v>
      </c>
      <c r="L1710" s="128">
        <v>0</v>
      </c>
      <c r="M1710" s="128">
        <v>0</v>
      </c>
      <c r="N1710" s="128">
        <v>0</v>
      </c>
    </row>
    <row r="1711" spans="1:14" x14ac:dyDescent="0.3">
      <c r="A1711" s="77" t="s">
        <v>3434</v>
      </c>
      <c r="B1711" s="127" t="s">
        <v>3435</v>
      </c>
      <c r="C1711" s="128">
        <v>0</v>
      </c>
      <c r="D1711" s="128">
        <v>0</v>
      </c>
      <c r="E1711" s="128">
        <v>0</v>
      </c>
      <c r="F1711" s="128">
        <v>0</v>
      </c>
      <c r="G1711" s="128">
        <v>0</v>
      </c>
      <c r="H1711" s="128">
        <v>0</v>
      </c>
      <c r="I1711" s="128">
        <v>0</v>
      </c>
      <c r="J1711" s="128">
        <v>0</v>
      </c>
      <c r="K1711" s="128">
        <v>0</v>
      </c>
      <c r="L1711" s="128">
        <v>0</v>
      </c>
      <c r="M1711" s="128">
        <v>0</v>
      </c>
      <c r="N1711" s="128">
        <v>0</v>
      </c>
    </row>
    <row r="1712" spans="1:14" x14ac:dyDescent="0.3">
      <c r="A1712" s="77" t="s">
        <v>3436</v>
      </c>
      <c r="B1712" s="127" t="s">
        <v>3437</v>
      </c>
      <c r="C1712" s="128">
        <v>0</v>
      </c>
      <c r="D1712" s="128">
        <v>0</v>
      </c>
      <c r="E1712" s="128">
        <v>0</v>
      </c>
      <c r="F1712" s="128">
        <v>0</v>
      </c>
      <c r="G1712" s="128">
        <v>0</v>
      </c>
      <c r="H1712" s="128">
        <v>0</v>
      </c>
      <c r="I1712" s="128">
        <v>0</v>
      </c>
      <c r="J1712" s="128">
        <v>0</v>
      </c>
      <c r="K1712" s="128">
        <v>0</v>
      </c>
      <c r="L1712" s="128">
        <v>0</v>
      </c>
      <c r="M1712" s="128">
        <v>0</v>
      </c>
      <c r="N1712" s="128">
        <v>0</v>
      </c>
    </row>
    <row r="1713" spans="1:14" x14ac:dyDescent="0.3">
      <c r="A1713" s="77" t="s">
        <v>3438</v>
      </c>
      <c r="B1713" s="127" t="s">
        <v>3439</v>
      </c>
      <c r="C1713" s="128">
        <v>0</v>
      </c>
      <c r="D1713" s="128">
        <v>0</v>
      </c>
      <c r="E1713" s="128">
        <v>0</v>
      </c>
      <c r="F1713" s="128">
        <v>0</v>
      </c>
      <c r="G1713" s="128">
        <v>0</v>
      </c>
      <c r="H1713" s="128">
        <v>0</v>
      </c>
      <c r="I1713" s="128">
        <v>0</v>
      </c>
      <c r="J1713" s="128">
        <v>0</v>
      </c>
      <c r="K1713" s="128">
        <v>0</v>
      </c>
      <c r="L1713" s="128">
        <v>0</v>
      </c>
      <c r="M1713" s="128">
        <v>0</v>
      </c>
      <c r="N1713" s="128">
        <v>0</v>
      </c>
    </row>
    <row r="1714" spans="1:14" x14ac:dyDescent="0.3">
      <c r="A1714" s="77" t="s">
        <v>3440</v>
      </c>
      <c r="B1714" s="127" t="s">
        <v>3441</v>
      </c>
      <c r="C1714" s="128">
        <v>0</v>
      </c>
      <c r="D1714" s="128">
        <v>0</v>
      </c>
      <c r="E1714" s="128">
        <v>0</v>
      </c>
      <c r="F1714" s="128">
        <v>0</v>
      </c>
      <c r="G1714" s="128">
        <v>0</v>
      </c>
      <c r="H1714" s="128">
        <v>0</v>
      </c>
      <c r="I1714" s="128">
        <v>0</v>
      </c>
      <c r="J1714" s="128">
        <v>0</v>
      </c>
      <c r="K1714" s="128">
        <v>0</v>
      </c>
      <c r="L1714" s="128">
        <v>0</v>
      </c>
      <c r="M1714" s="128">
        <v>0</v>
      </c>
      <c r="N1714" s="128">
        <v>0</v>
      </c>
    </row>
    <row r="1715" spans="1:14" x14ac:dyDescent="0.3">
      <c r="A1715" s="77" t="s">
        <v>3442</v>
      </c>
      <c r="B1715" s="127" t="s">
        <v>3443</v>
      </c>
      <c r="C1715" s="128">
        <v>0</v>
      </c>
      <c r="D1715" s="128">
        <v>0</v>
      </c>
      <c r="E1715" s="128">
        <v>0</v>
      </c>
      <c r="F1715" s="128">
        <v>0</v>
      </c>
      <c r="G1715" s="128">
        <v>0</v>
      </c>
      <c r="H1715" s="128">
        <v>0</v>
      </c>
      <c r="I1715" s="128">
        <v>0</v>
      </c>
      <c r="J1715" s="128">
        <v>0</v>
      </c>
      <c r="K1715" s="128">
        <v>0</v>
      </c>
      <c r="L1715" s="128">
        <v>0</v>
      </c>
      <c r="M1715" s="128">
        <v>0</v>
      </c>
      <c r="N1715" s="128">
        <v>0</v>
      </c>
    </row>
    <row r="1716" spans="1:14" x14ac:dyDescent="0.3">
      <c r="A1716" s="77" t="s">
        <v>3444</v>
      </c>
      <c r="B1716" s="127" t="s">
        <v>3445</v>
      </c>
      <c r="C1716" s="128">
        <v>0</v>
      </c>
      <c r="D1716" s="128">
        <v>0</v>
      </c>
      <c r="E1716" s="128">
        <v>0</v>
      </c>
      <c r="F1716" s="128">
        <v>0</v>
      </c>
      <c r="G1716" s="128">
        <v>0</v>
      </c>
      <c r="H1716" s="128">
        <v>0</v>
      </c>
      <c r="I1716" s="128">
        <v>0</v>
      </c>
      <c r="J1716" s="128">
        <v>0</v>
      </c>
      <c r="K1716" s="128">
        <v>0</v>
      </c>
      <c r="L1716" s="128">
        <v>0</v>
      </c>
      <c r="M1716" s="128">
        <v>0</v>
      </c>
      <c r="N1716" s="128">
        <v>0</v>
      </c>
    </row>
    <row r="1717" spans="1:14" x14ac:dyDescent="0.3">
      <c r="A1717" s="77" t="s">
        <v>3446</v>
      </c>
      <c r="B1717" s="127" t="s">
        <v>3447</v>
      </c>
      <c r="C1717" s="128">
        <v>0</v>
      </c>
      <c r="D1717" s="128">
        <v>0</v>
      </c>
      <c r="E1717" s="128">
        <v>0</v>
      </c>
      <c r="F1717" s="128">
        <v>0</v>
      </c>
      <c r="G1717" s="128">
        <v>0</v>
      </c>
      <c r="H1717" s="128">
        <v>0</v>
      </c>
      <c r="I1717" s="128">
        <v>0</v>
      </c>
      <c r="J1717" s="128">
        <v>0</v>
      </c>
      <c r="K1717" s="128">
        <v>0</v>
      </c>
      <c r="L1717" s="128">
        <v>0</v>
      </c>
      <c r="M1717" s="128">
        <v>0</v>
      </c>
      <c r="N1717" s="128">
        <v>0</v>
      </c>
    </row>
    <row r="1718" spans="1:14" x14ac:dyDescent="0.3">
      <c r="A1718" s="77" t="s">
        <v>3448</v>
      </c>
      <c r="B1718" s="127" t="s">
        <v>3449</v>
      </c>
      <c r="C1718" s="128">
        <v>0</v>
      </c>
      <c r="D1718" s="128">
        <v>0</v>
      </c>
      <c r="E1718" s="128">
        <v>0</v>
      </c>
      <c r="F1718" s="128">
        <v>0</v>
      </c>
      <c r="G1718" s="128">
        <v>0</v>
      </c>
      <c r="H1718" s="128">
        <v>0</v>
      </c>
      <c r="I1718" s="128">
        <v>0</v>
      </c>
      <c r="J1718" s="128">
        <v>0</v>
      </c>
      <c r="K1718" s="128">
        <v>0</v>
      </c>
      <c r="L1718" s="128">
        <v>0</v>
      </c>
      <c r="M1718" s="128">
        <v>0</v>
      </c>
      <c r="N1718" s="128">
        <v>0</v>
      </c>
    </row>
    <row r="1719" spans="1:14" x14ac:dyDescent="0.3">
      <c r="A1719" s="77" t="s">
        <v>3450</v>
      </c>
      <c r="B1719" s="127" t="s">
        <v>3451</v>
      </c>
      <c r="C1719" s="128">
        <v>0</v>
      </c>
      <c r="D1719" s="128">
        <v>0</v>
      </c>
      <c r="E1719" s="128">
        <v>0</v>
      </c>
      <c r="F1719" s="128">
        <v>0</v>
      </c>
      <c r="G1719" s="128">
        <v>0</v>
      </c>
      <c r="H1719" s="128">
        <v>0</v>
      </c>
      <c r="I1719" s="128">
        <v>0</v>
      </c>
      <c r="J1719" s="128">
        <v>0</v>
      </c>
      <c r="K1719" s="128">
        <v>0</v>
      </c>
      <c r="L1719" s="128">
        <v>0</v>
      </c>
      <c r="M1719" s="128">
        <v>0</v>
      </c>
      <c r="N1719" s="128">
        <v>0</v>
      </c>
    </row>
    <row r="1720" spans="1:14" x14ac:dyDescent="0.3">
      <c r="A1720" s="77" t="s">
        <v>3452</v>
      </c>
      <c r="B1720" s="127" t="s">
        <v>3453</v>
      </c>
      <c r="C1720" s="128">
        <v>0</v>
      </c>
      <c r="D1720" s="128">
        <v>0</v>
      </c>
      <c r="E1720" s="128">
        <v>0</v>
      </c>
      <c r="F1720" s="128">
        <v>0</v>
      </c>
      <c r="G1720" s="128">
        <v>0</v>
      </c>
      <c r="H1720" s="128">
        <v>0</v>
      </c>
      <c r="I1720" s="128">
        <v>0</v>
      </c>
      <c r="J1720" s="128">
        <v>0</v>
      </c>
      <c r="K1720" s="128">
        <v>0</v>
      </c>
      <c r="L1720" s="128">
        <v>0</v>
      </c>
      <c r="M1720" s="128">
        <v>0</v>
      </c>
      <c r="N1720" s="128">
        <v>0</v>
      </c>
    </row>
    <row r="1721" spans="1:14" x14ac:dyDescent="0.3">
      <c r="A1721" s="77" t="s">
        <v>3454</v>
      </c>
      <c r="B1721" s="127" t="s">
        <v>3455</v>
      </c>
      <c r="C1721" s="128">
        <v>0</v>
      </c>
      <c r="D1721" s="128">
        <v>0</v>
      </c>
      <c r="E1721" s="128">
        <v>0</v>
      </c>
      <c r="F1721" s="128">
        <v>0</v>
      </c>
      <c r="G1721" s="128">
        <v>0</v>
      </c>
      <c r="H1721" s="128">
        <v>0</v>
      </c>
      <c r="I1721" s="128">
        <v>0</v>
      </c>
      <c r="J1721" s="128">
        <v>0</v>
      </c>
      <c r="K1721" s="128">
        <v>0</v>
      </c>
      <c r="L1721" s="128">
        <v>0</v>
      </c>
      <c r="M1721" s="128">
        <v>0</v>
      </c>
      <c r="N1721" s="128">
        <v>0</v>
      </c>
    </row>
    <row r="1722" spans="1:14" x14ac:dyDescent="0.3">
      <c r="A1722" s="77" t="s">
        <v>3456</v>
      </c>
      <c r="B1722" s="127" t="s">
        <v>3457</v>
      </c>
      <c r="C1722" s="128">
        <v>0</v>
      </c>
      <c r="D1722" s="128">
        <v>0</v>
      </c>
      <c r="E1722" s="128">
        <v>0</v>
      </c>
      <c r="F1722" s="128">
        <v>0</v>
      </c>
      <c r="G1722" s="128">
        <v>0</v>
      </c>
      <c r="H1722" s="128">
        <v>0</v>
      </c>
      <c r="I1722" s="128">
        <v>0</v>
      </c>
      <c r="J1722" s="128">
        <v>0</v>
      </c>
      <c r="K1722" s="128">
        <v>0</v>
      </c>
      <c r="L1722" s="128">
        <v>0</v>
      </c>
      <c r="M1722" s="128">
        <v>0</v>
      </c>
      <c r="N1722" s="128">
        <v>0</v>
      </c>
    </row>
    <row r="1723" spans="1:14" x14ac:dyDescent="0.3">
      <c r="A1723" s="77" t="s">
        <v>3458</v>
      </c>
      <c r="B1723" s="127" t="s">
        <v>3459</v>
      </c>
      <c r="C1723" s="128">
        <v>0</v>
      </c>
      <c r="D1723" s="128">
        <v>0</v>
      </c>
      <c r="E1723" s="128">
        <v>0</v>
      </c>
      <c r="F1723" s="128">
        <v>0</v>
      </c>
      <c r="G1723" s="128">
        <v>0</v>
      </c>
      <c r="H1723" s="128">
        <v>0</v>
      </c>
      <c r="I1723" s="128">
        <v>0</v>
      </c>
      <c r="J1723" s="128">
        <v>0</v>
      </c>
      <c r="K1723" s="128">
        <v>0</v>
      </c>
      <c r="L1723" s="128">
        <v>0</v>
      </c>
      <c r="M1723" s="128">
        <v>0</v>
      </c>
      <c r="N1723" s="128">
        <v>0</v>
      </c>
    </row>
    <row r="1724" spans="1:14" x14ac:dyDescent="0.3">
      <c r="A1724" s="77" t="s">
        <v>3460</v>
      </c>
      <c r="B1724" s="127" t="s">
        <v>3461</v>
      </c>
      <c r="C1724" s="128">
        <v>0</v>
      </c>
      <c r="D1724" s="128">
        <v>0</v>
      </c>
      <c r="E1724" s="128">
        <v>0</v>
      </c>
      <c r="F1724" s="128">
        <v>0</v>
      </c>
      <c r="G1724" s="128">
        <v>0</v>
      </c>
      <c r="H1724" s="128">
        <v>0</v>
      </c>
      <c r="I1724" s="128">
        <v>0</v>
      </c>
      <c r="J1724" s="128">
        <v>0</v>
      </c>
      <c r="K1724" s="128">
        <v>0</v>
      </c>
      <c r="L1724" s="128">
        <v>0</v>
      </c>
      <c r="M1724" s="128">
        <v>0</v>
      </c>
      <c r="N1724" s="128">
        <v>0</v>
      </c>
    </row>
    <row r="1725" spans="1:14" x14ac:dyDescent="0.3">
      <c r="A1725" s="77" t="s">
        <v>3462</v>
      </c>
      <c r="B1725" s="127" t="s">
        <v>3463</v>
      </c>
      <c r="C1725" s="128">
        <v>0</v>
      </c>
      <c r="D1725" s="128">
        <v>0</v>
      </c>
      <c r="E1725" s="128">
        <v>0</v>
      </c>
      <c r="F1725" s="128">
        <v>0</v>
      </c>
      <c r="G1725" s="128">
        <v>0</v>
      </c>
      <c r="H1725" s="128">
        <v>0</v>
      </c>
      <c r="I1725" s="128">
        <v>0</v>
      </c>
      <c r="J1725" s="128">
        <v>0</v>
      </c>
      <c r="K1725" s="128">
        <v>0</v>
      </c>
      <c r="L1725" s="128">
        <v>0</v>
      </c>
      <c r="M1725" s="128">
        <v>0</v>
      </c>
      <c r="N1725" s="128">
        <v>0</v>
      </c>
    </row>
    <row r="1726" spans="1:14" x14ac:dyDescent="0.3">
      <c r="A1726" s="77" t="s">
        <v>3464</v>
      </c>
      <c r="B1726" s="127" t="s">
        <v>3465</v>
      </c>
      <c r="C1726" s="128">
        <v>0</v>
      </c>
      <c r="D1726" s="128">
        <v>0</v>
      </c>
      <c r="E1726" s="128">
        <v>0</v>
      </c>
      <c r="F1726" s="128">
        <v>0</v>
      </c>
      <c r="G1726" s="128">
        <v>0</v>
      </c>
      <c r="H1726" s="128">
        <v>0</v>
      </c>
      <c r="I1726" s="128">
        <v>0</v>
      </c>
      <c r="J1726" s="128">
        <v>0</v>
      </c>
      <c r="K1726" s="128">
        <v>0</v>
      </c>
      <c r="L1726" s="128">
        <v>0</v>
      </c>
      <c r="M1726" s="128">
        <v>0</v>
      </c>
      <c r="N1726" s="128">
        <v>0</v>
      </c>
    </row>
    <row r="1727" spans="1:14" x14ac:dyDescent="0.3">
      <c r="A1727" s="77" t="s">
        <v>3466</v>
      </c>
      <c r="B1727" s="127" t="s">
        <v>3467</v>
      </c>
      <c r="C1727" s="128">
        <v>0</v>
      </c>
      <c r="D1727" s="128">
        <v>0</v>
      </c>
      <c r="E1727" s="128">
        <v>0</v>
      </c>
      <c r="F1727" s="128">
        <v>0</v>
      </c>
      <c r="G1727" s="128">
        <v>0</v>
      </c>
      <c r="H1727" s="128">
        <v>0</v>
      </c>
      <c r="I1727" s="128">
        <v>0</v>
      </c>
      <c r="J1727" s="128">
        <v>0</v>
      </c>
      <c r="K1727" s="128">
        <v>0</v>
      </c>
      <c r="L1727" s="128">
        <v>0</v>
      </c>
      <c r="M1727" s="128">
        <v>0</v>
      </c>
      <c r="N1727" s="128">
        <v>0</v>
      </c>
    </row>
    <row r="1728" spans="1:14" x14ac:dyDescent="0.3">
      <c r="A1728" s="77" t="s">
        <v>3468</v>
      </c>
      <c r="B1728" s="127" t="s">
        <v>3469</v>
      </c>
      <c r="C1728" s="128">
        <v>0</v>
      </c>
      <c r="D1728" s="128">
        <v>0</v>
      </c>
      <c r="E1728" s="128">
        <v>0</v>
      </c>
      <c r="F1728" s="128">
        <v>0</v>
      </c>
      <c r="G1728" s="128">
        <v>0</v>
      </c>
      <c r="H1728" s="128">
        <v>0</v>
      </c>
      <c r="I1728" s="128">
        <v>0</v>
      </c>
      <c r="J1728" s="128">
        <v>0</v>
      </c>
      <c r="K1728" s="128">
        <v>0</v>
      </c>
      <c r="L1728" s="128">
        <v>0</v>
      </c>
      <c r="M1728" s="128">
        <v>0</v>
      </c>
      <c r="N1728" s="128">
        <v>0</v>
      </c>
    </row>
    <row r="1729" spans="1:14" x14ac:dyDescent="0.3">
      <c r="A1729" s="77" t="s">
        <v>3470</v>
      </c>
      <c r="B1729" s="127" t="s">
        <v>3471</v>
      </c>
      <c r="C1729" s="128">
        <v>0</v>
      </c>
      <c r="D1729" s="128">
        <v>0</v>
      </c>
      <c r="E1729" s="128">
        <v>0</v>
      </c>
      <c r="F1729" s="128">
        <v>0</v>
      </c>
      <c r="G1729" s="128">
        <v>0</v>
      </c>
      <c r="H1729" s="128">
        <v>0</v>
      </c>
      <c r="I1729" s="128">
        <v>0</v>
      </c>
      <c r="J1729" s="128">
        <v>0</v>
      </c>
      <c r="K1729" s="128">
        <v>0</v>
      </c>
      <c r="L1729" s="128">
        <v>0</v>
      </c>
      <c r="M1729" s="128">
        <v>0</v>
      </c>
      <c r="N1729" s="128">
        <v>0</v>
      </c>
    </row>
    <row r="1730" spans="1:14" x14ac:dyDescent="0.3">
      <c r="A1730" s="77" t="s">
        <v>3472</v>
      </c>
      <c r="B1730" s="127" t="s">
        <v>3473</v>
      </c>
      <c r="C1730" s="128">
        <v>0</v>
      </c>
      <c r="D1730" s="128">
        <v>0</v>
      </c>
      <c r="E1730" s="128">
        <v>0</v>
      </c>
      <c r="F1730" s="128">
        <v>0</v>
      </c>
      <c r="G1730" s="128">
        <v>0</v>
      </c>
      <c r="H1730" s="128">
        <v>0</v>
      </c>
      <c r="I1730" s="128">
        <v>0</v>
      </c>
      <c r="J1730" s="128">
        <v>0</v>
      </c>
      <c r="K1730" s="128">
        <v>0</v>
      </c>
      <c r="L1730" s="128">
        <v>0</v>
      </c>
      <c r="M1730" s="128">
        <v>0</v>
      </c>
      <c r="N1730" s="128">
        <v>0</v>
      </c>
    </row>
    <row r="1731" spans="1:14" x14ac:dyDescent="0.3">
      <c r="A1731" s="77" t="s">
        <v>3474</v>
      </c>
      <c r="B1731" s="127" t="s">
        <v>3475</v>
      </c>
      <c r="C1731" s="128">
        <v>0</v>
      </c>
      <c r="D1731" s="128">
        <v>0</v>
      </c>
      <c r="E1731" s="128">
        <v>0</v>
      </c>
      <c r="F1731" s="128">
        <v>0</v>
      </c>
      <c r="G1731" s="128">
        <v>0</v>
      </c>
      <c r="H1731" s="128">
        <v>0</v>
      </c>
      <c r="I1731" s="128">
        <v>0</v>
      </c>
      <c r="J1731" s="128">
        <v>0</v>
      </c>
      <c r="K1731" s="128">
        <v>0</v>
      </c>
      <c r="L1731" s="128">
        <v>0</v>
      </c>
      <c r="M1731" s="128">
        <v>0</v>
      </c>
      <c r="N1731" s="128">
        <v>0</v>
      </c>
    </row>
    <row r="1732" spans="1:14" x14ac:dyDescent="0.3">
      <c r="A1732" s="77" t="s">
        <v>3476</v>
      </c>
      <c r="B1732" s="127" t="s">
        <v>3477</v>
      </c>
      <c r="C1732" s="128">
        <v>0</v>
      </c>
      <c r="D1732" s="128">
        <v>0</v>
      </c>
      <c r="E1732" s="128">
        <v>0</v>
      </c>
      <c r="F1732" s="128">
        <v>0</v>
      </c>
      <c r="G1732" s="128">
        <v>0</v>
      </c>
      <c r="H1732" s="128">
        <v>0</v>
      </c>
      <c r="I1732" s="128">
        <v>0</v>
      </c>
      <c r="J1732" s="128">
        <v>0</v>
      </c>
      <c r="K1732" s="128">
        <v>0</v>
      </c>
      <c r="L1732" s="128">
        <v>0</v>
      </c>
      <c r="M1732" s="128">
        <v>0</v>
      </c>
      <c r="N1732" s="128">
        <v>0</v>
      </c>
    </row>
    <row r="1733" spans="1:14" x14ac:dyDescent="0.3">
      <c r="A1733" s="77" t="s">
        <v>3478</v>
      </c>
      <c r="B1733" s="127" t="s">
        <v>3479</v>
      </c>
      <c r="C1733" s="128">
        <v>0</v>
      </c>
      <c r="D1733" s="128">
        <v>0</v>
      </c>
      <c r="E1733" s="128">
        <v>0</v>
      </c>
      <c r="F1733" s="128">
        <v>0</v>
      </c>
      <c r="G1733" s="128">
        <v>0</v>
      </c>
      <c r="H1733" s="128">
        <v>0</v>
      </c>
      <c r="I1733" s="128">
        <v>0</v>
      </c>
      <c r="J1733" s="128">
        <v>0</v>
      </c>
      <c r="K1733" s="128">
        <v>0</v>
      </c>
      <c r="L1733" s="128">
        <v>0</v>
      </c>
      <c r="M1733" s="128">
        <v>0</v>
      </c>
      <c r="N1733" s="128">
        <v>0</v>
      </c>
    </row>
    <row r="1734" spans="1:14" x14ac:dyDescent="0.3">
      <c r="A1734" s="77" t="s">
        <v>3480</v>
      </c>
      <c r="B1734" s="127" t="s">
        <v>3481</v>
      </c>
      <c r="C1734" s="128">
        <v>0</v>
      </c>
      <c r="D1734" s="128">
        <v>0</v>
      </c>
      <c r="E1734" s="128">
        <v>0</v>
      </c>
      <c r="F1734" s="128">
        <v>0</v>
      </c>
      <c r="G1734" s="128">
        <v>0</v>
      </c>
      <c r="H1734" s="128">
        <v>0</v>
      </c>
      <c r="I1734" s="128">
        <v>0</v>
      </c>
      <c r="J1734" s="128">
        <v>0</v>
      </c>
      <c r="K1734" s="128">
        <v>0</v>
      </c>
      <c r="L1734" s="128">
        <v>0</v>
      </c>
      <c r="M1734" s="128">
        <v>0</v>
      </c>
      <c r="N1734" s="128">
        <v>0</v>
      </c>
    </row>
    <row r="1735" spans="1:14" x14ac:dyDescent="0.3">
      <c r="A1735" s="77" t="s">
        <v>3482</v>
      </c>
      <c r="B1735" s="127" t="s">
        <v>3483</v>
      </c>
      <c r="C1735" s="128">
        <v>0</v>
      </c>
      <c r="D1735" s="128">
        <v>0</v>
      </c>
      <c r="E1735" s="128">
        <v>0</v>
      </c>
      <c r="F1735" s="128">
        <v>0</v>
      </c>
      <c r="G1735" s="128">
        <v>0</v>
      </c>
      <c r="H1735" s="128">
        <v>0</v>
      </c>
      <c r="I1735" s="128">
        <v>0</v>
      </c>
      <c r="J1735" s="128">
        <v>0</v>
      </c>
      <c r="K1735" s="128">
        <v>0</v>
      </c>
      <c r="L1735" s="128">
        <v>0</v>
      </c>
      <c r="M1735" s="128">
        <v>0</v>
      </c>
      <c r="N1735" s="128">
        <v>0</v>
      </c>
    </row>
    <row r="1736" spans="1:14" x14ac:dyDescent="0.3">
      <c r="A1736" s="77" t="s">
        <v>3484</v>
      </c>
      <c r="B1736" s="127" t="s">
        <v>3485</v>
      </c>
      <c r="C1736" s="128">
        <v>0</v>
      </c>
      <c r="D1736" s="128">
        <v>0</v>
      </c>
      <c r="E1736" s="128">
        <v>0</v>
      </c>
      <c r="F1736" s="128">
        <v>0</v>
      </c>
      <c r="G1736" s="128">
        <v>0</v>
      </c>
      <c r="H1736" s="128">
        <v>0</v>
      </c>
      <c r="I1736" s="128">
        <v>0</v>
      </c>
      <c r="J1736" s="128">
        <v>0</v>
      </c>
      <c r="K1736" s="128">
        <v>0</v>
      </c>
      <c r="L1736" s="128">
        <v>0</v>
      </c>
      <c r="M1736" s="128">
        <v>0</v>
      </c>
      <c r="N1736" s="128">
        <v>0</v>
      </c>
    </row>
    <row r="1737" spans="1:14" x14ac:dyDescent="0.3">
      <c r="A1737" s="77" t="s">
        <v>3486</v>
      </c>
      <c r="B1737" s="127" t="s">
        <v>3487</v>
      </c>
      <c r="C1737" s="128">
        <v>0</v>
      </c>
      <c r="D1737" s="128">
        <v>0</v>
      </c>
      <c r="E1737" s="128">
        <v>0</v>
      </c>
      <c r="F1737" s="128">
        <v>0</v>
      </c>
      <c r="G1737" s="128">
        <v>0</v>
      </c>
      <c r="H1737" s="128">
        <v>0</v>
      </c>
      <c r="I1737" s="128">
        <v>0</v>
      </c>
      <c r="J1737" s="128">
        <v>0</v>
      </c>
      <c r="K1737" s="128">
        <v>0</v>
      </c>
      <c r="L1737" s="128">
        <v>0</v>
      </c>
      <c r="M1737" s="128">
        <v>0</v>
      </c>
      <c r="N1737" s="128">
        <v>0</v>
      </c>
    </row>
    <row r="1738" spans="1:14" x14ac:dyDescent="0.3">
      <c r="A1738" s="77" t="s">
        <v>3488</v>
      </c>
      <c r="B1738" s="127" t="s">
        <v>3489</v>
      </c>
      <c r="C1738" s="128">
        <v>0</v>
      </c>
      <c r="D1738" s="128">
        <v>0</v>
      </c>
      <c r="E1738" s="128">
        <v>0</v>
      </c>
      <c r="F1738" s="128">
        <v>0</v>
      </c>
      <c r="G1738" s="128">
        <v>0</v>
      </c>
      <c r="H1738" s="128">
        <v>0</v>
      </c>
      <c r="I1738" s="128">
        <v>0</v>
      </c>
      <c r="J1738" s="128">
        <v>0</v>
      </c>
      <c r="K1738" s="128">
        <v>0</v>
      </c>
      <c r="L1738" s="128">
        <v>0</v>
      </c>
      <c r="M1738" s="128">
        <v>0</v>
      </c>
      <c r="N1738" s="128">
        <v>0</v>
      </c>
    </row>
    <row r="1739" spans="1:14" x14ac:dyDescent="0.3">
      <c r="A1739" s="77" t="s">
        <v>3490</v>
      </c>
      <c r="B1739" s="127" t="s">
        <v>3491</v>
      </c>
      <c r="C1739" s="128">
        <v>0</v>
      </c>
      <c r="D1739" s="128">
        <v>0</v>
      </c>
      <c r="E1739" s="128">
        <v>0</v>
      </c>
      <c r="F1739" s="128">
        <v>0</v>
      </c>
      <c r="G1739" s="128">
        <v>0</v>
      </c>
      <c r="H1739" s="128">
        <v>0</v>
      </c>
      <c r="I1739" s="128">
        <v>0</v>
      </c>
      <c r="J1739" s="128">
        <v>0</v>
      </c>
      <c r="K1739" s="128">
        <v>0</v>
      </c>
      <c r="L1739" s="128">
        <v>0</v>
      </c>
      <c r="M1739" s="128">
        <v>0</v>
      </c>
      <c r="N1739" s="128">
        <v>0</v>
      </c>
    </row>
    <row r="1740" spans="1:14" x14ac:dyDescent="0.3">
      <c r="A1740" s="77" t="s">
        <v>3492</v>
      </c>
      <c r="B1740" s="127" t="s">
        <v>3493</v>
      </c>
      <c r="C1740" s="128">
        <v>0</v>
      </c>
      <c r="D1740" s="128">
        <v>0</v>
      </c>
      <c r="E1740" s="128">
        <v>0</v>
      </c>
      <c r="F1740" s="128">
        <v>0</v>
      </c>
      <c r="G1740" s="128">
        <v>0</v>
      </c>
      <c r="H1740" s="128">
        <v>0</v>
      </c>
      <c r="I1740" s="128">
        <v>0</v>
      </c>
      <c r="J1740" s="128">
        <v>0</v>
      </c>
      <c r="K1740" s="128">
        <v>0</v>
      </c>
      <c r="L1740" s="128">
        <v>0</v>
      </c>
      <c r="M1740" s="128">
        <v>0</v>
      </c>
      <c r="N1740" s="128">
        <v>0</v>
      </c>
    </row>
    <row r="1741" spans="1:14" x14ac:dyDescent="0.3">
      <c r="A1741" s="77" t="s">
        <v>3494</v>
      </c>
      <c r="B1741" s="127" t="s">
        <v>3495</v>
      </c>
      <c r="C1741" s="128">
        <v>0</v>
      </c>
      <c r="D1741" s="128">
        <v>0</v>
      </c>
      <c r="E1741" s="128">
        <v>0</v>
      </c>
      <c r="F1741" s="128">
        <v>0</v>
      </c>
      <c r="G1741" s="128">
        <v>0</v>
      </c>
      <c r="H1741" s="128">
        <v>0</v>
      </c>
      <c r="I1741" s="128">
        <v>0</v>
      </c>
      <c r="J1741" s="128">
        <v>0</v>
      </c>
      <c r="K1741" s="128">
        <v>0</v>
      </c>
      <c r="L1741" s="128">
        <v>0</v>
      </c>
      <c r="M1741" s="128">
        <v>0</v>
      </c>
      <c r="N1741" s="128">
        <v>0</v>
      </c>
    </row>
    <row r="1742" spans="1:14" x14ac:dyDescent="0.3">
      <c r="A1742" s="77" t="s">
        <v>3496</v>
      </c>
      <c r="B1742" s="127" t="s">
        <v>3497</v>
      </c>
      <c r="C1742" s="128">
        <v>0</v>
      </c>
      <c r="D1742" s="128">
        <v>0</v>
      </c>
      <c r="E1742" s="128">
        <v>0</v>
      </c>
      <c r="F1742" s="128">
        <v>0</v>
      </c>
      <c r="G1742" s="128">
        <v>0</v>
      </c>
      <c r="H1742" s="128">
        <v>0</v>
      </c>
      <c r="I1742" s="128">
        <v>0</v>
      </c>
      <c r="J1742" s="128">
        <v>0</v>
      </c>
      <c r="K1742" s="128">
        <v>0</v>
      </c>
      <c r="L1742" s="128">
        <v>0</v>
      </c>
      <c r="M1742" s="128">
        <v>0</v>
      </c>
      <c r="N1742" s="128">
        <v>0</v>
      </c>
    </row>
    <row r="1743" spans="1:14" x14ac:dyDescent="0.3">
      <c r="A1743" s="77" t="s">
        <v>3498</v>
      </c>
      <c r="B1743" s="127" t="s">
        <v>3499</v>
      </c>
      <c r="C1743" s="128">
        <v>0</v>
      </c>
      <c r="D1743" s="128">
        <v>0</v>
      </c>
      <c r="E1743" s="128">
        <v>0</v>
      </c>
      <c r="F1743" s="128">
        <v>0</v>
      </c>
      <c r="G1743" s="128">
        <v>0</v>
      </c>
      <c r="H1743" s="128">
        <v>0</v>
      </c>
      <c r="I1743" s="128">
        <v>0</v>
      </c>
      <c r="J1743" s="128">
        <v>0</v>
      </c>
      <c r="K1743" s="128">
        <v>0</v>
      </c>
      <c r="L1743" s="128">
        <v>0</v>
      </c>
      <c r="M1743" s="128">
        <v>0</v>
      </c>
      <c r="N1743" s="128">
        <v>0</v>
      </c>
    </row>
    <row r="1744" spans="1:14" x14ac:dyDescent="0.3">
      <c r="A1744" s="77" t="s">
        <v>3500</v>
      </c>
      <c r="B1744" s="127" t="s">
        <v>3501</v>
      </c>
      <c r="C1744" s="128">
        <v>0</v>
      </c>
      <c r="D1744" s="128">
        <v>0</v>
      </c>
      <c r="E1744" s="128">
        <v>0</v>
      </c>
      <c r="F1744" s="128">
        <v>0</v>
      </c>
      <c r="G1744" s="128">
        <v>0</v>
      </c>
      <c r="H1744" s="128">
        <v>0</v>
      </c>
      <c r="I1744" s="128">
        <v>0</v>
      </c>
      <c r="J1744" s="128">
        <v>0</v>
      </c>
      <c r="K1744" s="128">
        <v>0</v>
      </c>
      <c r="L1744" s="128">
        <v>0</v>
      </c>
      <c r="M1744" s="128">
        <v>0</v>
      </c>
      <c r="N1744" s="128">
        <v>0</v>
      </c>
    </row>
    <row r="1745" spans="1:14" x14ac:dyDescent="0.3">
      <c r="A1745" s="77" t="s">
        <v>3502</v>
      </c>
      <c r="B1745" s="127" t="s">
        <v>3503</v>
      </c>
      <c r="C1745" s="128">
        <v>0</v>
      </c>
      <c r="D1745" s="128">
        <v>0</v>
      </c>
      <c r="E1745" s="128">
        <v>0</v>
      </c>
      <c r="F1745" s="128">
        <v>0</v>
      </c>
      <c r="G1745" s="128">
        <v>0</v>
      </c>
      <c r="H1745" s="128">
        <v>0</v>
      </c>
      <c r="I1745" s="128">
        <v>0</v>
      </c>
      <c r="J1745" s="128">
        <v>0</v>
      </c>
      <c r="K1745" s="128">
        <v>0</v>
      </c>
      <c r="L1745" s="128">
        <v>0</v>
      </c>
      <c r="M1745" s="128">
        <v>0</v>
      </c>
      <c r="N1745" s="128">
        <v>0</v>
      </c>
    </row>
    <row r="1746" spans="1:14" x14ac:dyDescent="0.3">
      <c r="A1746" s="77" t="s">
        <v>3504</v>
      </c>
      <c r="B1746" s="127" t="s">
        <v>3505</v>
      </c>
      <c r="C1746" s="128">
        <v>0</v>
      </c>
      <c r="D1746" s="128">
        <v>0</v>
      </c>
      <c r="E1746" s="128">
        <v>0</v>
      </c>
      <c r="F1746" s="128">
        <v>0</v>
      </c>
      <c r="G1746" s="128">
        <v>0</v>
      </c>
      <c r="H1746" s="128">
        <v>0</v>
      </c>
      <c r="I1746" s="128">
        <v>0</v>
      </c>
      <c r="J1746" s="128">
        <v>0</v>
      </c>
      <c r="K1746" s="128">
        <v>0</v>
      </c>
      <c r="L1746" s="128">
        <v>0</v>
      </c>
      <c r="M1746" s="128">
        <v>0</v>
      </c>
      <c r="N1746" s="128">
        <v>0</v>
      </c>
    </row>
    <row r="1747" spans="1:14" x14ac:dyDescent="0.3">
      <c r="A1747" s="77" t="s">
        <v>3506</v>
      </c>
      <c r="B1747" s="127" t="s">
        <v>3507</v>
      </c>
      <c r="C1747" s="128">
        <v>0</v>
      </c>
      <c r="D1747" s="128">
        <v>0</v>
      </c>
      <c r="E1747" s="128">
        <v>0</v>
      </c>
      <c r="F1747" s="128">
        <v>0</v>
      </c>
      <c r="G1747" s="128">
        <v>0</v>
      </c>
      <c r="H1747" s="128">
        <v>0</v>
      </c>
      <c r="I1747" s="128">
        <v>0</v>
      </c>
      <c r="J1747" s="128">
        <v>0</v>
      </c>
      <c r="K1747" s="128">
        <v>0</v>
      </c>
      <c r="L1747" s="128">
        <v>0</v>
      </c>
      <c r="M1747" s="128">
        <v>0</v>
      </c>
      <c r="N1747" s="128">
        <v>0</v>
      </c>
    </row>
    <row r="1748" spans="1:14" x14ac:dyDescent="0.3">
      <c r="A1748" s="77" t="s">
        <v>3508</v>
      </c>
      <c r="B1748" s="127" t="s">
        <v>3509</v>
      </c>
      <c r="C1748" s="128">
        <v>0</v>
      </c>
      <c r="D1748" s="128">
        <v>0</v>
      </c>
      <c r="E1748" s="128">
        <v>0</v>
      </c>
      <c r="F1748" s="128">
        <v>0</v>
      </c>
      <c r="G1748" s="128">
        <v>0</v>
      </c>
      <c r="H1748" s="128">
        <v>0</v>
      </c>
      <c r="I1748" s="128">
        <v>0</v>
      </c>
      <c r="J1748" s="128">
        <v>0</v>
      </c>
      <c r="K1748" s="128">
        <v>0</v>
      </c>
      <c r="L1748" s="128">
        <v>0</v>
      </c>
      <c r="M1748" s="128">
        <v>0</v>
      </c>
      <c r="N1748" s="128">
        <v>0</v>
      </c>
    </row>
    <row r="1749" spans="1:14" x14ac:dyDescent="0.3">
      <c r="A1749" s="77" t="s">
        <v>3510</v>
      </c>
      <c r="B1749" s="127" t="s">
        <v>3511</v>
      </c>
      <c r="C1749" s="128">
        <v>0</v>
      </c>
      <c r="D1749" s="128">
        <v>0</v>
      </c>
      <c r="E1749" s="128">
        <v>0</v>
      </c>
      <c r="F1749" s="128">
        <v>0</v>
      </c>
      <c r="G1749" s="128">
        <v>0</v>
      </c>
      <c r="H1749" s="128">
        <v>0</v>
      </c>
      <c r="I1749" s="128">
        <v>0</v>
      </c>
      <c r="J1749" s="128">
        <v>0</v>
      </c>
      <c r="K1749" s="128">
        <v>0</v>
      </c>
      <c r="L1749" s="128">
        <v>0</v>
      </c>
      <c r="M1749" s="128">
        <v>0</v>
      </c>
      <c r="N1749" s="128">
        <v>0</v>
      </c>
    </row>
    <row r="1750" spans="1:14" x14ac:dyDescent="0.3">
      <c r="A1750" s="77" t="s">
        <v>3512</v>
      </c>
      <c r="B1750" s="127" t="s">
        <v>3513</v>
      </c>
      <c r="C1750" s="128">
        <v>0</v>
      </c>
      <c r="D1750" s="128">
        <v>0</v>
      </c>
      <c r="E1750" s="128">
        <v>0</v>
      </c>
      <c r="F1750" s="128">
        <v>0</v>
      </c>
      <c r="G1750" s="128">
        <v>0</v>
      </c>
      <c r="H1750" s="128">
        <v>0</v>
      </c>
      <c r="I1750" s="128">
        <v>0</v>
      </c>
      <c r="J1750" s="128">
        <v>0</v>
      </c>
      <c r="K1750" s="128">
        <v>0</v>
      </c>
      <c r="L1750" s="128">
        <v>0</v>
      </c>
      <c r="M1750" s="128">
        <v>0</v>
      </c>
      <c r="N1750" s="128">
        <v>0</v>
      </c>
    </row>
    <row r="1751" spans="1:14" x14ac:dyDescent="0.3">
      <c r="A1751" s="77" t="s">
        <v>3514</v>
      </c>
      <c r="B1751" s="127" t="s">
        <v>3515</v>
      </c>
      <c r="C1751" s="128">
        <v>0</v>
      </c>
      <c r="D1751" s="128">
        <v>0</v>
      </c>
      <c r="E1751" s="128">
        <v>0</v>
      </c>
      <c r="F1751" s="128">
        <v>0</v>
      </c>
      <c r="G1751" s="128">
        <v>0</v>
      </c>
      <c r="H1751" s="128">
        <v>0</v>
      </c>
      <c r="I1751" s="128">
        <v>0</v>
      </c>
      <c r="J1751" s="128">
        <v>0</v>
      </c>
      <c r="K1751" s="128">
        <v>0</v>
      </c>
      <c r="L1751" s="128">
        <v>0</v>
      </c>
      <c r="M1751" s="128">
        <v>0</v>
      </c>
      <c r="N1751" s="128">
        <v>0</v>
      </c>
    </row>
    <row r="1752" spans="1:14" x14ac:dyDescent="0.3">
      <c r="A1752" s="77" t="s">
        <v>3516</v>
      </c>
      <c r="B1752" s="127" t="s">
        <v>3517</v>
      </c>
      <c r="C1752" s="128">
        <v>0</v>
      </c>
      <c r="D1752" s="128">
        <v>0</v>
      </c>
      <c r="E1752" s="128">
        <v>0</v>
      </c>
      <c r="F1752" s="128">
        <v>0</v>
      </c>
      <c r="G1752" s="128">
        <v>0</v>
      </c>
      <c r="H1752" s="128">
        <v>0</v>
      </c>
      <c r="I1752" s="128">
        <v>0</v>
      </c>
      <c r="J1752" s="128">
        <v>0</v>
      </c>
      <c r="K1752" s="128">
        <v>0</v>
      </c>
      <c r="L1752" s="128">
        <v>0</v>
      </c>
      <c r="M1752" s="128">
        <v>0</v>
      </c>
      <c r="N1752" s="128">
        <v>0</v>
      </c>
    </row>
    <row r="1753" spans="1:14" x14ac:dyDescent="0.3">
      <c r="A1753" s="77" t="s">
        <v>3518</v>
      </c>
      <c r="B1753" s="127" t="s">
        <v>3519</v>
      </c>
      <c r="C1753" s="128">
        <v>0</v>
      </c>
      <c r="D1753" s="128">
        <v>0</v>
      </c>
      <c r="E1753" s="128">
        <v>0</v>
      </c>
      <c r="F1753" s="128">
        <v>0</v>
      </c>
      <c r="G1753" s="128">
        <v>0</v>
      </c>
      <c r="H1753" s="128">
        <v>0</v>
      </c>
      <c r="I1753" s="128">
        <v>0</v>
      </c>
      <c r="J1753" s="128">
        <v>0</v>
      </c>
      <c r="K1753" s="128">
        <v>0</v>
      </c>
      <c r="L1753" s="128">
        <v>0</v>
      </c>
      <c r="M1753" s="128">
        <v>0</v>
      </c>
      <c r="N1753" s="128">
        <v>0</v>
      </c>
    </row>
    <row r="1754" spans="1:14" x14ac:dyDescent="0.3">
      <c r="A1754" s="77" t="s">
        <v>3520</v>
      </c>
      <c r="B1754" s="127" t="s">
        <v>3521</v>
      </c>
      <c r="C1754" s="128">
        <v>0</v>
      </c>
      <c r="D1754" s="128">
        <v>0</v>
      </c>
      <c r="E1754" s="128">
        <v>0</v>
      </c>
      <c r="F1754" s="128">
        <v>0</v>
      </c>
      <c r="G1754" s="128">
        <v>0</v>
      </c>
      <c r="H1754" s="128">
        <v>0</v>
      </c>
      <c r="I1754" s="128">
        <v>0</v>
      </c>
      <c r="J1754" s="128">
        <v>0</v>
      </c>
      <c r="K1754" s="128">
        <v>0</v>
      </c>
      <c r="L1754" s="128">
        <v>0</v>
      </c>
      <c r="M1754" s="128">
        <v>0</v>
      </c>
      <c r="N1754" s="128">
        <v>0</v>
      </c>
    </row>
    <row r="1755" spans="1:14" x14ac:dyDescent="0.3">
      <c r="A1755" s="77" t="s">
        <v>3522</v>
      </c>
      <c r="B1755" s="127" t="s">
        <v>3523</v>
      </c>
      <c r="C1755" s="128">
        <v>0</v>
      </c>
      <c r="D1755" s="128">
        <v>0</v>
      </c>
      <c r="E1755" s="128">
        <v>0</v>
      </c>
      <c r="F1755" s="128">
        <v>0</v>
      </c>
      <c r="G1755" s="128">
        <v>0</v>
      </c>
      <c r="H1755" s="128">
        <v>0</v>
      </c>
      <c r="I1755" s="128">
        <v>0</v>
      </c>
      <c r="J1755" s="128">
        <v>0</v>
      </c>
      <c r="K1755" s="128">
        <v>0</v>
      </c>
      <c r="L1755" s="128">
        <v>0</v>
      </c>
      <c r="M1755" s="128">
        <v>0</v>
      </c>
      <c r="N1755" s="128">
        <v>0</v>
      </c>
    </row>
    <row r="1756" spans="1:14" x14ac:dyDescent="0.3">
      <c r="A1756" s="77" t="s">
        <v>3524</v>
      </c>
      <c r="B1756" s="127" t="s">
        <v>3525</v>
      </c>
      <c r="C1756" s="128">
        <v>0</v>
      </c>
      <c r="D1756" s="128">
        <v>0</v>
      </c>
      <c r="E1756" s="128">
        <v>0</v>
      </c>
      <c r="F1756" s="128">
        <v>0</v>
      </c>
      <c r="G1756" s="128">
        <v>0</v>
      </c>
      <c r="H1756" s="128">
        <v>0</v>
      </c>
      <c r="I1756" s="128">
        <v>0</v>
      </c>
      <c r="J1756" s="128">
        <v>0</v>
      </c>
      <c r="K1756" s="128">
        <v>0</v>
      </c>
      <c r="L1756" s="128">
        <v>0</v>
      </c>
      <c r="M1756" s="128">
        <v>0</v>
      </c>
      <c r="N1756" s="128">
        <v>0</v>
      </c>
    </row>
    <row r="1757" spans="1:14" x14ac:dyDescent="0.3">
      <c r="A1757" s="77" t="s">
        <v>3526</v>
      </c>
      <c r="B1757" s="127" t="s">
        <v>3527</v>
      </c>
      <c r="C1757" s="128">
        <v>0</v>
      </c>
      <c r="D1757" s="128">
        <v>0</v>
      </c>
      <c r="E1757" s="128">
        <v>0</v>
      </c>
      <c r="F1757" s="128">
        <v>0</v>
      </c>
      <c r="G1757" s="128">
        <v>0</v>
      </c>
      <c r="H1757" s="128">
        <v>0</v>
      </c>
      <c r="I1757" s="128">
        <v>0</v>
      </c>
      <c r="J1757" s="128">
        <v>0</v>
      </c>
      <c r="K1757" s="128">
        <v>0</v>
      </c>
      <c r="L1757" s="128">
        <v>0</v>
      </c>
      <c r="M1757" s="128">
        <v>0</v>
      </c>
      <c r="N1757" s="128">
        <v>0</v>
      </c>
    </row>
    <row r="1758" spans="1:14" x14ac:dyDescent="0.3">
      <c r="A1758" s="77" t="s">
        <v>3528</v>
      </c>
      <c r="B1758" s="127" t="s">
        <v>3529</v>
      </c>
      <c r="C1758" s="128">
        <v>0</v>
      </c>
      <c r="D1758" s="128">
        <v>0</v>
      </c>
      <c r="E1758" s="128">
        <v>0</v>
      </c>
      <c r="F1758" s="128">
        <v>0</v>
      </c>
      <c r="G1758" s="128">
        <v>0</v>
      </c>
      <c r="H1758" s="128">
        <v>0</v>
      </c>
      <c r="I1758" s="128">
        <v>0</v>
      </c>
      <c r="J1758" s="128">
        <v>0</v>
      </c>
      <c r="K1758" s="128">
        <v>0</v>
      </c>
      <c r="L1758" s="128">
        <v>0</v>
      </c>
      <c r="M1758" s="128">
        <v>0</v>
      </c>
      <c r="N1758" s="128">
        <v>0</v>
      </c>
    </row>
    <row r="1759" spans="1:14" x14ac:dyDescent="0.3">
      <c r="A1759" s="77" t="s">
        <v>3530</v>
      </c>
      <c r="B1759" s="127" t="s">
        <v>3531</v>
      </c>
      <c r="C1759" s="128">
        <v>0</v>
      </c>
      <c r="D1759" s="128">
        <v>0</v>
      </c>
      <c r="E1759" s="128">
        <v>0</v>
      </c>
      <c r="F1759" s="128">
        <v>0</v>
      </c>
      <c r="G1759" s="128">
        <v>0</v>
      </c>
      <c r="H1759" s="128">
        <v>0</v>
      </c>
      <c r="I1759" s="128">
        <v>0</v>
      </c>
      <c r="J1759" s="128">
        <v>0</v>
      </c>
      <c r="K1759" s="128">
        <v>0</v>
      </c>
      <c r="L1759" s="128">
        <v>0</v>
      </c>
      <c r="M1759" s="128">
        <v>0</v>
      </c>
      <c r="N1759" s="128">
        <v>0</v>
      </c>
    </row>
    <row r="1760" spans="1:14" x14ac:dyDescent="0.3">
      <c r="A1760" s="77" t="s">
        <v>3532</v>
      </c>
      <c r="B1760" s="127" t="s">
        <v>3533</v>
      </c>
      <c r="C1760" s="128">
        <v>0</v>
      </c>
      <c r="D1760" s="128">
        <v>0</v>
      </c>
      <c r="E1760" s="128">
        <v>0</v>
      </c>
      <c r="F1760" s="128">
        <v>0</v>
      </c>
      <c r="G1760" s="128">
        <v>0</v>
      </c>
      <c r="H1760" s="128">
        <v>0</v>
      </c>
      <c r="I1760" s="128">
        <v>0</v>
      </c>
      <c r="J1760" s="128">
        <v>0</v>
      </c>
      <c r="K1760" s="128">
        <v>0</v>
      </c>
      <c r="L1760" s="128">
        <v>0</v>
      </c>
      <c r="M1760" s="128">
        <v>0</v>
      </c>
      <c r="N1760" s="128">
        <v>0</v>
      </c>
    </row>
    <row r="1761" spans="1:14" x14ac:dyDescent="0.3">
      <c r="A1761" s="77" t="s">
        <v>3534</v>
      </c>
      <c r="B1761" s="127" t="s">
        <v>3535</v>
      </c>
      <c r="C1761" s="128">
        <v>0</v>
      </c>
      <c r="D1761" s="128">
        <v>0</v>
      </c>
      <c r="E1761" s="128">
        <v>0</v>
      </c>
      <c r="F1761" s="128">
        <v>0</v>
      </c>
      <c r="G1761" s="128">
        <v>0</v>
      </c>
      <c r="H1761" s="128">
        <v>0</v>
      </c>
      <c r="I1761" s="128">
        <v>0</v>
      </c>
      <c r="J1761" s="128">
        <v>0</v>
      </c>
      <c r="K1761" s="128">
        <v>0</v>
      </c>
      <c r="L1761" s="128">
        <v>0</v>
      </c>
      <c r="M1761" s="128">
        <v>0</v>
      </c>
      <c r="N1761" s="128">
        <v>0</v>
      </c>
    </row>
    <row r="1762" spans="1:14" x14ac:dyDescent="0.3">
      <c r="A1762" s="77" t="s">
        <v>3536</v>
      </c>
      <c r="B1762" s="127" t="s">
        <v>3537</v>
      </c>
      <c r="C1762" s="128">
        <v>0</v>
      </c>
      <c r="D1762" s="128">
        <v>0</v>
      </c>
      <c r="E1762" s="128">
        <v>0</v>
      </c>
      <c r="F1762" s="128">
        <v>0</v>
      </c>
      <c r="G1762" s="128">
        <v>0</v>
      </c>
      <c r="H1762" s="128">
        <v>0</v>
      </c>
      <c r="I1762" s="128">
        <v>0</v>
      </c>
      <c r="J1762" s="128">
        <v>0</v>
      </c>
      <c r="K1762" s="128">
        <v>0</v>
      </c>
      <c r="L1762" s="128">
        <v>0</v>
      </c>
      <c r="M1762" s="128">
        <v>0</v>
      </c>
      <c r="N1762" s="128">
        <v>0</v>
      </c>
    </row>
    <row r="1763" spans="1:14" x14ac:dyDescent="0.3">
      <c r="A1763" s="77" t="s">
        <v>3538</v>
      </c>
      <c r="B1763" s="127" t="s">
        <v>3539</v>
      </c>
      <c r="C1763" s="128">
        <v>0</v>
      </c>
      <c r="D1763" s="128">
        <v>0</v>
      </c>
      <c r="E1763" s="128">
        <v>0</v>
      </c>
      <c r="F1763" s="128">
        <v>0</v>
      </c>
      <c r="G1763" s="128">
        <v>0</v>
      </c>
      <c r="H1763" s="128">
        <v>0</v>
      </c>
      <c r="I1763" s="128">
        <v>0</v>
      </c>
      <c r="J1763" s="128">
        <v>0</v>
      </c>
      <c r="K1763" s="128">
        <v>0</v>
      </c>
      <c r="L1763" s="128">
        <v>0</v>
      </c>
      <c r="M1763" s="128">
        <v>0</v>
      </c>
      <c r="N1763" s="128">
        <v>0</v>
      </c>
    </row>
    <row r="1764" spans="1:14" x14ac:dyDescent="0.3">
      <c r="A1764" s="77" t="s">
        <v>3540</v>
      </c>
      <c r="B1764" s="127" t="s">
        <v>3541</v>
      </c>
      <c r="C1764" s="128">
        <v>0</v>
      </c>
      <c r="D1764" s="128">
        <v>0</v>
      </c>
      <c r="E1764" s="128">
        <v>0</v>
      </c>
      <c r="F1764" s="128">
        <v>0</v>
      </c>
      <c r="G1764" s="128">
        <v>0</v>
      </c>
      <c r="H1764" s="128">
        <v>0</v>
      </c>
      <c r="I1764" s="128">
        <v>0</v>
      </c>
      <c r="J1764" s="128">
        <v>0</v>
      </c>
      <c r="K1764" s="128">
        <v>0</v>
      </c>
      <c r="L1764" s="128">
        <v>0</v>
      </c>
      <c r="M1764" s="128">
        <v>0</v>
      </c>
      <c r="N1764" s="128">
        <v>0</v>
      </c>
    </row>
    <row r="1765" spans="1:14" x14ac:dyDescent="0.3">
      <c r="A1765" s="77" t="s">
        <v>3542</v>
      </c>
      <c r="B1765" s="127" t="s">
        <v>3543</v>
      </c>
      <c r="C1765" s="128">
        <v>0</v>
      </c>
      <c r="D1765" s="128">
        <v>0</v>
      </c>
      <c r="E1765" s="128">
        <v>0</v>
      </c>
      <c r="F1765" s="128">
        <v>0</v>
      </c>
      <c r="G1765" s="128">
        <v>0</v>
      </c>
      <c r="H1765" s="128">
        <v>0</v>
      </c>
      <c r="I1765" s="128">
        <v>0</v>
      </c>
      <c r="J1765" s="128">
        <v>0</v>
      </c>
      <c r="K1765" s="128">
        <v>0</v>
      </c>
      <c r="L1765" s="128">
        <v>0</v>
      </c>
      <c r="M1765" s="128">
        <v>0</v>
      </c>
      <c r="N1765" s="128">
        <v>0</v>
      </c>
    </row>
    <row r="1766" spans="1:14" x14ac:dyDescent="0.3">
      <c r="A1766" s="77" t="s">
        <v>3544</v>
      </c>
      <c r="B1766" s="127" t="s">
        <v>3545</v>
      </c>
      <c r="C1766" s="128">
        <v>0</v>
      </c>
      <c r="D1766" s="128">
        <v>0</v>
      </c>
      <c r="E1766" s="128">
        <v>0</v>
      </c>
      <c r="F1766" s="128">
        <v>0</v>
      </c>
      <c r="G1766" s="128">
        <v>0</v>
      </c>
      <c r="H1766" s="128">
        <v>0</v>
      </c>
      <c r="I1766" s="128">
        <v>0</v>
      </c>
      <c r="J1766" s="128">
        <v>0</v>
      </c>
      <c r="K1766" s="128">
        <v>0</v>
      </c>
      <c r="L1766" s="128">
        <v>0</v>
      </c>
      <c r="M1766" s="128">
        <v>0</v>
      </c>
      <c r="N1766" s="128">
        <v>0</v>
      </c>
    </row>
    <row r="1767" spans="1:14" x14ac:dyDescent="0.3">
      <c r="A1767" s="77" t="s">
        <v>3546</v>
      </c>
      <c r="B1767" s="127" t="s">
        <v>3547</v>
      </c>
      <c r="C1767" s="128">
        <v>0</v>
      </c>
      <c r="D1767" s="128">
        <v>0</v>
      </c>
      <c r="E1767" s="128">
        <v>0</v>
      </c>
      <c r="F1767" s="128">
        <v>0</v>
      </c>
      <c r="G1767" s="128">
        <v>0</v>
      </c>
      <c r="H1767" s="128">
        <v>0</v>
      </c>
      <c r="I1767" s="128">
        <v>0</v>
      </c>
      <c r="J1767" s="128">
        <v>0</v>
      </c>
      <c r="K1767" s="128">
        <v>0</v>
      </c>
      <c r="L1767" s="128">
        <v>0</v>
      </c>
      <c r="M1767" s="128">
        <v>0</v>
      </c>
      <c r="N1767" s="128">
        <v>0</v>
      </c>
    </row>
    <row r="1768" spans="1:14" x14ac:dyDescent="0.3">
      <c r="A1768" s="77" t="s">
        <v>3548</v>
      </c>
      <c r="B1768" s="127" t="s">
        <v>3549</v>
      </c>
      <c r="C1768" s="128">
        <v>0</v>
      </c>
      <c r="D1768" s="128">
        <v>0</v>
      </c>
      <c r="E1768" s="128">
        <v>0</v>
      </c>
      <c r="F1768" s="128">
        <v>0</v>
      </c>
      <c r="G1768" s="128">
        <v>0</v>
      </c>
      <c r="H1768" s="128">
        <v>0</v>
      </c>
      <c r="I1768" s="128">
        <v>0</v>
      </c>
      <c r="J1768" s="128">
        <v>0</v>
      </c>
      <c r="K1768" s="128">
        <v>0</v>
      </c>
      <c r="L1768" s="128">
        <v>0</v>
      </c>
      <c r="M1768" s="128">
        <v>0</v>
      </c>
      <c r="N1768" s="128">
        <v>0</v>
      </c>
    </row>
    <row r="1769" spans="1:14" x14ac:dyDescent="0.3">
      <c r="A1769" s="77" t="s">
        <v>3550</v>
      </c>
      <c r="B1769" s="127" t="s">
        <v>3551</v>
      </c>
      <c r="C1769" s="128">
        <v>0</v>
      </c>
      <c r="D1769" s="128">
        <v>0</v>
      </c>
      <c r="E1769" s="128">
        <v>0</v>
      </c>
      <c r="F1769" s="128">
        <v>0</v>
      </c>
      <c r="G1769" s="128">
        <v>0</v>
      </c>
      <c r="H1769" s="128">
        <v>0</v>
      </c>
      <c r="I1769" s="128">
        <v>0</v>
      </c>
      <c r="J1769" s="128">
        <v>0</v>
      </c>
      <c r="K1769" s="128">
        <v>0</v>
      </c>
      <c r="L1769" s="128">
        <v>0</v>
      </c>
      <c r="M1769" s="128">
        <v>0</v>
      </c>
      <c r="N1769" s="128">
        <v>0</v>
      </c>
    </row>
    <row r="1770" spans="1:14" x14ac:dyDescent="0.3">
      <c r="A1770" s="77" t="s">
        <v>3552</v>
      </c>
      <c r="B1770" s="127" t="s">
        <v>3553</v>
      </c>
      <c r="C1770" s="128">
        <v>0</v>
      </c>
      <c r="D1770" s="128">
        <v>0</v>
      </c>
      <c r="E1770" s="128">
        <v>0</v>
      </c>
      <c r="F1770" s="128">
        <v>0</v>
      </c>
      <c r="G1770" s="128">
        <v>0</v>
      </c>
      <c r="H1770" s="128">
        <v>0</v>
      </c>
      <c r="I1770" s="128">
        <v>0</v>
      </c>
      <c r="J1770" s="128">
        <v>0</v>
      </c>
      <c r="K1770" s="128">
        <v>0</v>
      </c>
      <c r="L1770" s="128">
        <v>0</v>
      </c>
      <c r="M1770" s="128">
        <v>0</v>
      </c>
      <c r="N1770" s="128">
        <v>0</v>
      </c>
    </row>
    <row r="1771" spans="1:14" x14ac:dyDescent="0.3">
      <c r="A1771" s="77" t="s">
        <v>3554</v>
      </c>
      <c r="B1771" s="127" t="s">
        <v>3555</v>
      </c>
      <c r="C1771" s="128">
        <v>0</v>
      </c>
      <c r="D1771" s="128">
        <v>0</v>
      </c>
      <c r="E1771" s="128">
        <v>0</v>
      </c>
      <c r="F1771" s="128">
        <v>0</v>
      </c>
      <c r="G1771" s="128">
        <v>0</v>
      </c>
      <c r="H1771" s="128">
        <v>0</v>
      </c>
      <c r="I1771" s="128">
        <v>0</v>
      </c>
      <c r="J1771" s="128">
        <v>0</v>
      </c>
      <c r="K1771" s="128">
        <v>0</v>
      </c>
      <c r="L1771" s="128">
        <v>0</v>
      </c>
      <c r="M1771" s="128">
        <v>0</v>
      </c>
      <c r="N1771" s="128">
        <v>0</v>
      </c>
    </row>
    <row r="1772" spans="1:14" x14ac:dyDescent="0.3">
      <c r="A1772" s="77" t="s">
        <v>3556</v>
      </c>
      <c r="B1772" s="127" t="s">
        <v>3557</v>
      </c>
      <c r="C1772" s="128">
        <v>0</v>
      </c>
      <c r="D1772" s="128">
        <v>0</v>
      </c>
      <c r="E1772" s="128">
        <v>0</v>
      </c>
      <c r="F1772" s="128">
        <v>0</v>
      </c>
      <c r="G1772" s="128">
        <v>0</v>
      </c>
      <c r="H1772" s="128">
        <v>0</v>
      </c>
      <c r="I1772" s="128">
        <v>0</v>
      </c>
      <c r="J1772" s="128">
        <v>0</v>
      </c>
      <c r="K1772" s="128">
        <v>0</v>
      </c>
      <c r="L1772" s="128">
        <v>0</v>
      </c>
      <c r="M1772" s="128">
        <v>0</v>
      </c>
      <c r="N1772" s="128">
        <v>0</v>
      </c>
    </row>
    <row r="1773" spans="1:14" x14ac:dyDescent="0.3">
      <c r="A1773" s="77" t="s">
        <v>3558</v>
      </c>
      <c r="B1773" s="127" t="s">
        <v>3559</v>
      </c>
      <c r="C1773" s="128">
        <v>0</v>
      </c>
      <c r="D1773" s="128">
        <v>0</v>
      </c>
      <c r="E1773" s="128">
        <v>0</v>
      </c>
      <c r="F1773" s="128">
        <v>0</v>
      </c>
      <c r="G1773" s="128">
        <v>0</v>
      </c>
      <c r="H1773" s="128">
        <v>0</v>
      </c>
      <c r="I1773" s="128">
        <v>0</v>
      </c>
      <c r="J1773" s="128">
        <v>0</v>
      </c>
      <c r="K1773" s="128">
        <v>0</v>
      </c>
      <c r="L1773" s="128">
        <v>0</v>
      </c>
      <c r="M1773" s="128">
        <v>0</v>
      </c>
      <c r="N1773" s="128">
        <v>0</v>
      </c>
    </row>
    <row r="1774" spans="1:14" x14ac:dyDescent="0.3">
      <c r="A1774" s="77" t="s">
        <v>3560</v>
      </c>
      <c r="B1774" s="127" t="s">
        <v>3561</v>
      </c>
      <c r="C1774" s="128">
        <v>0</v>
      </c>
      <c r="D1774" s="128">
        <v>0</v>
      </c>
      <c r="E1774" s="128">
        <v>0</v>
      </c>
      <c r="F1774" s="128">
        <v>0</v>
      </c>
      <c r="G1774" s="128">
        <v>0</v>
      </c>
      <c r="H1774" s="128">
        <v>0</v>
      </c>
      <c r="I1774" s="128">
        <v>0</v>
      </c>
      <c r="J1774" s="128">
        <v>0</v>
      </c>
      <c r="K1774" s="128">
        <v>0</v>
      </c>
      <c r="L1774" s="128">
        <v>0</v>
      </c>
      <c r="M1774" s="128">
        <v>0</v>
      </c>
      <c r="N1774" s="128">
        <v>0</v>
      </c>
    </row>
    <row r="1775" spans="1:14" x14ac:dyDescent="0.3">
      <c r="A1775" s="77" t="s">
        <v>3562</v>
      </c>
      <c r="B1775" s="127" t="s">
        <v>3563</v>
      </c>
      <c r="C1775" s="128">
        <v>0</v>
      </c>
      <c r="D1775" s="128">
        <v>0</v>
      </c>
      <c r="E1775" s="128">
        <v>0</v>
      </c>
      <c r="F1775" s="128">
        <v>0</v>
      </c>
      <c r="G1775" s="128">
        <v>0</v>
      </c>
      <c r="H1775" s="128">
        <v>0</v>
      </c>
      <c r="I1775" s="128">
        <v>0</v>
      </c>
      <c r="J1775" s="128">
        <v>0</v>
      </c>
      <c r="K1775" s="128">
        <v>0</v>
      </c>
      <c r="L1775" s="128">
        <v>0</v>
      </c>
      <c r="M1775" s="128">
        <v>0</v>
      </c>
      <c r="N1775" s="128">
        <v>0</v>
      </c>
    </row>
    <row r="1776" spans="1:14" x14ac:dyDescent="0.3">
      <c r="A1776" s="77" t="s">
        <v>3564</v>
      </c>
      <c r="B1776" s="127" t="s">
        <v>3565</v>
      </c>
      <c r="C1776" s="128">
        <v>0</v>
      </c>
      <c r="D1776" s="128">
        <v>0</v>
      </c>
      <c r="E1776" s="128">
        <v>0</v>
      </c>
      <c r="F1776" s="128">
        <v>0</v>
      </c>
      <c r="G1776" s="128">
        <v>0</v>
      </c>
      <c r="H1776" s="128">
        <v>0</v>
      </c>
      <c r="I1776" s="128">
        <v>0</v>
      </c>
      <c r="J1776" s="128">
        <v>0</v>
      </c>
      <c r="K1776" s="128">
        <v>0</v>
      </c>
      <c r="L1776" s="128">
        <v>0</v>
      </c>
      <c r="M1776" s="128">
        <v>0</v>
      </c>
      <c r="N1776" s="128">
        <v>0</v>
      </c>
    </row>
    <row r="1777" spans="1:14" x14ac:dyDescent="0.3">
      <c r="A1777" s="77" t="s">
        <v>3566</v>
      </c>
      <c r="B1777" s="127" t="s">
        <v>3567</v>
      </c>
      <c r="C1777" s="128">
        <v>0</v>
      </c>
      <c r="D1777" s="128">
        <v>0</v>
      </c>
      <c r="E1777" s="128">
        <v>0</v>
      </c>
      <c r="F1777" s="128">
        <v>0</v>
      </c>
      <c r="G1777" s="128">
        <v>0</v>
      </c>
      <c r="H1777" s="128">
        <v>0</v>
      </c>
      <c r="I1777" s="128">
        <v>0</v>
      </c>
      <c r="J1777" s="128">
        <v>0</v>
      </c>
      <c r="K1777" s="128">
        <v>0</v>
      </c>
      <c r="L1777" s="128">
        <v>0</v>
      </c>
      <c r="M1777" s="128">
        <v>0</v>
      </c>
      <c r="N1777" s="128">
        <v>0</v>
      </c>
    </row>
    <row r="1778" spans="1:14" x14ac:dyDescent="0.3">
      <c r="A1778" s="77" t="s">
        <v>3568</v>
      </c>
      <c r="B1778" s="127" t="s">
        <v>3569</v>
      </c>
      <c r="C1778" s="128">
        <v>0</v>
      </c>
      <c r="D1778" s="128">
        <v>0</v>
      </c>
      <c r="E1778" s="128">
        <v>0</v>
      </c>
      <c r="F1778" s="128">
        <v>0</v>
      </c>
      <c r="G1778" s="128">
        <v>0</v>
      </c>
      <c r="H1778" s="128">
        <v>0</v>
      </c>
      <c r="I1778" s="128">
        <v>0</v>
      </c>
      <c r="J1778" s="128">
        <v>0</v>
      </c>
      <c r="K1778" s="128">
        <v>0</v>
      </c>
      <c r="L1778" s="128">
        <v>0</v>
      </c>
      <c r="M1778" s="128">
        <v>0</v>
      </c>
      <c r="N1778" s="128">
        <v>0</v>
      </c>
    </row>
    <row r="1779" spans="1:14" x14ac:dyDescent="0.3">
      <c r="A1779" s="77" t="s">
        <v>3570</v>
      </c>
      <c r="B1779" s="127" t="s">
        <v>3571</v>
      </c>
      <c r="C1779" s="128">
        <v>0</v>
      </c>
      <c r="D1779" s="128">
        <v>0</v>
      </c>
      <c r="E1779" s="128">
        <v>0</v>
      </c>
      <c r="F1779" s="128">
        <v>0</v>
      </c>
      <c r="G1779" s="128">
        <v>0</v>
      </c>
      <c r="H1779" s="128">
        <v>0</v>
      </c>
      <c r="I1779" s="128">
        <v>0</v>
      </c>
      <c r="J1779" s="128">
        <v>0</v>
      </c>
      <c r="K1779" s="128">
        <v>0</v>
      </c>
      <c r="L1779" s="128">
        <v>0</v>
      </c>
      <c r="M1779" s="128">
        <v>0</v>
      </c>
      <c r="N1779" s="128">
        <v>0</v>
      </c>
    </row>
    <row r="1780" spans="1:14" x14ac:dyDescent="0.3">
      <c r="A1780" s="77" t="s">
        <v>3572</v>
      </c>
      <c r="B1780" s="127" t="s">
        <v>3573</v>
      </c>
      <c r="C1780" s="128">
        <v>0</v>
      </c>
      <c r="D1780" s="128">
        <v>0</v>
      </c>
      <c r="E1780" s="128">
        <v>0</v>
      </c>
      <c r="F1780" s="128">
        <v>0</v>
      </c>
      <c r="G1780" s="128">
        <v>0</v>
      </c>
      <c r="H1780" s="128">
        <v>0</v>
      </c>
      <c r="I1780" s="128">
        <v>0</v>
      </c>
      <c r="J1780" s="128">
        <v>0</v>
      </c>
      <c r="K1780" s="128">
        <v>0</v>
      </c>
      <c r="L1780" s="128">
        <v>0</v>
      </c>
      <c r="M1780" s="128">
        <v>0</v>
      </c>
      <c r="N1780" s="128">
        <v>0</v>
      </c>
    </row>
    <row r="1781" spans="1:14" x14ac:dyDescent="0.3">
      <c r="A1781" s="77" t="s">
        <v>3574</v>
      </c>
      <c r="B1781" s="127" t="s">
        <v>3575</v>
      </c>
      <c r="C1781" s="128">
        <v>0</v>
      </c>
      <c r="D1781" s="128">
        <v>0</v>
      </c>
      <c r="E1781" s="128">
        <v>0</v>
      </c>
      <c r="F1781" s="128">
        <v>0</v>
      </c>
      <c r="G1781" s="128">
        <v>0</v>
      </c>
      <c r="H1781" s="128">
        <v>0</v>
      </c>
      <c r="I1781" s="128">
        <v>0</v>
      </c>
      <c r="J1781" s="128">
        <v>0</v>
      </c>
      <c r="K1781" s="128">
        <v>0</v>
      </c>
      <c r="L1781" s="128">
        <v>0</v>
      </c>
      <c r="M1781" s="128">
        <v>0</v>
      </c>
      <c r="N1781" s="128">
        <v>0</v>
      </c>
    </row>
    <row r="1782" spans="1:14" x14ac:dyDescent="0.3">
      <c r="A1782" s="77" t="s">
        <v>3576</v>
      </c>
      <c r="B1782" s="127" t="s">
        <v>3577</v>
      </c>
      <c r="C1782" s="128">
        <v>0</v>
      </c>
      <c r="D1782" s="128">
        <v>0</v>
      </c>
      <c r="E1782" s="128">
        <v>0</v>
      </c>
      <c r="F1782" s="128">
        <v>0</v>
      </c>
      <c r="G1782" s="128">
        <v>0</v>
      </c>
      <c r="H1782" s="128">
        <v>0</v>
      </c>
      <c r="I1782" s="128">
        <v>0</v>
      </c>
      <c r="J1782" s="128">
        <v>0</v>
      </c>
      <c r="K1782" s="128">
        <v>0</v>
      </c>
      <c r="L1782" s="128">
        <v>0</v>
      </c>
      <c r="M1782" s="128">
        <v>0</v>
      </c>
      <c r="N1782" s="128">
        <v>0</v>
      </c>
    </row>
    <row r="1783" spans="1:14" x14ac:dyDescent="0.3">
      <c r="A1783" s="77" t="s">
        <v>3578</v>
      </c>
      <c r="B1783" s="127" t="s">
        <v>3579</v>
      </c>
      <c r="C1783" s="128">
        <v>0</v>
      </c>
      <c r="D1783" s="128">
        <v>0</v>
      </c>
      <c r="E1783" s="128">
        <v>0</v>
      </c>
      <c r="F1783" s="128">
        <v>0</v>
      </c>
      <c r="G1783" s="128">
        <v>0</v>
      </c>
      <c r="H1783" s="128">
        <v>0</v>
      </c>
      <c r="I1783" s="128">
        <v>0</v>
      </c>
      <c r="J1783" s="128">
        <v>0</v>
      </c>
      <c r="K1783" s="128">
        <v>0</v>
      </c>
      <c r="L1783" s="128">
        <v>0</v>
      </c>
      <c r="M1783" s="128">
        <v>0</v>
      </c>
      <c r="N1783" s="128">
        <v>0</v>
      </c>
    </row>
    <row r="1784" spans="1:14" x14ac:dyDescent="0.3">
      <c r="A1784" s="126" t="s">
        <v>3580</v>
      </c>
      <c r="B1784" s="127" t="s">
        <v>3581</v>
      </c>
      <c r="C1784" s="128">
        <v>0</v>
      </c>
      <c r="D1784" s="128">
        <v>0</v>
      </c>
      <c r="E1784" s="128">
        <v>0</v>
      </c>
      <c r="F1784" s="128">
        <v>0</v>
      </c>
      <c r="G1784" s="128">
        <v>0</v>
      </c>
      <c r="H1784" s="128">
        <v>0</v>
      </c>
      <c r="I1784" s="128">
        <v>0</v>
      </c>
      <c r="J1784" s="128">
        <v>0</v>
      </c>
      <c r="K1784" s="128">
        <v>0</v>
      </c>
      <c r="L1784" s="128">
        <v>0</v>
      </c>
      <c r="M1784" s="128">
        <v>0</v>
      </c>
      <c r="N1784" s="128">
        <v>0</v>
      </c>
    </row>
    <row r="1785" spans="1:14" x14ac:dyDescent="0.3">
      <c r="A1785" s="77" t="s">
        <v>3582</v>
      </c>
      <c r="B1785" s="127" t="s">
        <v>2959</v>
      </c>
      <c r="C1785" s="128">
        <v>0</v>
      </c>
      <c r="D1785" s="128">
        <v>0</v>
      </c>
      <c r="E1785" s="128">
        <v>0</v>
      </c>
      <c r="F1785" s="128">
        <v>0</v>
      </c>
      <c r="G1785" s="128">
        <v>0</v>
      </c>
      <c r="H1785" s="128">
        <v>0</v>
      </c>
      <c r="I1785" s="128">
        <v>0</v>
      </c>
      <c r="J1785" s="128">
        <v>0</v>
      </c>
      <c r="K1785" s="128">
        <v>0</v>
      </c>
      <c r="L1785" s="128">
        <v>0</v>
      </c>
      <c r="M1785" s="128">
        <v>0</v>
      </c>
      <c r="N1785" s="128">
        <v>0</v>
      </c>
    </row>
    <row r="1786" spans="1:14" x14ac:dyDescent="0.3">
      <c r="A1786" s="77" t="s">
        <v>3583</v>
      </c>
      <c r="B1786" s="127" t="s">
        <v>3584</v>
      </c>
      <c r="C1786" s="128">
        <v>0</v>
      </c>
      <c r="D1786" s="128">
        <v>0</v>
      </c>
      <c r="E1786" s="128">
        <v>0</v>
      </c>
      <c r="F1786" s="128">
        <v>0</v>
      </c>
      <c r="G1786" s="128">
        <v>0</v>
      </c>
      <c r="H1786" s="128">
        <v>0</v>
      </c>
      <c r="I1786" s="128">
        <v>0</v>
      </c>
      <c r="J1786" s="128">
        <v>0</v>
      </c>
      <c r="K1786" s="128">
        <v>0</v>
      </c>
      <c r="L1786" s="128">
        <v>0</v>
      </c>
      <c r="M1786" s="128">
        <v>0</v>
      </c>
      <c r="N1786" s="128">
        <v>0</v>
      </c>
    </row>
    <row r="1787" spans="1:14" x14ac:dyDescent="0.3">
      <c r="A1787" s="77" t="s">
        <v>3585</v>
      </c>
      <c r="B1787" s="127" t="s">
        <v>3586</v>
      </c>
      <c r="C1787" s="128">
        <v>0</v>
      </c>
      <c r="D1787" s="128">
        <v>0</v>
      </c>
      <c r="E1787" s="128">
        <v>0</v>
      </c>
      <c r="F1787" s="128">
        <v>0</v>
      </c>
      <c r="G1787" s="128">
        <v>0</v>
      </c>
      <c r="H1787" s="128">
        <v>0</v>
      </c>
      <c r="I1787" s="128">
        <v>0</v>
      </c>
      <c r="J1787" s="128">
        <v>0</v>
      </c>
      <c r="K1787" s="128">
        <v>0</v>
      </c>
      <c r="L1787" s="128">
        <v>0</v>
      </c>
      <c r="M1787" s="128">
        <v>0</v>
      </c>
      <c r="N1787" s="128">
        <v>0</v>
      </c>
    </row>
    <row r="1788" spans="1:14" x14ac:dyDescent="0.3">
      <c r="A1788" s="77" t="s">
        <v>3587</v>
      </c>
      <c r="B1788" s="127" t="s">
        <v>3588</v>
      </c>
      <c r="C1788" s="128">
        <v>0</v>
      </c>
      <c r="D1788" s="128">
        <v>0</v>
      </c>
      <c r="E1788" s="128">
        <v>0</v>
      </c>
      <c r="F1788" s="128">
        <v>0</v>
      </c>
      <c r="G1788" s="128">
        <v>0</v>
      </c>
      <c r="H1788" s="128">
        <v>0</v>
      </c>
      <c r="I1788" s="128">
        <v>0</v>
      </c>
      <c r="J1788" s="128">
        <v>0</v>
      </c>
      <c r="K1788" s="128">
        <v>0</v>
      </c>
      <c r="L1788" s="128">
        <v>0</v>
      </c>
      <c r="M1788" s="128">
        <v>0</v>
      </c>
      <c r="N1788" s="128">
        <v>0</v>
      </c>
    </row>
    <row r="1789" spans="1:14" x14ac:dyDescent="0.3">
      <c r="A1789" s="77" t="s">
        <v>3589</v>
      </c>
      <c r="B1789" s="127" t="s">
        <v>3590</v>
      </c>
      <c r="C1789" s="128">
        <v>0</v>
      </c>
      <c r="D1789" s="128">
        <v>0</v>
      </c>
      <c r="E1789" s="128">
        <v>0</v>
      </c>
      <c r="F1789" s="128">
        <v>0</v>
      </c>
      <c r="G1789" s="128">
        <v>0</v>
      </c>
      <c r="H1789" s="128">
        <v>0</v>
      </c>
      <c r="I1789" s="128">
        <v>0</v>
      </c>
      <c r="J1789" s="128">
        <v>0</v>
      </c>
      <c r="K1789" s="128">
        <v>0</v>
      </c>
      <c r="L1789" s="128">
        <v>0</v>
      </c>
      <c r="M1789" s="128">
        <v>0</v>
      </c>
      <c r="N1789" s="128">
        <v>0</v>
      </c>
    </row>
    <row r="1790" spans="1:14" x14ac:dyDescent="0.3">
      <c r="A1790" s="77" t="s">
        <v>3591</v>
      </c>
      <c r="B1790" s="127" t="s">
        <v>3592</v>
      </c>
      <c r="C1790" s="128">
        <v>0</v>
      </c>
      <c r="D1790" s="128">
        <v>0</v>
      </c>
      <c r="E1790" s="128">
        <v>0</v>
      </c>
      <c r="F1790" s="128">
        <v>0</v>
      </c>
      <c r="G1790" s="128">
        <v>0</v>
      </c>
      <c r="H1790" s="128">
        <v>0</v>
      </c>
      <c r="I1790" s="128">
        <v>0</v>
      </c>
      <c r="J1790" s="128">
        <v>0</v>
      </c>
      <c r="K1790" s="128">
        <v>0</v>
      </c>
      <c r="L1790" s="128">
        <v>0</v>
      </c>
      <c r="M1790" s="128">
        <v>0</v>
      </c>
      <c r="N1790" s="128">
        <v>0</v>
      </c>
    </row>
    <row r="1791" spans="1:14" x14ac:dyDescent="0.3">
      <c r="A1791" s="77" t="s">
        <v>3593</v>
      </c>
      <c r="B1791" s="127" t="s">
        <v>3594</v>
      </c>
      <c r="C1791" s="128">
        <v>0</v>
      </c>
      <c r="D1791" s="128">
        <v>0</v>
      </c>
      <c r="E1791" s="128">
        <v>0</v>
      </c>
      <c r="F1791" s="128">
        <v>0</v>
      </c>
      <c r="G1791" s="128">
        <v>0</v>
      </c>
      <c r="H1791" s="128">
        <v>0</v>
      </c>
      <c r="I1791" s="128">
        <v>0</v>
      </c>
      <c r="J1791" s="128">
        <v>0</v>
      </c>
      <c r="K1791" s="128">
        <v>0</v>
      </c>
      <c r="L1791" s="128">
        <v>0</v>
      </c>
      <c r="M1791" s="128">
        <v>0</v>
      </c>
      <c r="N1791" s="128">
        <v>0</v>
      </c>
    </row>
    <row r="1792" spans="1:14" x14ac:dyDescent="0.3">
      <c r="A1792" s="77" t="s">
        <v>3595</v>
      </c>
      <c r="B1792" s="127" t="s">
        <v>3596</v>
      </c>
      <c r="C1792" s="128">
        <v>0</v>
      </c>
      <c r="D1792" s="128">
        <v>0</v>
      </c>
      <c r="E1792" s="128">
        <v>0</v>
      </c>
      <c r="F1792" s="128">
        <v>0</v>
      </c>
      <c r="G1792" s="128">
        <v>0</v>
      </c>
      <c r="H1792" s="128">
        <v>0</v>
      </c>
      <c r="I1792" s="128">
        <v>0</v>
      </c>
      <c r="J1792" s="128">
        <v>0</v>
      </c>
      <c r="K1792" s="128">
        <v>0</v>
      </c>
      <c r="L1792" s="128">
        <v>0</v>
      </c>
      <c r="M1792" s="128">
        <v>0</v>
      </c>
      <c r="N1792" s="128">
        <v>0</v>
      </c>
    </row>
    <row r="1793" spans="1:14" x14ac:dyDescent="0.3">
      <c r="A1793" s="77" t="s">
        <v>3597</v>
      </c>
      <c r="B1793" s="127" t="s">
        <v>3598</v>
      </c>
      <c r="C1793" s="128">
        <v>0</v>
      </c>
      <c r="D1793" s="128">
        <v>0</v>
      </c>
      <c r="E1793" s="128">
        <v>0</v>
      </c>
      <c r="F1793" s="128">
        <v>0</v>
      </c>
      <c r="G1793" s="128">
        <v>0</v>
      </c>
      <c r="H1793" s="128">
        <v>0</v>
      </c>
      <c r="I1793" s="128">
        <v>0</v>
      </c>
      <c r="J1793" s="128">
        <v>0</v>
      </c>
      <c r="K1793" s="128">
        <v>0</v>
      </c>
      <c r="L1793" s="128">
        <v>0</v>
      </c>
      <c r="M1793" s="128">
        <v>0</v>
      </c>
      <c r="N1793" s="128">
        <v>0</v>
      </c>
    </row>
    <row r="1794" spans="1:14" x14ac:dyDescent="0.3">
      <c r="A1794" s="77" t="s">
        <v>3599</v>
      </c>
      <c r="B1794" s="127" t="s">
        <v>3600</v>
      </c>
      <c r="C1794" s="128">
        <v>0</v>
      </c>
      <c r="D1794" s="128">
        <v>0</v>
      </c>
      <c r="E1794" s="128">
        <v>0</v>
      </c>
      <c r="F1794" s="128">
        <v>0</v>
      </c>
      <c r="G1794" s="128">
        <v>0</v>
      </c>
      <c r="H1794" s="128">
        <v>0</v>
      </c>
      <c r="I1794" s="128">
        <v>0</v>
      </c>
      <c r="J1794" s="128">
        <v>0</v>
      </c>
      <c r="K1794" s="128">
        <v>0</v>
      </c>
      <c r="L1794" s="128">
        <v>0</v>
      </c>
      <c r="M1794" s="128">
        <v>0</v>
      </c>
      <c r="N1794" s="128">
        <v>0</v>
      </c>
    </row>
    <row r="1795" spans="1:14" x14ac:dyDescent="0.3">
      <c r="A1795" s="77" t="s">
        <v>3601</v>
      </c>
      <c r="B1795" s="127" t="s">
        <v>3602</v>
      </c>
      <c r="C1795" s="128">
        <v>0</v>
      </c>
      <c r="D1795" s="128">
        <v>0</v>
      </c>
      <c r="E1795" s="128">
        <v>0</v>
      </c>
      <c r="F1795" s="128">
        <v>0</v>
      </c>
      <c r="G1795" s="128">
        <v>0</v>
      </c>
      <c r="H1795" s="128">
        <v>0</v>
      </c>
      <c r="I1795" s="128">
        <v>0</v>
      </c>
      <c r="J1795" s="128">
        <v>0</v>
      </c>
      <c r="K1795" s="128">
        <v>0</v>
      </c>
      <c r="L1795" s="128">
        <v>0</v>
      </c>
      <c r="M1795" s="128">
        <v>0</v>
      </c>
      <c r="N1795" s="128">
        <v>0</v>
      </c>
    </row>
    <row r="1796" spans="1:14" x14ac:dyDescent="0.3">
      <c r="A1796" s="77" t="s">
        <v>3603</v>
      </c>
      <c r="B1796" s="127" t="s">
        <v>3604</v>
      </c>
      <c r="C1796" s="128">
        <v>0</v>
      </c>
      <c r="D1796" s="128">
        <v>0</v>
      </c>
      <c r="E1796" s="128">
        <v>0</v>
      </c>
      <c r="F1796" s="128">
        <v>0</v>
      </c>
      <c r="G1796" s="128">
        <v>0</v>
      </c>
      <c r="H1796" s="128">
        <v>0</v>
      </c>
      <c r="I1796" s="128">
        <v>0</v>
      </c>
      <c r="J1796" s="128">
        <v>0</v>
      </c>
      <c r="K1796" s="128">
        <v>0</v>
      </c>
      <c r="L1796" s="128">
        <v>0</v>
      </c>
      <c r="M1796" s="128">
        <v>0</v>
      </c>
      <c r="N1796" s="128">
        <v>0</v>
      </c>
    </row>
    <row r="1797" spans="1:14" x14ac:dyDescent="0.3">
      <c r="A1797" s="77" t="s">
        <v>3605</v>
      </c>
      <c r="B1797" s="127" t="s">
        <v>3606</v>
      </c>
      <c r="C1797" s="128">
        <v>0</v>
      </c>
      <c r="D1797" s="128">
        <v>0</v>
      </c>
      <c r="E1797" s="128">
        <v>0</v>
      </c>
      <c r="F1797" s="128">
        <v>0</v>
      </c>
      <c r="G1797" s="128">
        <v>0</v>
      </c>
      <c r="H1797" s="128">
        <v>0</v>
      </c>
      <c r="I1797" s="128">
        <v>0</v>
      </c>
      <c r="J1797" s="128">
        <v>0</v>
      </c>
      <c r="K1797" s="128">
        <v>0</v>
      </c>
      <c r="L1797" s="128">
        <v>0</v>
      </c>
      <c r="M1797" s="128">
        <v>0</v>
      </c>
      <c r="N1797" s="128">
        <v>0</v>
      </c>
    </row>
    <row r="1798" spans="1:14" x14ac:dyDescent="0.3">
      <c r="A1798" s="77" t="s">
        <v>3607</v>
      </c>
      <c r="B1798" s="127" t="s">
        <v>3608</v>
      </c>
      <c r="C1798" s="128">
        <v>0</v>
      </c>
      <c r="D1798" s="128">
        <v>0</v>
      </c>
      <c r="E1798" s="128">
        <v>0</v>
      </c>
      <c r="F1798" s="128">
        <v>0</v>
      </c>
      <c r="G1798" s="128">
        <v>0</v>
      </c>
      <c r="H1798" s="128">
        <v>0</v>
      </c>
      <c r="I1798" s="128">
        <v>0</v>
      </c>
      <c r="J1798" s="128">
        <v>0</v>
      </c>
      <c r="K1798" s="128">
        <v>0</v>
      </c>
      <c r="L1798" s="128">
        <v>0</v>
      </c>
      <c r="M1798" s="128">
        <v>0</v>
      </c>
      <c r="N1798" s="128">
        <v>0</v>
      </c>
    </row>
    <row r="1799" spans="1:14" x14ac:dyDescent="0.3">
      <c r="A1799" s="77" t="s">
        <v>3609</v>
      </c>
      <c r="B1799" s="127" t="s">
        <v>3610</v>
      </c>
      <c r="C1799" s="128">
        <v>0</v>
      </c>
      <c r="D1799" s="128">
        <v>0</v>
      </c>
      <c r="E1799" s="128">
        <v>0</v>
      </c>
      <c r="F1799" s="128">
        <v>0</v>
      </c>
      <c r="G1799" s="128">
        <v>0</v>
      </c>
      <c r="H1799" s="128">
        <v>0</v>
      </c>
      <c r="I1799" s="128">
        <v>0</v>
      </c>
      <c r="J1799" s="128">
        <v>0</v>
      </c>
      <c r="K1799" s="128">
        <v>0</v>
      </c>
      <c r="L1799" s="128">
        <v>0</v>
      </c>
      <c r="M1799" s="128">
        <v>0</v>
      </c>
      <c r="N1799" s="128">
        <v>0</v>
      </c>
    </row>
    <row r="1800" spans="1:14" x14ac:dyDescent="0.3">
      <c r="A1800" s="77" t="s">
        <v>3611</v>
      </c>
      <c r="B1800" s="127" t="s">
        <v>3612</v>
      </c>
      <c r="C1800" s="128">
        <v>0</v>
      </c>
      <c r="D1800" s="128">
        <v>0</v>
      </c>
      <c r="E1800" s="128">
        <v>0</v>
      </c>
      <c r="F1800" s="128">
        <v>0</v>
      </c>
      <c r="G1800" s="128">
        <v>0</v>
      </c>
      <c r="H1800" s="128">
        <v>0</v>
      </c>
      <c r="I1800" s="128">
        <v>0</v>
      </c>
      <c r="J1800" s="128">
        <v>0</v>
      </c>
      <c r="K1800" s="128">
        <v>0</v>
      </c>
      <c r="L1800" s="128">
        <v>0</v>
      </c>
      <c r="M1800" s="128">
        <v>0</v>
      </c>
      <c r="N1800" s="128">
        <v>0</v>
      </c>
    </row>
    <row r="1801" spans="1:14" x14ac:dyDescent="0.3">
      <c r="A1801" s="77" t="s">
        <v>3613</v>
      </c>
      <c r="B1801" s="127" t="s">
        <v>3614</v>
      </c>
      <c r="C1801" s="128">
        <v>0</v>
      </c>
      <c r="D1801" s="128">
        <v>0</v>
      </c>
      <c r="E1801" s="128">
        <v>0</v>
      </c>
      <c r="F1801" s="128">
        <v>0</v>
      </c>
      <c r="G1801" s="128">
        <v>0</v>
      </c>
      <c r="H1801" s="128">
        <v>0</v>
      </c>
      <c r="I1801" s="128">
        <v>0</v>
      </c>
      <c r="J1801" s="128">
        <v>0</v>
      </c>
      <c r="K1801" s="128">
        <v>0</v>
      </c>
      <c r="L1801" s="128">
        <v>0</v>
      </c>
      <c r="M1801" s="128">
        <v>0</v>
      </c>
      <c r="N1801" s="128">
        <v>0</v>
      </c>
    </row>
    <row r="1802" spans="1:14" x14ac:dyDescent="0.3">
      <c r="A1802" s="77" t="s">
        <v>3615</v>
      </c>
      <c r="B1802" s="127" t="s">
        <v>3616</v>
      </c>
      <c r="C1802" s="128">
        <v>0</v>
      </c>
      <c r="D1802" s="128">
        <v>0</v>
      </c>
      <c r="E1802" s="128">
        <v>0</v>
      </c>
      <c r="F1802" s="128">
        <v>0</v>
      </c>
      <c r="G1802" s="128">
        <v>0</v>
      </c>
      <c r="H1802" s="128">
        <v>0</v>
      </c>
      <c r="I1802" s="128">
        <v>0</v>
      </c>
      <c r="J1802" s="128">
        <v>0</v>
      </c>
      <c r="K1802" s="128">
        <v>0</v>
      </c>
      <c r="L1802" s="128">
        <v>0</v>
      </c>
      <c r="M1802" s="128">
        <v>0</v>
      </c>
      <c r="N1802" s="128">
        <v>0</v>
      </c>
    </row>
    <row r="1803" spans="1:14" x14ac:dyDescent="0.3">
      <c r="A1803" s="77" t="s">
        <v>3617</v>
      </c>
      <c r="B1803" s="127" t="s">
        <v>3618</v>
      </c>
      <c r="C1803" s="128">
        <v>0</v>
      </c>
      <c r="D1803" s="128">
        <v>0</v>
      </c>
      <c r="E1803" s="128">
        <v>0</v>
      </c>
      <c r="F1803" s="128">
        <v>0</v>
      </c>
      <c r="G1803" s="128">
        <v>0</v>
      </c>
      <c r="H1803" s="128">
        <v>0</v>
      </c>
      <c r="I1803" s="128">
        <v>0</v>
      </c>
      <c r="J1803" s="128">
        <v>0</v>
      </c>
      <c r="K1803" s="128">
        <v>0</v>
      </c>
      <c r="L1803" s="128">
        <v>0</v>
      </c>
      <c r="M1803" s="128">
        <v>0</v>
      </c>
      <c r="N1803" s="128">
        <v>0</v>
      </c>
    </row>
    <row r="1804" spans="1:14" x14ac:dyDescent="0.3">
      <c r="A1804" s="77" t="s">
        <v>3619</v>
      </c>
      <c r="B1804" s="127" t="s">
        <v>3620</v>
      </c>
      <c r="C1804" s="128">
        <v>0</v>
      </c>
      <c r="D1804" s="128">
        <v>0</v>
      </c>
      <c r="E1804" s="128">
        <v>0</v>
      </c>
      <c r="F1804" s="128">
        <v>0</v>
      </c>
      <c r="G1804" s="128">
        <v>0</v>
      </c>
      <c r="H1804" s="128">
        <v>0</v>
      </c>
      <c r="I1804" s="128">
        <v>0</v>
      </c>
      <c r="J1804" s="128">
        <v>0</v>
      </c>
      <c r="K1804" s="128">
        <v>0</v>
      </c>
      <c r="L1804" s="128">
        <v>0</v>
      </c>
      <c r="M1804" s="128">
        <v>0</v>
      </c>
      <c r="N1804" s="128">
        <v>0</v>
      </c>
    </row>
    <row r="1805" spans="1:14" x14ac:dyDescent="0.3">
      <c r="A1805" s="77" t="s">
        <v>3621</v>
      </c>
      <c r="B1805" s="127" t="s">
        <v>3622</v>
      </c>
      <c r="C1805" s="128">
        <v>0</v>
      </c>
      <c r="D1805" s="128">
        <v>0</v>
      </c>
      <c r="E1805" s="128">
        <v>0</v>
      </c>
      <c r="F1805" s="128">
        <v>0</v>
      </c>
      <c r="G1805" s="128">
        <v>0</v>
      </c>
      <c r="H1805" s="128">
        <v>0</v>
      </c>
      <c r="I1805" s="128">
        <v>0</v>
      </c>
      <c r="J1805" s="128">
        <v>0</v>
      </c>
      <c r="K1805" s="128">
        <v>0</v>
      </c>
      <c r="L1805" s="128">
        <v>0</v>
      </c>
      <c r="M1805" s="128">
        <v>0</v>
      </c>
      <c r="N1805" s="128">
        <v>0</v>
      </c>
    </row>
    <row r="1806" spans="1:14" x14ac:dyDescent="0.3">
      <c r="A1806" s="77" t="s">
        <v>3623</v>
      </c>
      <c r="B1806" s="127" t="s">
        <v>3624</v>
      </c>
      <c r="C1806" s="128">
        <v>0</v>
      </c>
      <c r="D1806" s="128">
        <v>0</v>
      </c>
      <c r="E1806" s="128">
        <v>0</v>
      </c>
      <c r="F1806" s="128">
        <v>0</v>
      </c>
      <c r="G1806" s="128">
        <v>0</v>
      </c>
      <c r="H1806" s="128">
        <v>0</v>
      </c>
      <c r="I1806" s="128">
        <v>0</v>
      </c>
      <c r="J1806" s="128">
        <v>0</v>
      </c>
      <c r="K1806" s="128">
        <v>0</v>
      </c>
      <c r="L1806" s="128">
        <v>0</v>
      </c>
      <c r="M1806" s="128">
        <v>0</v>
      </c>
      <c r="N1806" s="128">
        <v>0</v>
      </c>
    </row>
    <row r="1807" spans="1:14" x14ac:dyDescent="0.3">
      <c r="A1807" s="77" t="s">
        <v>3625</v>
      </c>
      <c r="B1807" s="127" t="s">
        <v>3626</v>
      </c>
      <c r="C1807" s="128">
        <v>0</v>
      </c>
      <c r="D1807" s="128">
        <v>0</v>
      </c>
      <c r="E1807" s="128">
        <v>0</v>
      </c>
      <c r="F1807" s="128">
        <v>0</v>
      </c>
      <c r="G1807" s="128">
        <v>0</v>
      </c>
      <c r="H1807" s="128">
        <v>0</v>
      </c>
      <c r="I1807" s="128">
        <v>0</v>
      </c>
      <c r="J1807" s="128">
        <v>0</v>
      </c>
      <c r="K1807" s="128">
        <v>0</v>
      </c>
      <c r="L1807" s="128">
        <v>0</v>
      </c>
      <c r="M1807" s="128">
        <v>0</v>
      </c>
      <c r="N1807" s="128">
        <v>0</v>
      </c>
    </row>
    <row r="1808" spans="1:14" x14ac:dyDescent="0.3">
      <c r="A1808" s="77" t="s">
        <v>3627</v>
      </c>
      <c r="B1808" s="127" t="s">
        <v>3628</v>
      </c>
      <c r="C1808" s="128">
        <v>0</v>
      </c>
      <c r="D1808" s="128">
        <v>0</v>
      </c>
      <c r="E1808" s="128">
        <v>0</v>
      </c>
      <c r="F1808" s="128">
        <v>0</v>
      </c>
      <c r="G1808" s="128">
        <v>0</v>
      </c>
      <c r="H1808" s="128">
        <v>0</v>
      </c>
      <c r="I1808" s="128">
        <v>0</v>
      </c>
      <c r="J1808" s="128">
        <v>0</v>
      </c>
      <c r="K1808" s="128">
        <v>0</v>
      </c>
      <c r="L1808" s="128">
        <v>0</v>
      </c>
      <c r="M1808" s="128">
        <v>0</v>
      </c>
      <c r="N1808" s="128">
        <v>0</v>
      </c>
    </row>
    <row r="1809" spans="1:14" x14ac:dyDescent="0.3">
      <c r="A1809" s="77" t="s">
        <v>3629</v>
      </c>
      <c r="B1809" s="127" t="s">
        <v>3630</v>
      </c>
      <c r="C1809" s="128">
        <v>0</v>
      </c>
      <c r="D1809" s="128">
        <v>0</v>
      </c>
      <c r="E1809" s="128">
        <v>0</v>
      </c>
      <c r="F1809" s="128">
        <v>0</v>
      </c>
      <c r="G1809" s="128">
        <v>0</v>
      </c>
      <c r="H1809" s="128">
        <v>0</v>
      </c>
      <c r="I1809" s="128">
        <v>0</v>
      </c>
      <c r="J1809" s="128">
        <v>0</v>
      </c>
      <c r="K1809" s="128">
        <v>0</v>
      </c>
      <c r="L1809" s="128">
        <v>0</v>
      </c>
      <c r="M1809" s="128">
        <v>0</v>
      </c>
      <c r="N1809" s="128">
        <v>0</v>
      </c>
    </row>
    <row r="1810" spans="1:14" x14ac:dyDescent="0.3">
      <c r="A1810" s="77" t="s">
        <v>3631</v>
      </c>
      <c r="B1810" s="127" t="s">
        <v>3632</v>
      </c>
      <c r="C1810" s="128">
        <v>0</v>
      </c>
      <c r="D1810" s="128">
        <v>0</v>
      </c>
      <c r="E1810" s="128">
        <v>0</v>
      </c>
      <c r="F1810" s="128">
        <v>0</v>
      </c>
      <c r="G1810" s="128">
        <v>0</v>
      </c>
      <c r="H1810" s="129">
        <v>0</v>
      </c>
      <c r="I1810" s="128">
        <v>0</v>
      </c>
      <c r="J1810" s="128">
        <v>0</v>
      </c>
      <c r="K1810" s="128">
        <v>0</v>
      </c>
      <c r="L1810" s="128">
        <v>0</v>
      </c>
      <c r="M1810" s="128">
        <v>0</v>
      </c>
      <c r="N1810" s="128">
        <v>0</v>
      </c>
    </row>
    <row r="1811" spans="1:14" x14ac:dyDescent="0.3">
      <c r="A1811" s="77" t="s">
        <v>3633</v>
      </c>
      <c r="B1811" s="127" t="s">
        <v>3634</v>
      </c>
      <c r="C1811" s="128">
        <v>0</v>
      </c>
      <c r="D1811" s="128">
        <v>0</v>
      </c>
      <c r="E1811" s="128">
        <v>0</v>
      </c>
      <c r="F1811" s="128">
        <v>0</v>
      </c>
      <c r="G1811" s="128">
        <v>0</v>
      </c>
      <c r="H1811" s="128">
        <v>0</v>
      </c>
      <c r="I1811" s="128">
        <v>0</v>
      </c>
      <c r="J1811" s="128">
        <v>0</v>
      </c>
      <c r="K1811" s="128">
        <v>0</v>
      </c>
      <c r="L1811" s="128">
        <v>0</v>
      </c>
      <c r="M1811" s="128">
        <v>0</v>
      </c>
      <c r="N1811" s="128">
        <v>0</v>
      </c>
    </row>
    <row r="1812" spans="1:14" x14ac:dyDescent="0.3">
      <c r="A1812" s="77" t="s">
        <v>3635</v>
      </c>
      <c r="B1812" s="127" t="s">
        <v>3636</v>
      </c>
      <c r="C1812" s="128">
        <v>0</v>
      </c>
      <c r="D1812" s="128">
        <v>0</v>
      </c>
      <c r="E1812" s="128">
        <v>0</v>
      </c>
      <c r="F1812" s="128">
        <v>0</v>
      </c>
      <c r="G1812" s="128">
        <v>0</v>
      </c>
      <c r="H1812" s="128">
        <v>0</v>
      </c>
      <c r="I1812" s="128">
        <v>0</v>
      </c>
      <c r="J1812" s="128">
        <v>0</v>
      </c>
      <c r="K1812" s="128">
        <v>0</v>
      </c>
      <c r="L1812" s="128">
        <v>0</v>
      </c>
      <c r="M1812" s="128">
        <v>0</v>
      </c>
      <c r="N1812" s="128">
        <v>0</v>
      </c>
    </row>
    <row r="1813" spans="1:14" x14ac:dyDescent="0.3">
      <c r="A1813" s="77" t="s">
        <v>3637</v>
      </c>
      <c r="B1813" s="127" t="s">
        <v>3638</v>
      </c>
      <c r="C1813" s="128">
        <v>0</v>
      </c>
      <c r="D1813" s="128">
        <v>0</v>
      </c>
      <c r="E1813" s="128">
        <v>0</v>
      </c>
      <c r="F1813" s="128">
        <v>0</v>
      </c>
      <c r="G1813" s="128">
        <v>0</v>
      </c>
      <c r="H1813" s="128">
        <v>0</v>
      </c>
      <c r="I1813" s="128">
        <v>0</v>
      </c>
      <c r="J1813" s="128">
        <v>0</v>
      </c>
      <c r="K1813" s="128">
        <v>0</v>
      </c>
      <c r="L1813" s="128">
        <v>0</v>
      </c>
      <c r="M1813" s="128">
        <v>0</v>
      </c>
      <c r="N1813" s="128">
        <v>0</v>
      </c>
    </row>
    <row r="1814" spans="1:14" x14ac:dyDescent="0.3">
      <c r="A1814" s="77" t="s">
        <v>3639</v>
      </c>
      <c r="B1814" s="127" t="s">
        <v>3640</v>
      </c>
      <c r="C1814" s="128">
        <v>0</v>
      </c>
      <c r="D1814" s="128">
        <v>0</v>
      </c>
      <c r="E1814" s="128">
        <v>0</v>
      </c>
      <c r="F1814" s="128">
        <v>0</v>
      </c>
      <c r="G1814" s="128">
        <v>0</v>
      </c>
      <c r="H1814" s="128">
        <v>0</v>
      </c>
      <c r="I1814" s="128">
        <v>0</v>
      </c>
      <c r="J1814" s="128">
        <v>0</v>
      </c>
      <c r="K1814" s="128">
        <v>0</v>
      </c>
      <c r="L1814" s="128">
        <v>0</v>
      </c>
      <c r="M1814" s="128">
        <v>0</v>
      </c>
      <c r="N1814" s="128">
        <v>0</v>
      </c>
    </row>
    <row r="1815" spans="1:14" x14ac:dyDescent="0.3">
      <c r="A1815" s="77" t="s">
        <v>3641</v>
      </c>
      <c r="B1815" s="127" t="s">
        <v>3642</v>
      </c>
      <c r="C1815" s="128">
        <v>0</v>
      </c>
      <c r="D1815" s="128">
        <v>0</v>
      </c>
      <c r="E1815" s="128">
        <v>0</v>
      </c>
      <c r="F1815" s="128">
        <v>0</v>
      </c>
      <c r="G1815" s="128">
        <v>0</v>
      </c>
      <c r="H1815" s="128">
        <v>0</v>
      </c>
      <c r="I1815" s="128">
        <v>0</v>
      </c>
      <c r="J1815" s="128">
        <v>0</v>
      </c>
      <c r="K1815" s="128">
        <v>0</v>
      </c>
      <c r="L1815" s="128">
        <v>0</v>
      </c>
      <c r="M1815" s="128">
        <v>0</v>
      </c>
      <c r="N1815" s="128">
        <v>0</v>
      </c>
    </row>
    <row r="1816" spans="1:14" x14ac:dyDescent="0.3">
      <c r="A1816" s="77" t="s">
        <v>3643</v>
      </c>
      <c r="B1816" s="127" t="s">
        <v>3644</v>
      </c>
      <c r="C1816" s="128">
        <v>-127280.3410309</v>
      </c>
      <c r="D1816" s="128">
        <v>-127280.3410309</v>
      </c>
      <c r="E1816" s="128">
        <v>-127280.3410309</v>
      </c>
      <c r="F1816" s="128">
        <v>-118734.1174757</v>
      </c>
      <c r="G1816" s="128">
        <v>-118734.1174757</v>
      </c>
      <c r="H1816" s="128">
        <v>-118734.1174757</v>
      </c>
      <c r="I1816" s="128">
        <v>-114461.0056982</v>
      </c>
      <c r="J1816" s="128">
        <v>-114461.0056982</v>
      </c>
      <c r="K1816" s="128">
        <v>-114461.0056982</v>
      </c>
      <c r="L1816" s="128">
        <v>-110187.89392060001</v>
      </c>
      <c r="M1816" s="128">
        <v>-110187.89392060001</v>
      </c>
      <c r="N1816" s="128">
        <v>-88818.335032600007</v>
      </c>
    </row>
    <row r="1817" spans="1:14" x14ac:dyDescent="0.3">
      <c r="A1817" s="77" t="s">
        <v>3645</v>
      </c>
      <c r="B1817" s="127" t="s">
        <v>3646</v>
      </c>
      <c r="C1817" s="128">
        <v>0</v>
      </c>
      <c r="D1817" s="128">
        <v>0</v>
      </c>
      <c r="E1817" s="128">
        <v>0</v>
      </c>
      <c r="F1817" s="128">
        <v>0</v>
      </c>
      <c r="G1817" s="128">
        <v>0</v>
      </c>
      <c r="H1817" s="128">
        <v>0</v>
      </c>
      <c r="I1817" s="128">
        <v>0</v>
      </c>
      <c r="J1817" s="128">
        <v>0</v>
      </c>
      <c r="K1817" s="128">
        <v>0</v>
      </c>
      <c r="L1817" s="128">
        <v>0</v>
      </c>
      <c r="M1817" s="128">
        <v>0</v>
      </c>
      <c r="N1817" s="128">
        <v>0</v>
      </c>
    </row>
    <row r="1818" spans="1:14" x14ac:dyDescent="0.3">
      <c r="A1818" s="77" t="s">
        <v>3647</v>
      </c>
      <c r="B1818" s="127" t="s">
        <v>3648</v>
      </c>
      <c r="C1818" s="128">
        <v>0</v>
      </c>
      <c r="D1818" s="128">
        <v>0</v>
      </c>
      <c r="E1818" s="128">
        <v>0</v>
      </c>
      <c r="F1818" s="128">
        <v>0</v>
      </c>
      <c r="G1818" s="128">
        <v>0</v>
      </c>
      <c r="H1818" s="128">
        <v>0</v>
      </c>
      <c r="I1818" s="128">
        <v>0</v>
      </c>
      <c r="J1818" s="128">
        <v>0</v>
      </c>
      <c r="K1818" s="128">
        <v>0</v>
      </c>
      <c r="L1818" s="128">
        <v>0</v>
      </c>
      <c r="M1818" s="128">
        <v>0</v>
      </c>
      <c r="N1818" s="128">
        <v>0</v>
      </c>
    </row>
    <row r="1819" spans="1:14" x14ac:dyDescent="0.3">
      <c r="A1819" s="77" t="s">
        <v>3649</v>
      </c>
      <c r="B1819" s="127" t="s">
        <v>3650</v>
      </c>
      <c r="C1819" s="128">
        <v>0</v>
      </c>
      <c r="D1819" s="128">
        <v>0</v>
      </c>
      <c r="E1819" s="128">
        <v>0</v>
      </c>
      <c r="F1819" s="128">
        <v>0</v>
      </c>
      <c r="G1819" s="128">
        <v>0</v>
      </c>
      <c r="H1819" s="128">
        <v>0</v>
      </c>
      <c r="I1819" s="128">
        <v>0</v>
      </c>
      <c r="J1819" s="128">
        <v>0</v>
      </c>
      <c r="K1819" s="128">
        <v>0</v>
      </c>
      <c r="L1819" s="128">
        <v>0</v>
      </c>
      <c r="M1819" s="128">
        <v>0</v>
      </c>
      <c r="N1819" s="128">
        <v>0</v>
      </c>
    </row>
    <row r="1820" spans="1:14" x14ac:dyDescent="0.3">
      <c r="A1820" s="77" t="s">
        <v>3651</v>
      </c>
      <c r="B1820" s="127" t="s">
        <v>3652</v>
      </c>
      <c r="C1820" s="128">
        <v>0</v>
      </c>
      <c r="D1820" s="128">
        <v>0</v>
      </c>
      <c r="E1820" s="128">
        <v>0</v>
      </c>
      <c r="F1820" s="128">
        <v>0</v>
      </c>
      <c r="G1820" s="128">
        <v>0</v>
      </c>
      <c r="H1820" s="128">
        <v>0</v>
      </c>
      <c r="I1820" s="128">
        <v>0</v>
      </c>
      <c r="J1820" s="128">
        <v>0</v>
      </c>
      <c r="K1820" s="128">
        <v>0</v>
      </c>
      <c r="L1820" s="128">
        <v>0</v>
      </c>
      <c r="M1820" s="128">
        <v>0</v>
      </c>
      <c r="N1820" s="128">
        <v>0</v>
      </c>
    </row>
    <row r="1821" spans="1:14" x14ac:dyDescent="0.3">
      <c r="A1821" s="77" t="s">
        <v>3653</v>
      </c>
      <c r="B1821" s="127" t="s">
        <v>3654</v>
      </c>
      <c r="C1821" s="128">
        <v>0</v>
      </c>
      <c r="D1821" s="128">
        <v>0</v>
      </c>
      <c r="E1821" s="128">
        <v>0</v>
      </c>
      <c r="F1821" s="128">
        <v>0</v>
      </c>
      <c r="G1821" s="128">
        <v>0</v>
      </c>
      <c r="H1821" s="128">
        <v>0</v>
      </c>
      <c r="I1821" s="128">
        <v>0</v>
      </c>
      <c r="J1821" s="128">
        <v>0</v>
      </c>
      <c r="K1821" s="128">
        <v>0</v>
      </c>
      <c r="L1821" s="128">
        <v>0</v>
      </c>
      <c r="M1821" s="128">
        <v>0</v>
      </c>
      <c r="N1821" s="128">
        <v>0</v>
      </c>
    </row>
    <row r="1822" spans="1:14" x14ac:dyDescent="0.3">
      <c r="A1822" s="77" t="s">
        <v>3655</v>
      </c>
      <c r="B1822" s="127" t="s">
        <v>3656</v>
      </c>
      <c r="C1822" s="128">
        <v>0</v>
      </c>
      <c r="D1822" s="128">
        <v>0</v>
      </c>
      <c r="E1822" s="128">
        <v>0</v>
      </c>
      <c r="F1822" s="128">
        <v>0</v>
      </c>
      <c r="G1822" s="128">
        <v>0</v>
      </c>
      <c r="H1822" s="128">
        <v>0</v>
      </c>
      <c r="I1822" s="128">
        <v>0</v>
      </c>
      <c r="J1822" s="128">
        <v>0</v>
      </c>
      <c r="K1822" s="128">
        <v>0</v>
      </c>
      <c r="L1822" s="128">
        <v>0</v>
      </c>
      <c r="M1822" s="128">
        <v>0</v>
      </c>
      <c r="N1822" s="128">
        <v>0</v>
      </c>
    </row>
    <row r="1823" spans="1:14" x14ac:dyDescent="0.3">
      <c r="A1823" s="77" t="s">
        <v>3657</v>
      </c>
      <c r="B1823" s="127" t="s">
        <v>3658</v>
      </c>
      <c r="C1823" s="128">
        <v>0</v>
      </c>
      <c r="D1823" s="128">
        <v>0</v>
      </c>
      <c r="E1823" s="128">
        <v>0</v>
      </c>
      <c r="F1823" s="128">
        <v>0</v>
      </c>
      <c r="G1823" s="128">
        <v>0</v>
      </c>
      <c r="H1823" s="128">
        <v>0</v>
      </c>
      <c r="I1823" s="128">
        <v>0</v>
      </c>
      <c r="J1823" s="128">
        <v>0</v>
      </c>
      <c r="K1823" s="128">
        <v>0</v>
      </c>
      <c r="L1823" s="128">
        <v>0</v>
      </c>
      <c r="M1823" s="128">
        <v>0</v>
      </c>
      <c r="N1823" s="128">
        <v>0</v>
      </c>
    </row>
    <row r="1824" spans="1:14" x14ac:dyDescent="0.3">
      <c r="A1824" s="77" t="s">
        <v>3659</v>
      </c>
      <c r="B1824" s="127" t="s">
        <v>3660</v>
      </c>
      <c r="C1824" s="128">
        <v>0</v>
      </c>
      <c r="D1824" s="128">
        <v>0</v>
      </c>
      <c r="E1824" s="128">
        <v>0</v>
      </c>
      <c r="F1824" s="128">
        <v>0</v>
      </c>
      <c r="G1824" s="128">
        <v>0</v>
      </c>
      <c r="H1824" s="128">
        <v>0</v>
      </c>
      <c r="I1824" s="128">
        <v>0</v>
      </c>
      <c r="J1824" s="128">
        <v>0</v>
      </c>
      <c r="K1824" s="128">
        <v>0</v>
      </c>
      <c r="L1824" s="128">
        <v>0</v>
      </c>
      <c r="M1824" s="128">
        <v>0</v>
      </c>
      <c r="N1824" s="128">
        <v>0</v>
      </c>
    </row>
    <row r="1825" spans="1:14" x14ac:dyDescent="0.3">
      <c r="A1825" s="77" t="s">
        <v>3661</v>
      </c>
      <c r="B1825" s="127" t="s">
        <v>3662</v>
      </c>
      <c r="C1825" s="128">
        <v>0</v>
      </c>
      <c r="D1825" s="128">
        <v>0</v>
      </c>
      <c r="E1825" s="128">
        <v>0</v>
      </c>
      <c r="F1825" s="128">
        <v>0</v>
      </c>
      <c r="G1825" s="128">
        <v>0</v>
      </c>
      <c r="H1825" s="128">
        <v>0</v>
      </c>
      <c r="I1825" s="128">
        <v>0</v>
      </c>
      <c r="J1825" s="128">
        <v>0</v>
      </c>
      <c r="K1825" s="128">
        <v>0</v>
      </c>
      <c r="L1825" s="128">
        <v>0</v>
      </c>
      <c r="M1825" s="128">
        <v>0</v>
      </c>
      <c r="N1825" s="128">
        <v>0</v>
      </c>
    </row>
    <row r="1826" spans="1:14" x14ac:dyDescent="0.3">
      <c r="A1826" s="77" t="s">
        <v>3663</v>
      </c>
      <c r="B1826" s="127" t="s">
        <v>3664</v>
      </c>
      <c r="C1826" s="128">
        <v>0</v>
      </c>
      <c r="D1826" s="128">
        <v>0</v>
      </c>
      <c r="E1826" s="128">
        <v>0</v>
      </c>
      <c r="F1826" s="128">
        <v>0</v>
      </c>
      <c r="G1826" s="128">
        <v>0</v>
      </c>
      <c r="H1826" s="128">
        <v>0</v>
      </c>
      <c r="I1826" s="128">
        <v>0</v>
      </c>
      <c r="J1826" s="128">
        <v>0</v>
      </c>
      <c r="K1826" s="128">
        <v>0</v>
      </c>
      <c r="L1826" s="128">
        <v>0</v>
      </c>
      <c r="M1826" s="128">
        <v>0</v>
      </c>
      <c r="N1826" s="128">
        <v>0</v>
      </c>
    </row>
    <row r="1827" spans="1:14" x14ac:dyDescent="0.3">
      <c r="A1827" s="77" t="s">
        <v>3665</v>
      </c>
      <c r="B1827" s="127" t="s">
        <v>3666</v>
      </c>
      <c r="C1827" s="128">
        <v>0</v>
      </c>
      <c r="D1827" s="128">
        <v>0</v>
      </c>
      <c r="E1827" s="128">
        <v>0</v>
      </c>
      <c r="F1827" s="128">
        <v>0</v>
      </c>
      <c r="G1827" s="128">
        <v>0</v>
      </c>
      <c r="H1827" s="128">
        <v>0</v>
      </c>
      <c r="I1827" s="128">
        <v>0</v>
      </c>
      <c r="J1827" s="128">
        <v>0</v>
      </c>
      <c r="K1827" s="128">
        <v>0</v>
      </c>
      <c r="L1827" s="128">
        <v>0</v>
      </c>
      <c r="M1827" s="128">
        <v>0</v>
      </c>
      <c r="N1827" s="128">
        <v>0</v>
      </c>
    </row>
    <row r="1828" spans="1:14" x14ac:dyDescent="0.3">
      <c r="A1828" s="77" t="s">
        <v>3667</v>
      </c>
      <c r="B1828" s="127" t="s">
        <v>3668</v>
      </c>
      <c r="C1828" s="128">
        <v>0</v>
      </c>
      <c r="D1828" s="128">
        <v>0</v>
      </c>
      <c r="E1828" s="128">
        <v>0</v>
      </c>
      <c r="F1828" s="128">
        <v>0</v>
      </c>
      <c r="G1828" s="128">
        <v>0</v>
      </c>
      <c r="H1828" s="128">
        <v>0</v>
      </c>
      <c r="I1828" s="128">
        <v>0</v>
      </c>
      <c r="J1828" s="128">
        <v>0</v>
      </c>
      <c r="K1828" s="128">
        <v>0</v>
      </c>
      <c r="L1828" s="128">
        <v>0</v>
      </c>
      <c r="M1828" s="128">
        <v>0</v>
      </c>
      <c r="N1828" s="128">
        <v>0</v>
      </c>
    </row>
    <row r="1829" spans="1:14" x14ac:dyDescent="0.3">
      <c r="A1829" s="77" t="s">
        <v>3669</v>
      </c>
      <c r="B1829" s="127" t="s">
        <v>3670</v>
      </c>
      <c r="C1829" s="128">
        <v>0</v>
      </c>
      <c r="D1829" s="128">
        <v>0</v>
      </c>
      <c r="E1829" s="128">
        <v>0</v>
      </c>
      <c r="F1829" s="128">
        <v>0</v>
      </c>
      <c r="G1829" s="128">
        <v>0</v>
      </c>
      <c r="H1829" s="128">
        <v>0</v>
      </c>
      <c r="I1829" s="128">
        <v>0</v>
      </c>
      <c r="J1829" s="128">
        <v>0</v>
      </c>
      <c r="K1829" s="128">
        <v>0</v>
      </c>
      <c r="L1829" s="128">
        <v>0</v>
      </c>
      <c r="M1829" s="128">
        <v>0</v>
      </c>
      <c r="N1829" s="128">
        <v>0</v>
      </c>
    </row>
    <row r="1830" spans="1:14" x14ac:dyDescent="0.3">
      <c r="A1830" s="77" t="s">
        <v>3671</v>
      </c>
      <c r="B1830" s="127" t="s">
        <v>3672</v>
      </c>
      <c r="C1830" s="128">
        <v>0</v>
      </c>
      <c r="D1830" s="128">
        <v>0</v>
      </c>
      <c r="E1830" s="128">
        <v>0</v>
      </c>
      <c r="F1830" s="128">
        <v>0</v>
      </c>
      <c r="G1830" s="128">
        <v>0</v>
      </c>
      <c r="H1830" s="128">
        <v>0</v>
      </c>
      <c r="I1830" s="128">
        <v>0</v>
      </c>
      <c r="J1830" s="128">
        <v>0</v>
      </c>
      <c r="K1830" s="128">
        <v>0</v>
      </c>
      <c r="L1830" s="128">
        <v>0</v>
      </c>
      <c r="M1830" s="128">
        <v>0</v>
      </c>
      <c r="N1830" s="128">
        <v>0</v>
      </c>
    </row>
    <row r="1831" spans="1:14" x14ac:dyDescent="0.3">
      <c r="A1831" s="77" t="s">
        <v>3673</v>
      </c>
      <c r="B1831" s="127" t="s">
        <v>3674</v>
      </c>
      <c r="C1831" s="128">
        <v>0</v>
      </c>
      <c r="D1831" s="128">
        <v>0</v>
      </c>
      <c r="E1831" s="128">
        <v>0</v>
      </c>
      <c r="F1831" s="128">
        <v>0</v>
      </c>
      <c r="G1831" s="128">
        <v>0</v>
      </c>
      <c r="H1831" s="128">
        <v>0</v>
      </c>
      <c r="I1831" s="128">
        <v>0</v>
      </c>
      <c r="J1831" s="128">
        <v>0</v>
      </c>
      <c r="K1831" s="128">
        <v>0</v>
      </c>
      <c r="L1831" s="128">
        <v>0</v>
      </c>
      <c r="M1831" s="128">
        <v>0</v>
      </c>
      <c r="N1831" s="128">
        <v>0</v>
      </c>
    </row>
    <row r="1832" spans="1:14" x14ac:dyDescent="0.3">
      <c r="A1832" s="77" t="s">
        <v>3675</v>
      </c>
      <c r="B1832" s="127" t="s">
        <v>3676</v>
      </c>
      <c r="C1832" s="128">
        <v>0</v>
      </c>
      <c r="D1832" s="128">
        <v>0</v>
      </c>
      <c r="E1832" s="128">
        <v>0</v>
      </c>
      <c r="F1832" s="128">
        <v>0</v>
      </c>
      <c r="G1832" s="128">
        <v>0</v>
      </c>
      <c r="H1832" s="128">
        <v>0</v>
      </c>
      <c r="I1832" s="128">
        <v>0</v>
      </c>
      <c r="J1832" s="128">
        <v>0</v>
      </c>
      <c r="K1832" s="128">
        <v>0</v>
      </c>
      <c r="L1832" s="128">
        <v>0</v>
      </c>
      <c r="M1832" s="128">
        <v>0</v>
      </c>
      <c r="N1832" s="128">
        <v>0</v>
      </c>
    </row>
    <row r="1833" spans="1:14" x14ac:dyDescent="0.3">
      <c r="A1833" s="77" t="s">
        <v>3677</v>
      </c>
      <c r="B1833" s="127" t="s">
        <v>3678</v>
      </c>
      <c r="C1833" s="128">
        <v>0</v>
      </c>
      <c r="D1833" s="128">
        <v>0</v>
      </c>
      <c r="E1833" s="128">
        <v>0</v>
      </c>
      <c r="F1833" s="128">
        <v>0</v>
      </c>
      <c r="G1833" s="128">
        <v>0</v>
      </c>
      <c r="H1833" s="128">
        <v>0</v>
      </c>
      <c r="I1833" s="128">
        <v>0</v>
      </c>
      <c r="J1833" s="128">
        <v>0</v>
      </c>
      <c r="K1833" s="128">
        <v>0</v>
      </c>
      <c r="L1833" s="128">
        <v>0</v>
      </c>
      <c r="M1833" s="128">
        <v>0</v>
      </c>
      <c r="N1833" s="128">
        <v>0</v>
      </c>
    </row>
    <row r="1834" spans="1:14" x14ac:dyDescent="0.3">
      <c r="A1834" s="77" t="s">
        <v>3679</v>
      </c>
      <c r="B1834" s="127" t="s">
        <v>3680</v>
      </c>
      <c r="C1834" s="128">
        <v>0</v>
      </c>
      <c r="D1834" s="128">
        <v>0</v>
      </c>
      <c r="E1834" s="128">
        <v>0</v>
      </c>
      <c r="F1834" s="128">
        <v>0</v>
      </c>
      <c r="G1834" s="128">
        <v>0</v>
      </c>
      <c r="H1834" s="128">
        <v>0</v>
      </c>
      <c r="I1834" s="128">
        <v>0</v>
      </c>
      <c r="J1834" s="128">
        <v>0</v>
      </c>
      <c r="K1834" s="128">
        <v>0</v>
      </c>
      <c r="L1834" s="128">
        <v>0</v>
      </c>
      <c r="M1834" s="128">
        <v>0</v>
      </c>
      <c r="N1834" s="128">
        <v>0</v>
      </c>
    </row>
    <row r="1835" spans="1:14" x14ac:dyDescent="0.3">
      <c r="A1835" s="77" t="s">
        <v>3681</v>
      </c>
      <c r="B1835" s="127" t="s">
        <v>3682</v>
      </c>
      <c r="C1835" s="128">
        <v>0</v>
      </c>
      <c r="D1835" s="128">
        <v>0</v>
      </c>
      <c r="E1835" s="128">
        <v>0</v>
      </c>
      <c r="F1835" s="128">
        <v>0</v>
      </c>
      <c r="G1835" s="128">
        <v>0</v>
      </c>
      <c r="H1835" s="128">
        <v>0</v>
      </c>
      <c r="I1835" s="128">
        <v>0</v>
      </c>
      <c r="J1835" s="128">
        <v>0</v>
      </c>
      <c r="K1835" s="128">
        <v>0</v>
      </c>
      <c r="L1835" s="128">
        <v>0</v>
      </c>
      <c r="M1835" s="128">
        <v>0</v>
      </c>
      <c r="N1835" s="128">
        <v>0</v>
      </c>
    </row>
    <row r="1836" spans="1:14" x14ac:dyDescent="0.3">
      <c r="A1836" s="77" t="s">
        <v>3683</v>
      </c>
      <c r="B1836" s="127" t="s">
        <v>3684</v>
      </c>
      <c r="C1836" s="128">
        <v>0</v>
      </c>
      <c r="D1836" s="128">
        <v>0</v>
      </c>
      <c r="E1836" s="128">
        <v>0</v>
      </c>
      <c r="F1836" s="128">
        <v>0</v>
      </c>
      <c r="G1836" s="128">
        <v>0</v>
      </c>
      <c r="H1836" s="128">
        <v>0</v>
      </c>
      <c r="I1836" s="128">
        <v>0</v>
      </c>
      <c r="J1836" s="128">
        <v>0</v>
      </c>
      <c r="K1836" s="128">
        <v>0</v>
      </c>
      <c r="L1836" s="128">
        <v>0</v>
      </c>
      <c r="M1836" s="128">
        <v>0</v>
      </c>
      <c r="N1836" s="128">
        <v>0</v>
      </c>
    </row>
    <row r="1837" spans="1:14" x14ac:dyDescent="0.3">
      <c r="A1837" s="77" t="s">
        <v>3685</v>
      </c>
      <c r="B1837" s="127" t="s">
        <v>3686</v>
      </c>
      <c r="C1837" s="128">
        <v>0</v>
      </c>
      <c r="D1837" s="128">
        <v>0</v>
      </c>
      <c r="E1837" s="128">
        <v>0</v>
      </c>
      <c r="F1837" s="128">
        <v>0</v>
      </c>
      <c r="G1837" s="128">
        <v>0</v>
      </c>
      <c r="H1837" s="128">
        <v>0</v>
      </c>
      <c r="I1837" s="128">
        <v>0</v>
      </c>
      <c r="J1837" s="128">
        <v>0</v>
      </c>
      <c r="K1837" s="128">
        <v>0</v>
      </c>
      <c r="L1837" s="128">
        <v>0</v>
      </c>
      <c r="M1837" s="128">
        <v>0</v>
      </c>
      <c r="N1837" s="128">
        <v>0</v>
      </c>
    </row>
    <row r="1838" spans="1:14" x14ac:dyDescent="0.3">
      <c r="A1838" s="77" t="s">
        <v>3687</v>
      </c>
      <c r="B1838" s="127" t="s">
        <v>3688</v>
      </c>
      <c r="C1838" s="128">
        <v>0</v>
      </c>
      <c r="D1838" s="128">
        <v>0</v>
      </c>
      <c r="E1838" s="128">
        <v>0</v>
      </c>
      <c r="F1838" s="128">
        <v>0</v>
      </c>
      <c r="G1838" s="128">
        <v>0</v>
      </c>
      <c r="H1838" s="128">
        <v>0</v>
      </c>
      <c r="I1838" s="128">
        <v>0</v>
      </c>
      <c r="J1838" s="128">
        <v>0</v>
      </c>
      <c r="K1838" s="128">
        <v>0</v>
      </c>
      <c r="L1838" s="128">
        <v>0</v>
      </c>
      <c r="M1838" s="128">
        <v>0</v>
      </c>
      <c r="N1838" s="128">
        <v>0</v>
      </c>
    </row>
    <row r="1839" spans="1:14" x14ac:dyDescent="0.3">
      <c r="A1839" s="77" t="s">
        <v>3689</v>
      </c>
      <c r="B1839" s="127" t="s">
        <v>3690</v>
      </c>
      <c r="C1839" s="128">
        <v>0</v>
      </c>
      <c r="D1839" s="128">
        <v>0</v>
      </c>
      <c r="E1839" s="128">
        <v>0</v>
      </c>
      <c r="F1839" s="128">
        <v>0</v>
      </c>
      <c r="G1839" s="128">
        <v>0</v>
      </c>
      <c r="H1839" s="128">
        <v>0</v>
      </c>
      <c r="I1839" s="128">
        <v>0</v>
      </c>
      <c r="J1839" s="128">
        <v>0</v>
      </c>
      <c r="K1839" s="128">
        <v>0</v>
      </c>
      <c r="L1839" s="128">
        <v>0</v>
      </c>
      <c r="M1839" s="128">
        <v>0</v>
      </c>
      <c r="N1839" s="128">
        <v>0</v>
      </c>
    </row>
    <row r="1840" spans="1:14" x14ac:dyDescent="0.3">
      <c r="A1840" s="77" t="s">
        <v>3691</v>
      </c>
      <c r="B1840" s="127" t="s">
        <v>3692</v>
      </c>
      <c r="C1840" s="128">
        <v>0</v>
      </c>
      <c r="D1840" s="128">
        <v>0</v>
      </c>
      <c r="E1840" s="128">
        <v>0</v>
      </c>
      <c r="F1840" s="128">
        <v>0</v>
      </c>
      <c r="G1840" s="128">
        <v>0</v>
      </c>
      <c r="H1840" s="128">
        <v>0</v>
      </c>
      <c r="I1840" s="128">
        <v>0</v>
      </c>
      <c r="J1840" s="128">
        <v>0</v>
      </c>
      <c r="K1840" s="128">
        <v>0</v>
      </c>
      <c r="L1840" s="128">
        <v>0</v>
      </c>
      <c r="M1840" s="128">
        <v>0</v>
      </c>
      <c r="N1840" s="128">
        <v>0</v>
      </c>
    </row>
    <row r="1841" spans="1:14" x14ac:dyDescent="0.3">
      <c r="A1841" s="77" t="s">
        <v>3693</v>
      </c>
      <c r="B1841" s="127" t="s">
        <v>3694</v>
      </c>
      <c r="C1841" s="128">
        <v>0</v>
      </c>
      <c r="D1841" s="128">
        <v>0</v>
      </c>
      <c r="E1841" s="128">
        <v>0</v>
      </c>
      <c r="F1841" s="128">
        <v>0</v>
      </c>
      <c r="G1841" s="128">
        <v>0</v>
      </c>
      <c r="H1841" s="128">
        <v>0</v>
      </c>
      <c r="I1841" s="128">
        <v>0</v>
      </c>
      <c r="J1841" s="128">
        <v>0</v>
      </c>
      <c r="K1841" s="128">
        <v>0</v>
      </c>
      <c r="L1841" s="128">
        <v>0</v>
      </c>
      <c r="M1841" s="128">
        <v>0</v>
      </c>
      <c r="N1841" s="128">
        <v>0</v>
      </c>
    </row>
    <row r="1842" spans="1:14" x14ac:dyDescent="0.3">
      <c r="A1842" s="77" t="s">
        <v>3695</v>
      </c>
      <c r="B1842" s="127" t="s">
        <v>3696</v>
      </c>
      <c r="C1842" s="128">
        <v>0</v>
      </c>
      <c r="D1842" s="128">
        <v>0</v>
      </c>
      <c r="E1842" s="128">
        <v>0</v>
      </c>
      <c r="F1842" s="128">
        <v>0</v>
      </c>
      <c r="G1842" s="128">
        <v>0</v>
      </c>
      <c r="H1842" s="128">
        <v>0</v>
      </c>
      <c r="I1842" s="128">
        <v>0</v>
      </c>
      <c r="J1842" s="128">
        <v>0</v>
      </c>
      <c r="K1842" s="128">
        <v>0</v>
      </c>
      <c r="L1842" s="128">
        <v>0</v>
      </c>
      <c r="M1842" s="128">
        <v>0</v>
      </c>
      <c r="N1842" s="128">
        <v>0</v>
      </c>
    </row>
    <row r="1843" spans="1:14" x14ac:dyDescent="0.3">
      <c r="A1843" s="77" t="s">
        <v>3697</v>
      </c>
      <c r="B1843" s="127" t="s">
        <v>3698</v>
      </c>
      <c r="C1843" s="128">
        <v>0</v>
      </c>
      <c r="D1843" s="128">
        <v>0</v>
      </c>
      <c r="E1843" s="128">
        <v>0</v>
      </c>
      <c r="F1843" s="128">
        <v>0</v>
      </c>
      <c r="G1843" s="128">
        <v>0</v>
      </c>
      <c r="H1843" s="128">
        <v>0</v>
      </c>
      <c r="I1843" s="128">
        <v>0</v>
      </c>
      <c r="J1843" s="128">
        <v>0</v>
      </c>
      <c r="K1843" s="128">
        <v>0</v>
      </c>
      <c r="L1843" s="128">
        <v>0</v>
      </c>
      <c r="M1843" s="128">
        <v>0</v>
      </c>
      <c r="N1843" s="128">
        <v>0</v>
      </c>
    </row>
    <row r="1844" spans="1:14" x14ac:dyDescent="0.3">
      <c r="A1844" s="77" t="s">
        <v>3699</v>
      </c>
      <c r="B1844" s="127" t="s">
        <v>3700</v>
      </c>
      <c r="C1844" s="128">
        <v>0</v>
      </c>
      <c r="D1844" s="128">
        <v>0</v>
      </c>
      <c r="E1844" s="128">
        <v>0</v>
      </c>
      <c r="F1844" s="128">
        <v>0</v>
      </c>
      <c r="G1844" s="128">
        <v>0</v>
      </c>
      <c r="H1844" s="128">
        <v>0</v>
      </c>
      <c r="I1844" s="128">
        <v>0</v>
      </c>
      <c r="J1844" s="128">
        <v>0</v>
      </c>
      <c r="K1844" s="128">
        <v>0</v>
      </c>
      <c r="L1844" s="128">
        <v>0</v>
      </c>
      <c r="M1844" s="128">
        <v>0</v>
      </c>
      <c r="N1844" s="128">
        <v>0</v>
      </c>
    </row>
    <row r="1845" spans="1:14" x14ac:dyDescent="0.3">
      <c r="A1845" s="77" t="s">
        <v>3701</v>
      </c>
      <c r="B1845" s="127" t="s">
        <v>3702</v>
      </c>
      <c r="C1845" s="128">
        <v>0</v>
      </c>
      <c r="D1845" s="128">
        <v>0</v>
      </c>
      <c r="E1845" s="128">
        <v>0</v>
      </c>
      <c r="F1845" s="128">
        <v>0</v>
      </c>
      <c r="G1845" s="128">
        <v>0</v>
      </c>
      <c r="H1845" s="128">
        <v>0</v>
      </c>
      <c r="I1845" s="128">
        <v>0</v>
      </c>
      <c r="J1845" s="128">
        <v>0</v>
      </c>
      <c r="K1845" s="128">
        <v>0</v>
      </c>
      <c r="L1845" s="128">
        <v>0</v>
      </c>
      <c r="M1845" s="128">
        <v>0</v>
      </c>
      <c r="N1845" s="128">
        <v>0</v>
      </c>
    </row>
    <row r="1846" spans="1:14" x14ac:dyDescent="0.3">
      <c r="A1846" s="77" t="s">
        <v>3703</v>
      </c>
      <c r="B1846" s="127" t="s">
        <v>3704</v>
      </c>
      <c r="C1846" s="128">
        <v>0</v>
      </c>
      <c r="D1846" s="128">
        <v>0</v>
      </c>
      <c r="E1846" s="128">
        <v>0</v>
      </c>
      <c r="F1846" s="128">
        <v>0</v>
      </c>
      <c r="G1846" s="128">
        <v>0</v>
      </c>
      <c r="H1846" s="128">
        <v>0</v>
      </c>
      <c r="I1846" s="128">
        <v>0</v>
      </c>
      <c r="J1846" s="128">
        <v>0</v>
      </c>
      <c r="K1846" s="128">
        <v>0</v>
      </c>
      <c r="L1846" s="128">
        <v>0</v>
      </c>
      <c r="M1846" s="128">
        <v>0</v>
      </c>
      <c r="N1846" s="128">
        <v>0</v>
      </c>
    </row>
    <row r="1847" spans="1:14" x14ac:dyDescent="0.3">
      <c r="A1847" s="77" t="s">
        <v>3705</v>
      </c>
      <c r="B1847" s="127" t="s">
        <v>3706</v>
      </c>
      <c r="C1847" s="128">
        <v>0</v>
      </c>
      <c r="D1847" s="128">
        <v>0</v>
      </c>
      <c r="E1847" s="128">
        <v>0</v>
      </c>
      <c r="F1847" s="128">
        <v>0</v>
      </c>
      <c r="G1847" s="128">
        <v>0</v>
      </c>
      <c r="H1847" s="128">
        <v>0</v>
      </c>
      <c r="I1847" s="128">
        <v>0</v>
      </c>
      <c r="J1847" s="128">
        <v>0</v>
      </c>
      <c r="K1847" s="128">
        <v>0</v>
      </c>
      <c r="L1847" s="128">
        <v>0</v>
      </c>
      <c r="M1847" s="128">
        <v>0</v>
      </c>
      <c r="N1847" s="128">
        <v>0</v>
      </c>
    </row>
    <row r="1848" spans="1:14" x14ac:dyDescent="0.3">
      <c r="A1848" s="77" t="s">
        <v>3707</v>
      </c>
      <c r="B1848" s="127" t="s">
        <v>3708</v>
      </c>
      <c r="C1848" s="128">
        <v>0</v>
      </c>
      <c r="D1848" s="128">
        <v>0</v>
      </c>
      <c r="E1848" s="128">
        <v>0</v>
      </c>
      <c r="F1848" s="128">
        <v>0</v>
      </c>
      <c r="G1848" s="128">
        <v>0</v>
      </c>
      <c r="H1848" s="128">
        <v>0</v>
      </c>
      <c r="I1848" s="128">
        <v>0</v>
      </c>
      <c r="J1848" s="128">
        <v>0</v>
      </c>
      <c r="K1848" s="128">
        <v>0</v>
      </c>
      <c r="L1848" s="128">
        <v>0</v>
      </c>
      <c r="M1848" s="128">
        <v>0</v>
      </c>
      <c r="N1848" s="128">
        <v>0</v>
      </c>
    </row>
    <row r="1849" spans="1:14" x14ac:dyDescent="0.3">
      <c r="A1849" s="77" t="s">
        <v>3709</v>
      </c>
      <c r="B1849" s="127" t="s">
        <v>3710</v>
      </c>
      <c r="C1849" s="128">
        <v>-70724.495466399996</v>
      </c>
      <c r="D1849" s="128">
        <v>-69825.342176599996</v>
      </c>
      <c r="E1849" s="128">
        <v>-69825.342176599996</v>
      </c>
      <c r="F1849" s="128">
        <v>-70274.918821500003</v>
      </c>
      <c r="G1849" s="128">
        <v>-70724.495466399996</v>
      </c>
      <c r="H1849" s="128">
        <v>-69375.764550199994</v>
      </c>
      <c r="I1849" s="128">
        <v>-70724.495466399996</v>
      </c>
      <c r="J1849" s="128">
        <v>-70274.918821500003</v>
      </c>
      <c r="K1849" s="128">
        <v>-69825.342176599996</v>
      </c>
      <c r="L1849" s="128">
        <v>-70724.495466399996</v>
      </c>
      <c r="M1849" s="128">
        <v>-69825.342176599996</v>
      </c>
      <c r="N1849" s="128">
        <v>-69954.918821500003</v>
      </c>
    </row>
    <row r="1850" spans="1:14" x14ac:dyDescent="0.3">
      <c r="A1850" s="77" t="s">
        <v>3711</v>
      </c>
      <c r="B1850" s="127" t="s">
        <v>3712</v>
      </c>
      <c r="C1850" s="128">
        <v>0</v>
      </c>
      <c r="D1850" s="128">
        <v>0</v>
      </c>
      <c r="E1850" s="128">
        <v>0</v>
      </c>
      <c r="F1850" s="128">
        <v>0</v>
      </c>
      <c r="G1850" s="128">
        <v>0</v>
      </c>
      <c r="H1850" s="128">
        <v>0</v>
      </c>
      <c r="I1850" s="128">
        <v>0</v>
      </c>
      <c r="J1850" s="128">
        <v>0</v>
      </c>
      <c r="K1850" s="128">
        <v>0</v>
      </c>
      <c r="L1850" s="128">
        <v>0</v>
      </c>
      <c r="M1850" s="128">
        <v>0</v>
      </c>
      <c r="N1850" s="128">
        <v>0</v>
      </c>
    </row>
    <row r="1851" spans="1:14" x14ac:dyDescent="0.3">
      <c r="A1851" s="77" t="s">
        <v>3713</v>
      </c>
      <c r="B1851" s="127" t="s">
        <v>3714</v>
      </c>
      <c r="C1851" s="128">
        <v>0</v>
      </c>
      <c r="D1851" s="128">
        <v>0</v>
      </c>
      <c r="E1851" s="128">
        <v>0</v>
      </c>
      <c r="F1851" s="128">
        <v>0</v>
      </c>
      <c r="G1851" s="128">
        <v>0</v>
      </c>
      <c r="H1851" s="128">
        <v>0</v>
      </c>
      <c r="I1851" s="128">
        <v>0</v>
      </c>
      <c r="J1851" s="128">
        <v>0</v>
      </c>
      <c r="K1851" s="128">
        <v>0</v>
      </c>
      <c r="L1851" s="128">
        <v>0</v>
      </c>
      <c r="M1851" s="128">
        <v>0</v>
      </c>
      <c r="N1851" s="128">
        <v>0</v>
      </c>
    </row>
    <row r="1852" spans="1:14" x14ac:dyDescent="0.3">
      <c r="A1852" s="77" t="s">
        <v>3715</v>
      </c>
      <c r="B1852" s="127" t="s">
        <v>3716</v>
      </c>
      <c r="C1852" s="128">
        <v>0</v>
      </c>
      <c r="D1852" s="128">
        <v>0</v>
      </c>
      <c r="E1852" s="128">
        <v>0</v>
      </c>
      <c r="F1852" s="128">
        <v>0</v>
      </c>
      <c r="G1852" s="128">
        <v>0</v>
      </c>
      <c r="H1852" s="128">
        <v>0</v>
      </c>
      <c r="I1852" s="128">
        <v>0</v>
      </c>
      <c r="J1852" s="128">
        <v>0</v>
      </c>
      <c r="K1852" s="128">
        <v>0</v>
      </c>
      <c r="L1852" s="128">
        <v>0</v>
      </c>
      <c r="M1852" s="128">
        <v>0</v>
      </c>
      <c r="N1852" s="128">
        <v>0</v>
      </c>
    </row>
    <row r="1853" spans="1:14" x14ac:dyDescent="0.3">
      <c r="A1853" s="77" t="s">
        <v>3717</v>
      </c>
      <c r="B1853" s="127" t="s">
        <v>3718</v>
      </c>
      <c r="C1853" s="128">
        <v>0</v>
      </c>
      <c r="D1853" s="128">
        <v>0</v>
      </c>
      <c r="E1853" s="128">
        <v>0</v>
      </c>
      <c r="F1853" s="128">
        <v>0</v>
      </c>
      <c r="G1853" s="128">
        <v>0</v>
      </c>
      <c r="H1853" s="128">
        <v>0</v>
      </c>
      <c r="I1853" s="128">
        <v>0</v>
      </c>
      <c r="J1853" s="128">
        <v>0</v>
      </c>
      <c r="K1853" s="128">
        <v>0</v>
      </c>
      <c r="L1853" s="128">
        <v>0</v>
      </c>
      <c r="M1853" s="128">
        <v>0</v>
      </c>
      <c r="N1853" s="128">
        <v>0</v>
      </c>
    </row>
    <row r="1854" spans="1:14" x14ac:dyDescent="0.3">
      <c r="A1854" s="77" t="s">
        <v>3719</v>
      </c>
      <c r="B1854" s="127" t="s">
        <v>3720</v>
      </c>
      <c r="C1854" s="128">
        <v>483</v>
      </c>
      <c r="D1854" s="128">
        <v>483</v>
      </c>
      <c r="E1854" s="128">
        <v>484</v>
      </c>
      <c r="F1854" s="128">
        <v>483</v>
      </c>
      <c r="G1854" s="128">
        <v>483</v>
      </c>
      <c r="H1854" s="128">
        <v>484</v>
      </c>
      <c r="I1854" s="128">
        <v>483</v>
      </c>
      <c r="J1854" s="128">
        <v>483</v>
      </c>
      <c r="K1854" s="128">
        <v>484</v>
      </c>
      <c r="L1854" s="128">
        <v>483</v>
      </c>
      <c r="M1854" s="128">
        <v>483</v>
      </c>
      <c r="N1854" s="128">
        <v>484</v>
      </c>
    </row>
    <row r="1855" spans="1:14" x14ac:dyDescent="0.3">
      <c r="A1855" s="77" t="s">
        <v>3721</v>
      </c>
      <c r="B1855" s="127" t="s">
        <v>3722</v>
      </c>
      <c r="C1855" s="128">
        <v>517</v>
      </c>
      <c r="D1855" s="128">
        <v>549</v>
      </c>
      <c r="E1855" s="128">
        <v>491</v>
      </c>
      <c r="F1855" s="128">
        <v>442</v>
      </c>
      <c r="G1855" s="128">
        <v>901</v>
      </c>
      <c r="H1855" s="128">
        <v>441</v>
      </c>
      <c r="I1855" s="128">
        <v>442</v>
      </c>
      <c r="J1855" s="128">
        <v>455</v>
      </c>
      <c r="K1855" s="128">
        <v>499</v>
      </c>
      <c r="L1855" s="128">
        <v>522</v>
      </c>
      <c r="M1855" s="128">
        <v>458</v>
      </c>
      <c r="N1855" s="128">
        <v>469</v>
      </c>
    </row>
    <row r="1856" spans="1:14" x14ac:dyDescent="0.3">
      <c r="A1856" s="77" t="s">
        <v>3723</v>
      </c>
      <c r="B1856" s="127" t="s">
        <v>3724</v>
      </c>
      <c r="C1856" s="128">
        <v>0</v>
      </c>
      <c r="D1856" s="128">
        <v>0</v>
      </c>
      <c r="E1856" s="128">
        <v>0</v>
      </c>
      <c r="F1856" s="128">
        <v>0</v>
      </c>
      <c r="G1856" s="128">
        <v>0</v>
      </c>
      <c r="H1856" s="128">
        <v>0</v>
      </c>
      <c r="I1856" s="128">
        <v>0</v>
      </c>
      <c r="J1856" s="128">
        <v>0</v>
      </c>
      <c r="K1856" s="128">
        <v>0</v>
      </c>
      <c r="L1856" s="128">
        <v>0</v>
      </c>
      <c r="M1856" s="128">
        <v>0</v>
      </c>
      <c r="N1856" s="128">
        <v>0</v>
      </c>
    </row>
    <row r="1857" spans="1:14" x14ac:dyDescent="0.3">
      <c r="A1857" s="77" t="s">
        <v>3725</v>
      </c>
      <c r="B1857" s="127" t="s">
        <v>3726</v>
      </c>
      <c r="C1857" s="128">
        <v>1375</v>
      </c>
      <c r="D1857" s="128">
        <v>1375</v>
      </c>
      <c r="E1857" s="128">
        <v>1375</v>
      </c>
      <c r="F1857" s="128">
        <v>1375</v>
      </c>
      <c r="G1857" s="128">
        <v>1375</v>
      </c>
      <c r="H1857" s="128">
        <v>1375</v>
      </c>
      <c r="I1857" s="128">
        <v>1375</v>
      </c>
      <c r="J1857" s="128">
        <v>1375</v>
      </c>
      <c r="K1857" s="128">
        <v>1375</v>
      </c>
      <c r="L1857" s="128">
        <v>1375</v>
      </c>
      <c r="M1857" s="128">
        <v>1375</v>
      </c>
      <c r="N1857" s="128">
        <v>1375</v>
      </c>
    </row>
    <row r="1858" spans="1:14" x14ac:dyDescent="0.3">
      <c r="A1858" s="77" t="s">
        <v>3727</v>
      </c>
      <c r="B1858" s="127" t="s">
        <v>3728</v>
      </c>
      <c r="C1858" s="128">
        <v>6365.25</v>
      </c>
      <c r="D1858" s="128">
        <v>17523.84375</v>
      </c>
      <c r="E1858" s="128">
        <v>15816.09375</v>
      </c>
      <c r="F1858" s="128">
        <v>22527.421875</v>
      </c>
      <c r="G1858" s="128">
        <v>13705.918750000001</v>
      </c>
      <c r="H1858" s="128">
        <v>34198.125</v>
      </c>
      <c r="I1858" s="128">
        <v>16520.109375</v>
      </c>
      <c r="J1858" s="128">
        <v>8777.5562499999996</v>
      </c>
      <c r="K1858" s="128">
        <v>10414.6875</v>
      </c>
      <c r="L1858" s="128">
        <v>21880.546875</v>
      </c>
      <c r="M1858" s="128">
        <v>9467.5562499999996</v>
      </c>
      <c r="N1858" s="128">
        <v>23035.21875</v>
      </c>
    </row>
    <row r="1859" spans="1:14" x14ac:dyDescent="0.3">
      <c r="A1859" s="77" t="s">
        <v>3729</v>
      </c>
      <c r="B1859" s="127" t="s">
        <v>3730</v>
      </c>
      <c r="C1859" s="128">
        <v>0</v>
      </c>
      <c r="D1859" s="128">
        <v>0</v>
      </c>
      <c r="E1859" s="128">
        <v>0</v>
      </c>
      <c r="F1859" s="128">
        <v>0</v>
      </c>
      <c r="G1859" s="128">
        <v>0</v>
      </c>
      <c r="H1859" s="128">
        <v>0</v>
      </c>
      <c r="I1859" s="128">
        <v>0</v>
      </c>
      <c r="J1859" s="128">
        <v>0</v>
      </c>
      <c r="K1859" s="128">
        <v>0</v>
      </c>
      <c r="L1859" s="128">
        <v>0</v>
      </c>
      <c r="M1859" s="128">
        <v>0</v>
      </c>
      <c r="N1859" s="128">
        <v>0</v>
      </c>
    </row>
    <row r="1860" spans="1:14" x14ac:dyDescent="0.3">
      <c r="A1860" s="77" t="s">
        <v>3731</v>
      </c>
      <c r="B1860" s="127" t="s">
        <v>3732</v>
      </c>
      <c r="C1860" s="128">
        <v>717</v>
      </c>
      <c r="D1860" s="128">
        <v>717</v>
      </c>
      <c r="E1860" s="128">
        <v>717</v>
      </c>
      <c r="F1860" s="128">
        <v>717</v>
      </c>
      <c r="G1860" s="128">
        <v>717</v>
      </c>
      <c r="H1860" s="128">
        <v>717</v>
      </c>
      <c r="I1860" s="128">
        <v>717</v>
      </c>
      <c r="J1860" s="128">
        <v>717</v>
      </c>
      <c r="K1860" s="128">
        <v>717</v>
      </c>
      <c r="L1860" s="128">
        <v>717</v>
      </c>
      <c r="M1860" s="128">
        <v>717</v>
      </c>
      <c r="N1860" s="128">
        <v>1417</v>
      </c>
    </row>
    <row r="1861" spans="1:14" x14ac:dyDescent="0.3">
      <c r="A1861" s="77" t="s">
        <v>3733</v>
      </c>
      <c r="B1861" s="127" t="s">
        <v>3734</v>
      </c>
      <c r="C1861" s="128">
        <v>21154.685144800002</v>
      </c>
      <c r="D1861" s="128">
        <v>19621.669918299998</v>
      </c>
      <c r="E1861" s="128">
        <v>19621.669918299998</v>
      </c>
      <c r="F1861" s="128">
        <v>20388.177531599998</v>
      </c>
      <c r="G1861" s="128">
        <v>21154.685144800002</v>
      </c>
      <c r="H1861" s="128">
        <v>19017.127847399999</v>
      </c>
      <c r="I1861" s="128">
        <v>21340.947447300001</v>
      </c>
      <c r="J1861" s="128">
        <v>20566.3414777</v>
      </c>
      <c r="K1861" s="128">
        <v>26791.735508099999</v>
      </c>
      <c r="L1861" s="128">
        <v>21340.947447300001</v>
      </c>
      <c r="M1861" s="128">
        <v>19791.735508099999</v>
      </c>
      <c r="N1861" s="128">
        <v>20566.3414777</v>
      </c>
    </row>
    <row r="1862" spans="1:14" x14ac:dyDescent="0.3">
      <c r="A1862" s="77" t="s">
        <v>3735</v>
      </c>
      <c r="B1862" s="127" t="s">
        <v>3736</v>
      </c>
      <c r="C1862" s="128">
        <v>0</v>
      </c>
      <c r="D1862" s="128">
        <v>0</v>
      </c>
      <c r="E1862" s="128">
        <v>0</v>
      </c>
      <c r="F1862" s="128">
        <v>0</v>
      </c>
      <c r="G1862" s="128">
        <v>0</v>
      </c>
      <c r="H1862" s="128">
        <v>0</v>
      </c>
      <c r="I1862" s="128">
        <v>0</v>
      </c>
      <c r="J1862" s="128">
        <v>0</v>
      </c>
      <c r="K1862" s="128">
        <v>0</v>
      </c>
      <c r="L1862" s="128">
        <v>0</v>
      </c>
      <c r="M1862" s="128">
        <v>0</v>
      </c>
      <c r="N1862" s="128">
        <v>0</v>
      </c>
    </row>
    <row r="1863" spans="1:14" x14ac:dyDescent="0.3">
      <c r="A1863" s="77" t="s">
        <v>3737</v>
      </c>
      <c r="B1863" s="127" t="s">
        <v>3738</v>
      </c>
      <c r="C1863" s="128">
        <v>0</v>
      </c>
      <c r="D1863" s="128">
        <v>0</v>
      </c>
      <c r="E1863" s="128">
        <v>0</v>
      </c>
      <c r="F1863" s="128">
        <v>0</v>
      </c>
      <c r="G1863" s="128">
        <v>0</v>
      </c>
      <c r="H1863" s="128">
        <v>0</v>
      </c>
      <c r="I1863" s="128">
        <v>0</v>
      </c>
      <c r="J1863" s="128">
        <v>0</v>
      </c>
      <c r="K1863" s="128">
        <v>0</v>
      </c>
      <c r="L1863" s="128">
        <v>0</v>
      </c>
      <c r="M1863" s="128">
        <v>0</v>
      </c>
      <c r="N1863" s="128">
        <v>0</v>
      </c>
    </row>
    <row r="1864" spans="1:14" x14ac:dyDescent="0.3">
      <c r="A1864" s="77" t="s">
        <v>3739</v>
      </c>
      <c r="B1864" s="127" t="s">
        <v>3740</v>
      </c>
      <c r="C1864" s="128">
        <v>0</v>
      </c>
      <c r="D1864" s="128">
        <v>0</v>
      </c>
      <c r="E1864" s="128">
        <v>0</v>
      </c>
      <c r="F1864" s="128">
        <v>0</v>
      </c>
      <c r="G1864" s="128">
        <v>0</v>
      </c>
      <c r="H1864" s="128">
        <v>0</v>
      </c>
      <c r="I1864" s="128">
        <v>0</v>
      </c>
      <c r="J1864" s="128">
        <v>0</v>
      </c>
      <c r="K1864" s="128">
        <v>0</v>
      </c>
      <c r="L1864" s="128">
        <v>0</v>
      </c>
      <c r="M1864" s="128">
        <v>0</v>
      </c>
      <c r="N1864" s="128">
        <v>0</v>
      </c>
    </row>
    <row r="1865" spans="1:14" x14ac:dyDescent="0.3">
      <c r="A1865" s="77" t="s">
        <v>3741</v>
      </c>
      <c r="B1865" s="127" t="s">
        <v>3742</v>
      </c>
      <c r="C1865" s="128">
        <v>0</v>
      </c>
      <c r="D1865" s="128">
        <v>0</v>
      </c>
      <c r="E1865" s="128">
        <v>0</v>
      </c>
      <c r="F1865" s="128">
        <v>0</v>
      </c>
      <c r="G1865" s="128">
        <v>0</v>
      </c>
      <c r="H1865" s="128">
        <v>0</v>
      </c>
      <c r="I1865" s="128">
        <v>0</v>
      </c>
      <c r="J1865" s="128">
        <v>0</v>
      </c>
      <c r="K1865" s="128">
        <v>0</v>
      </c>
      <c r="L1865" s="128">
        <v>0</v>
      </c>
      <c r="M1865" s="128">
        <v>0</v>
      </c>
      <c r="N1865" s="128">
        <v>0</v>
      </c>
    </row>
    <row r="1866" spans="1:14" x14ac:dyDescent="0.3">
      <c r="A1866" s="77" t="s">
        <v>3743</v>
      </c>
      <c r="B1866" s="127" t="s">
        <v>3744</v>
      </c>
      <c r="C1866" s="128">
        <v>0</v>
      </c>
      <c r="D1866" s="128">
        <v>0</v>
      </c>
      <c r="E1866" s="128">
        <v>0</v>
      </c>
      <c r="F1866" s="128">
        <v>0</v>
      </c>
      <c r="G1866" s="128">
        <v>0</v>
      </c>
      <c r="H1866" s="128">
        <v>0</v>
      </c>
      <c r="I1866" s="128">
        <v>0</v>
      </c>
      <c r="J1866" s="128">
        <v>0</v>
      </c>
      <c r="K1866" s="128">
        <v>0</v>
      </c>
      <c r="L1866" s="128">
        <v>0</v>
      </c>
      <c r="M1866" s="128">
        <v>0</v>
      </c>
      <c r="N1866" s="128">
        <v>0</v>
      </c>
    </row>
    <row r="1867" spans="1:14" x14ac:dyDescent="0.3">
      <c r="A1867" s="77" t="s">
        <v>3745</v>
      </c>
      <c r="B1867" s="127" t="s">
        <v>3746</v>
      </c>
      <c r="C1867" s="128">
        <v>6599.33</v>
      </c>
      <c r="D1867" s="128">
        <v>6599.33</v>
      </c>
      <c r="E1867" s="128">
        <v>6599.33</v>
      </c>
      <c r="F1867" s="128">
        <v>6599.33</v>
      </c>
      <c r="G1867" s="128">
        <v>6599.33</v>
      </c>
      <c r="H1867" s="128">
        <v>6599.33</v>
      </c>
      <c r="I1867" s="128">
        <v>6599.33</v>
      </c>
      <c r="J1867" s="128">
        <v>6599.33</v>
      </c>
      <c r="K1867" s="128">
        <v>6599.33</v>
      </c>
      <c r="L1867" s="128">
        <v>6599.33</v>
      </c>
      <c r="M1867" s="128">
        <v>6599.33</v>
      </c>
      <c r="N1867" s="128">
        <v>6599.33</v>
      </c>
    </row>
    <row r="1868" spans="1:14" x14ac:dyDescent="0.3">
      <c r="A1868" s="77" t="s">
        <v>3747</v>
      </c>
      <c r="B1868" s="127" t="s">
        <v>3748</v>
      </c>
      <c r="C1868" s="128">
        <v>0</v>
      </c>
      <c r="D1868" s="128">
        <v>0</v>
      </c>
      <c r="E1868" s="128">
        <v>0</v>
      </c>
      <c r="F1868" s="128">
        <v>0</v>
      </c>
      <c r="G1868" s="128">
        <v>0</v>
      </c>
      <c r="H1868" s="128">
        <v>0</v>
      </c>
      <c r="I1868" s="128">
        <v>0</v>
      </c>
      <c r="J1868" s="128">
        <v>0</v>
      </c>
      <c r="K1868" s="128">
        <v>0</v>
      </c>
      <c r="L1868" s="128">
        <v>0</v>
      </c>
      <c r="M1868" s="128">
        <v>0</v>
      </c>
      <c r="N1868" s="128">
        <v>0</v>
      </c>
    </row>
    <row r="1869" spans="1:14" x14ac:dyDescent="0.3">
      <c r="A1869" s="77" t="s">
        <v>3749</v>
      </c>
      <c r="B1869" s="127" t="s">
        <v>3750</v>
      </c>
      <c r="C1869" s="128">
        <v>0</v>
      </c>
      <c r="D1869" s="128">
        <v>0</v>
      </c>
      <c r="E1869" s="128">
        <v>0</v>
      </c>
      <c r="F1869" s="128">
        <v>0</v>
      </c>
      <c r="G1869" s="128">
        <v>0</v>
      </c>
      <c r="H1869" s="128">
        <v>0</v>
      </c>
      <c r="I1869" s="128">
        <v>0</v>
      </c>
      <c r="J1869" s="128">
        <v>0</v>
      </c>
      <c r="K1869" s="128">
        <v>0</v>
      </c>
      <c r="L1869" s="128">
        <v>0</v>
      </c>
      <c r="M1869" s="128">
        <v>0</v>
      </c>
      <c r="N1869" s="128">
        <v>0</v>
      </c>
    </row>
    <row r="1870" spans="1:14" x14ac:dyDescent="0.3">
      <c r="A1870" s="77" t="s">
        <v>3751</v>
      </c>
      <c r="B1870" s="127" t="s">
        <v>3752</v>
      </c>
      <c r="C1870" s="128">
        <v>0</v>
      </c>
      <c r="D1870" s="128">
        <v>0</v>
      </c>
      <c r="E1870" s="128">
        <v>0</v>
      </c>
      <c r="F1870" s="128">
        <v>0</v>
      </c>
      <c r="G1870" s="128">
        <v>0</v>
      </c>
      <c r="H1870" s="128">
        <v>0</v>
      </c>
      <c r="I1870" s="128">
        <v>0</v>
      </c>
      <c r="J1870" s="128">
        <v>0</v>
      </c>
      <c r="K1870" s="128">
        <v>0</v>
      </c>
      <c r="L1870" s="128">
        <v>0</v>
      </c>
      <c r="M1870" s="128">
        <v>0</v>
      </c>
      <c r="N1870" s="128">
        <v>0</v>
      </c>
    </row>
    <row r="1871" spans="1:14" x14ac:dyDescent="0.3">
      <c r="A1871" s="77" t="s">
        <v>3753</v>
      </c>
      <c r="B1871" s="127" t="s">
        <v>3754</v>
      </c>
      <c r="C1871" s="128">
        <v>0</v>
      </c>
      <c r="D1871" s="128">
        <v>20000</v>
      </c>
      <c r="E1871" s="128">
        <v>20000</v>
      </c>
      <c r="F1871" s="128">
        <v>20000</v>
      </c>
      <c r="G1871" s="128">
        <v>0</v>
      </c>
      <c r="H1871" s="128">
        <v>0</v>
      </c>
      <c r="I1871" s="128">
        <v>0</v>
      </c>
      <c r="J1871" s="128">
        <v>20000</v>
      </c>
      <c r="K1871" s="128">
        <v>20000</v>
      </c>
      <c r="L1871" s="128">
        <v>20000</v>
      </c>
      <c r="M1871" s="128">
        <v>0</v>
      </c>
      <c r="N1871" s="128">
        <v>0</v>
      </c>
    </row>
    <row r="1872" spans="1:14" x14ac:dyDescent="0.3">
      <c r="A1872" s="77" t="s">
        <v>3755</v>
      </c>
      <c r="B1872" s="127" t="s">
        <v>3756</v>
      </c>
      <c r="C1872" s="128">
        <v>0</v>
      </c>
      <c r="D1872" s="128">
        <v>0</v>
      </c>
      <c r="E1872" s="128">
        <v>0</v>
      </c>
      <c r="F1872" s="128">
        <v>0</v>
      </c>
      <c r="G1872" s="128">
        <v>0</v>
      </c>
      <c r="H1872" s="128">
        <v>0</v>
      </c>
      <c r="I1872" s="128">
        <v>0</v>
      </c>
      <c r="J1872" s="128">
        <v>0</v>
      </c>
      <c r="K1872" s="128">
        <v>0</v>
      </c>
      <c r="L1872" s="128">
        <v>0</v>
      </c>
      <c r="M1872" s="128">
        <v>0</v>
      </c>
      <c r="N1872" s="128">
        <v>0</v>
      </c>
    </row>
    <row r="1873" spans="1:14" x14ac:dyDescent="0.3">
      <c r="A1873" s="77" t="s">
        <v>3757</v>
      </c>
      <c r="B1873" s="127" t="s">
        <v>3758</v>
      </c>
      <c r="C1873" s="128">
        <v>883042.33333329996</v>
      </c>
      <c r="D1873" s="128">
        <v>-1916957.6666667</v>
      </c>
      <c r="E1873" s="128">
        <v>-2360007.6666667</v>
      </c>
      <c r="F1873" s="128">
        <v>883042.33333329996</v>
      </c>
      <c r="G1873" s="128">
        <v>883042.33333329996</v>
      </c>
      <c r="H1873" s="128">
        <v>929992.33333329996</v>
      </c>
      <c r="I1873" s="128">
        <v>883042.33333329996</v>
      </c>
      <c r="J1873" s="128">
        <v>883042.33333329996</v>
      </c>
      <c r="K1873" s="128">
        <v>941992.33333329996</v>
      </c>
      <c r="L1873" s="128">
        <v>933042.33333329996</v>
      </c>
      <c r="M1873" s="128">
        <v>883042.33333329996</v>
      </c>
      <c r="N1873" s="128">
        <v>944992.33333329996</v>
      </c>
    </row>
    <row r="1874" spans="1:14" x14ac:dyDescent="0.3">
      <c r="A1874" s="77" t="s">
        <v>3759</v>
      </c>
      <c r="B1874" s="127" t="s">
        <v>3760</v>
      </c>
      <c r="C1874" s="128">
        <v>0</v>
      </c>
      <c r="D1874" s="128">
        <v>0</v>
      </c>
      <c r="E1874" s="128">
        <v>0</v>
      </c>
      <c r="F1874" s="128">
        <v>0</v>
      </c>
      <c r="G1874" s="128">
        <v>0</v>
      </c>
      <c r="H1874" s="128">
        <v>0</v>
      </c>
      <c r="I1874" s="128">
        <v>0</v>
      </c>
      <c r="J1874" s="128">
        <v>0</v>
      </c>
      <c r="K1874" s="128">
        <v>0</v>
      </c>
      <c r="L1874" s="128">
        <v>0</v>
      </c>
      <c r="M1874" s="128">
        <v>0</v>
      </c>
      <c r="N1874" s="128">
        <v>0</v>
      </c>
    </row>
    <row r="1875" spans="1:14" x14ac:dyDescent="0.3">
      <c r="A1875" s="77" t="s">
        <v>3761</v>
      </c>
      <c r="B1875" s="127" t="s">
        <v>3762</v>
      </c>
      <c r="C1875" s="128">
        <v>0</v>
      </c>
      <c r="D1875" s="128">
        <v>0</v>
      </c>
      <c r="E1875" s="128">
        <v>0</v>
      </c>
      <c r="F1875" s="128">
        <v>0</v>
      </c>
      <c r="G1875" s="128">
        <v>0</v>
      </c>
      <c r="H1875" s="128">
        <v>0</v>
      </c>
      <c r="I1875" s="128">
        <v>0</v>
      </c>
      <c r="J1875" s="128">
        <v>0</v>
      </c>
      <c r="K1875" s="128">
        <v>0</v>
      </c>
      <c r="L1875" s="128">
        <v>0</v>
      </c>
      <c r="M1875" s="128">
        <v>0</v>
      </c>
      <c r="N1875" s="128">
        <v>0</v>
      </c>
    </row>
    <row r="1876" spans="1:14" x14ac:dyDescent="0.3">
      <c r="A1876" s="77" t="s">
        <v>3763</v>
      </c>
      <c r="B1876" s="127" t="s">
        <v>3764</v>
      </c>
      <c r="C1876" s="128">
        <v>0</v>
      </c>
      <c r="D1876" s="128">
        <v>0</v>
      </c>
      <c r="E1876" s="128">
        <v>0</v>
      </c>
      <c r="F1876" s="128">
        <v>0</v>
      </c>
      <c r="G1876" s="128">
        <v>0</v>
      </c>
      <c r="H1876" s="128">
        <v>0</v>
      </c>
      <c r="I1876" s="128">
        <v>0</v>
      </c>
      <c r="J1876" s="128">
        <v>0</v>
      </c>
      <c r="K1876" s="128">
        <v>0</v>
      </c>
      <c r="L1876" s="128">
        <v>0</v>
      </c>
      <c r="M1876" s="128">
        <v>0</v>
      </c>
      <c r="N1876" s="128">
        <v>0</v>
      </c>
    </row>
    <row r="1877" spans="1:14" x14ac:dyDescent="0.3">
      <c r="A1877" s="77" t="s">
        <v>3765</v>
      </c>
      <c r="B1877" s="127" t="s">
        <v>3766</v>
      </c>
      <c r="C1877" s="128">
        <v>0</v>
      </c>
      <c r="D1877" s="128">
        <v>0</v>
      </c>
      <c r="E1877" s="128">
        <v>0</v>
      </c>
      <c r="F1877" s="128">
        <v>0</v>
      </c>
      <c r="G1877" s="128">
        <v>0</v>
      </c>
      <c r="H1877" s="128">
        <v>0</v>
      </c>
      <c r="I1877" s="128">
        <v>0</v>
      </c>
      <c r="J1877" s="128">
        <v>0</v>
      </c>
      <c r="K1877" s="128">
        <v>0</v>
      </c>
      <c r="L1877" s="128">
        <v>0</v>
      </c>
      <c r="M1877" s="128">
        <v>0</v>
      </c>
      <c r="N1877" s="128">
        <v>0</v>
      </c>
    </row>
    <row r="1878" spans="1:14" x14ac:dyDescent="0.3">
      <c r="A1878" s="77" t="s">
        <v>3767</v>
      </c>
      <c r="B1878" s="127" t="s">
        <v>3768</v>
      </c>
      <c r="C1878" s="128">
        <v>0</v>
      </c>
      <c r="D1878" s="128">
        <v>0</v>
      </c>
      <c r="E1878" s="128">
        <v>0</v>
      </c>
      <c r="F1878" s="128">
        <v>0</v>
      </c>
      <c r="G1878" s="128">
        <v>0</v>
      </c>
      <c r="H1878" s="128">
        <v>0</v>
      </c>
      <c r="I1878" s="128">
        <v>0</v>
      </c>
      <c r="J1878" s="128">
        <v>0</v>
      </c>
      <c r="K1878" s="128">
        <v>0</v>
      </c>
      <c r="L1878" s="128">
        <v>0</v>
      </c>
      <c r="M1878" s="128">
        <v>0</v>
      </c>
      <c r="N1878" s="128">
        <v>0</v>
      </c>
    </row>
    <row r="1879" spans="1:14" x14ac:dyDescent="0.3">
      <c r="A1879" s="77" t="s">
        <v>3769</v>
      </c>
      <c r="B1879" s="127" t="s">
        <v>3770</v>
      </c>
      <c r="C1879" s="128">
        <v>0</v>
      </c>
      <c r="D1879" s="128">
        <v>0</v>
      </c>
      <c r="E1879" s="128">
        <v>0</v>
      </c>
      <c r="F1879" s="128">
        <v>0</v>
      </c>
      <c r="G1879" s="128">
        <v>0</v>
      </c>
      <c r="H1879" s="128">
        <v>0</v>
      </c>
      <c r="I1879" s="128">
        <v>0</v>
      </c>
      <c r="J1879" s="128">
        <v>0</v>
      </c>
      <c r="K1879" s="128">
        <v>0</v>
      </c>
      <c r="L1879" s="128">
        <v>0</v>
      </c>
      <c r="M1879" s="128">
        <v>0</v>
      </c>
      <c r="N1879" s="128">
        <v>0</v>
      </c>
    </row>
    <row r="1880" spans="1:14" x14ac:dyDescent="0.3">
      <c r="A1880" s="77" t="s">
        <v>3771</v>
      </c>
      <c r="B1880" s="127" t="s">
        <v>3772</v>
      </c>
      <c r="C1880" s="128">
        <v>0</v>
      </c>
      <c r="D1880" s="128">
        <v>0</v>
      </c>
      <c r="E1880" s="128">
        <v>0</v>
      </c>
      <c r="F1880" s="128">
        <v>0</v>
      </c>
      <c r="G1880" s="128">
        <v>0</v>
      </c>
      <c r="H1880" s="128">
        <v>0</v>
      </c>
      <c r="I1880" s="128">
        <v>0</v>
      </c>
      <c r="J1880" s="128">
        <v>3828</v>
      </c>
      <c r="K1880" s="128">
        <v>0</v>
      </c>
      <c r="L1880" s="128">
        <v>0</v>
      </c>
      <c r="M1880" s="128">
        <v>0</v>
      </c>
      <c r="N1880" s="128">
        <v>249352</v>
      </c>
    </row>
    <row r="1881" spans="1:14" x14ac:dyDescent="0.3">
      <c r="A1881" s="77" t="s">
        <v>3773</v>
      </c>
      <c r="B1881" s="127" t="s">
        <v>3774</v>
      </c>
      <c r="C1881" s="128">
        <v>0</v>
      </c>
      <c r="D1881" s="128">
        <v>0</v>
      </c>
      <c r="E1881" s="128">
        <v>0</v>
      </c>
      <c r="F1881" s="128">
        <v>0</v>
      </c>
      <c r="G1881" s="128">
        <v>0</v>
      </c>
      <c r="H1881" s="128">
        <v>0</v>
      </c>
      <c r="I1881" s="128">
        <v>0</v>
      </c>
      <c r="J1881" s="128">
        <v>0</v>
      </c>
      <c r="K1881" s="128">
        <v>0</v>
      </c>
      <c r="L1881" s="128">
        <v>0</v>
      </c>
      <c r="M1881" s="128">
        <v>0</v>
      </c>
      <c r="N1881" s="128">
        <v>0</v>
      </c>
    </row>
    <row r="1882" spans="1:14" x14ac:dyDescent="0.3">
      <c r="A1882" s="77" t="s">
        <v>3775</v>
      </c>
      <c r="B1882" s="127" t="s">
        <v>3776</v>
      </c>
      <c r="C1882" s="128">
        <v>685733.95072129997</v>
      </c>
      <c r="D1882" s="128">
        <v>472555.60032129998</v>
      </c>
      <c r="E1882" s="128">
        <v>443827.6731213</v>
      </c>
      <c r="F1882" s="128">
        <v>729597.95072129997</v>
      </c>
      <c r="G1882" s="128">
        <v>473085.34992140002</v>
      </c>
      <c r="H1882" s="128">
        <v>486232.9218214</v>
      </c>
      <c r="I1882" s="128">
        <v>750612.20102140005</v>
      </c>
      <c r="J1882" s="128">
        <v>552741.95828809997</v>
      </c>
      <c r="K1882" s="128">
        <v>513221.945488</v>
      </c>
      <c r="L1882" s="128">
        <v>698297.62668800005</v>
      </c>
      <c r="M1882" s="128">
        <v>612300.14815469994</v>
      </c>
      <c r="N1882" s="128">
        <v>544105.56255459995</v>
      </c>
    </row>
    <row r="1883" spans="1:14" x14ac:dyDescent="0.3">
      <c r="A1883" s="77" t="s">
        <v>3777</v>
      </c>
      <c r="B1883" s="127" t="s">
        <v>3778</v>
      </c>
      <c r="C1883" s="128">
        <v>0</v>
      </c>
      <c r="D1883" s="128">
        <v>0</v>
      </c>
      <c r="E1883" s="128">
        <v>0</v>
      </c>
      <c r="F1883" s="128">
        <v>0</v>
      </c>
      <c r="G1883" s="128">
        <v>0</v>
      </c>
      <c r="H1883" s="128">
        <v>0</v>
      </c>
      <c r="I1883" s="128">
        <v>0</v>
      </c>
      <c r="J1883" s="128">
        <v>0</v>
      </c>
      <c r="K1883" s="128">
        <v>0</v>
      </c>
      <c r="L1883" s="128">
        <v>0</v>
      </c>
      <c r="M1883" s="128">
        <v>0</v>
      </c>
      <c r="N1883" s="128">
        <v>0</v>
      </c>
    </row>
    <row r="1884" spans="1:14" x14ac:dyDescent="0.3">
      <c r="A1884" s="77" t="s">
        <v>3779</v>
      </c>
      <c r="B1884" s="127" t="s">
        <v>3780</v>
      </c>
      <c r="C1884" s="128">
        <v>-10468.088383800001</v>
      </c>
      <c r="D1884" s="128">
        <v>-10468.088383800001</v>
      </c>
      <c r="E1884" s="128">
        <v>-10468.088383800001</v>
      </c>
      <c r="F1884" s="128">
        <v>-10468.088383800001</v>
      </c>
      <c r="G1884" s="128">
        <v>-10468.088383800001</v>
      </c>
      <c r="H1884" s="128">
        <v>-10468.088383800001</v>
      </c>
      <c r="I1884" s="128">
        <v>-10468.088383800001</v>
      </c>
      <c r="J1884" s="128">
        <v>-10468.088383800001</v>
      </c>
      <c r="K1884" s="128">
        <v>-10468.088383800001</v>
      </c>
      <c r="L1884" s="128">
        <v>-10468.088383800001</v>
      </c>
      <c r="M1884" s="128">
        <v>-10468.088383800001</v>
      </c>
      <c r="N1884" s="128">
        <v>-10468.088383800001</v>
      </c>
    </row>
    <row r="1885" spans="1:14" x14ac:dyDescent="0.3">
      <c r="A1885" s="77" t="s">
        <v>3781</v>
      </c>
      <c r="B1885" s="127" t="s">
        <v>3782</v>
      </c>
      <c r="C1885" s="128">
        <v>0</v>
      </c>
      <c r="D1885" s="128">
        <v>0</v>
      </c>
      <c r="E1885" s="128">
        <v>0</v>
      </c>
      <c r="F1885" s="128">
        <v>0</v>
      </c>
      <c r="G1885" s="128">
        <v>0</v>
      </c>
      <c r="H1885" s="128">
        <v>0</v>
      </c>
      <c r="I1885" s="128">
        <v>0</v>
      </c>
      <c r="J1885" s="128">
        <v>0</v>
      </c>
      <c r="K1885" s="128">
        <v>0</v>
      </c>
      <c r="L1885" s="128">
        <v>0</v>
      </c>
      <c r="M1885" s="128">
        <v>0</v>
      </c>
      <c r="N1885" s="128">
        <v>0</v>
      </c>
    </row>
    <row r="1886" spans="1:14" x14ac:dyDescent="0.3">
      <c r="A1886" s="77" t="s">
        <v>3783</v>
      </c>
      <c r="B1886" s="127" t="s">
        <v>3784</v>
      </c>
      <c r="C1886" s="128">
        <v>0</v>
      </c>
      <c r="D1886" s="128">
        <v>0</v>
      </c>
      <c r="E1886" s="128">
        <v>0</v>
      </c>
      <c r="F1886" s="128">
        <v>0</v>
      </c>
      <c r="G1886" s="128">
        <v>0</v>
      </c>
      <c r="H1886" s="128">
        <v>0</v>
      </c>
      <c r="I1886" s="128">
        <v>0</v>
      </c>
      <c r="J1886" s="128">
        <v>0</v>
      </c>
      <c r="K1886" s="128">
        <v>0</v>
      </c>
      <c r="L1886" s="128">
        <v>0</v>
      </c>
      <c r="M1886" s="128">
        <v>0</v>
      </c>
      <c r="N1886" s="128">
        <v>0</v>
      </c>
    </row>
    <row r="1887" spans="1:14" x14ac:dyDescent="0.3">
      <c r="A1887" s="77" t="s">
        <v>3785</v>
      </c>
      <c r="B1887" s="127" t="s">
        <v>3786</v>
      </c>
      <c r="C1887" s="128">
        <v>0</v>
      </c>
      <c r="D1887" s="128">
        <v>0</v>
      </c>
      <c r="E1887" s="128">
        <v>0</v>
      </c>
      <c r="F1887" s="128">
        <v>0</v>
      </c>
      <c r="G1887" s="128">
        <v>0</v>
      </c>
      <c r="H1887" s="128">
        <v>0</v>
      </c>
      <c r="I1887" s="128">
        <v>0</v>
      </c>
      <c r="J1887" s="128">
        <v>0</v>
      </c>
      <c r="K1887" s="128">
        <v>0</v>
      </c>
      <c r="L1887" s="128">
        <v>0</v>
      </c>
      <c r="M1887" s="128">
        <v>0</v>
      </c>
      <c r="N1887" s="128">
        <v>0</v>
      </c>
    </row>
    <row r="1888" spans="1:14" x14ac:dyDescent="0.3">
      <c r="A1888" s="77" t="s">
        <v>3787</v>
      </c>
      <c r="B1888" s="127" t="s">
        <v>3788</v>
      </c>
      <c r="C1888" s="128">
        <v>0</v>
      </c>
      <c r="D1888" s="128">
        <v>0</v>
      </c>
      <c r="E1888" s="128">
        <v>0</v>
      </c>
      <c r="F1888" s="128">
        <v>0</v>
      </c>
      <c r="G1888" s="128">
        <v>0</v>
      </c>
      <c r="H1888" s="128">
        <v>0</v>
      </c>
      <c r="I1888" s="128">
        <v>0</v>
      </c>
      <c r="J1888" s="128">
        <v>0</v>
      </c>
      <c r="K1888" s="128">
        <v>0</v>
      </c>
      <c r="L1888" s="128">
        <v>0</v>
      </c>
      <c r="M1888" s="128">
        <v>0</v>
      </c>
      <c r="N1888" s="128">
        <v>0</v>
      </c>
    </row>
    <row r="1889" spans="1:14" x14ac:dyDescent="0.3">
      <c r="A1889" s="77" t="s">
        <v>3789</v>
      </c>
      <c r="B1889" s="127" t="s">
        <v>3790</v>
      </c>
      <c r="C1889" s="128">
        <v>0</v>
      </c>
      <c r="D1889" s="128">
        <v>0</v>
      </c>
      <c r="E1889" s="128">
        <v>0</v>
      </c>
      <c r="F1889" s="128">
        <v>0</v>
      </c>
      <c r="G1889" s="128">
        <v>0</v>
      </c>
      <c r="H1889" s="128">
        <v>0</v>
      </c>
      <c r="I1889" s="128">
        <v>0</v>
      </c>
      <c r="J1889" s="128">
        <v>0</v>
      </c>
      <c r="K1889" s="128">
        <v>0</v>
      </c>
      <c r="L1889" s="128">
        <v>0</v>
      </c>
      <c r="M1889" s="128">
        <v>0</v>
      </c>
      <c r="N1889" s="128">
        <v>0</v>
      </c>
    </row>
    <row r="1890" spans="1:14" x14ac:dyDescent="0.3">
      <c r="A1890" s="77" t="s">
        <v>3791</v>
      </c>
      <c r="B1890" s="127" t="s">
        <v>3792</v>
      </c>
      <c r="C1890" s="128">
        <v>0</v>
      </c>
      <c r="D1890" s="128">
        <v>0</v>
      </c>
      <c r="E1890" s="128">
        <v>0</v>
      </c>
      <c r="F1890" s="128">
        <v>0</v>
      </c>
      <c r="G1890" s="128">
        <v>0</v>
      </c>
      <c r="H1890" s="128">
        <v>0</v>
      </c>
      <c r="I1890" s="128">
        <v>0</v>
      </c>
      <c r="J1890" s="128">
        <v>0</v>
      </c>
      <c r="K1890" s="128">
        <v>0</v>
      </c>
      <c r="L1890" s="128">
        <v>0</v>
      </c>
      <c r="M1890" s="128">
        <v>0</v>
      </c>
      <c r="N1890" s="128">
        <v>0</v>
      </c>
    </row>
    <row r="1891" spans="1:14" x14ac:dyDescent="0.3">
      <c r="A1891" s="77" t="s">
        <v>3793</v>
      </c>
      <c r="B1891" s="127" t="s">
        <v>3794</v>
      </c>
      <c r="C1891" s="128">
        <v>0</v>
      </c>
      <c r="D1891" s="128">
        <v>0</v>
      </c>
      <c r="E1891" s="128">
        <v>0</v>
      </c>
      <c r="F1891" s="128">
        <v>0</v>
      </c>
      <c r="G1891" s="128">
        <v>0</v>
      </c>
      <c r="H1891" s="128">
        <v>0</v>
      </c>
      <c r="I1891" s="128">
        <v>0</v>
      </c>
      <c r="J1891" s="128">
        <v>0</v>
      </c>
      <c r="K1891" s="128">
        <v>0</v>
      </c>
      <c r="L1891" s="128">
        <v>0</v>
      </c>
      <c r="M1891" s="128">
        <v>0</v>
      </c>
      <c r="N1891" s="128">
        <v>0</v>
      </c>
    </row>
    <row r="1892" spans="1:14" x14ac:dyDescent="0.3">
      <c r="A1892" s="77" t="s">
        <v>3795</v>
      </c>
      <c r="B1892" s="127" t="s">
        <v>3796</v>
      </c>
      <c r="C1892" s="128">
        <v>0</v>
      </c>
      <c r="D1892" s="128">
        <v>0</v>
      </c>
      <c r="E1892" s="128">
        <v>0</v>
      </c>
      <c r="F1892" s="128">
        <v>0</v>
      </c>
      <c r="G1892" s="128">
        <v>0</v>
      </c>
      <c r="H1892" s="128">
        <v>0</v>
      </c>
      <c r="I1892" s="128">
        <v>0</v>
      </c>
      <c r="J1892" s="128">
        <v>0</v>
      </c>
      <c r="K1892" s="128">
        <v>0</v>
      </c>
      <c r="L1892" s="128">
        <v>0</v>
      </c>
      <c r="M1892" s="128">
        <v>0</v>
      </c>
      <c r="N1892" s="128">
        <v>0</v>
      </c>
    </row>
    <row r="1893" spans="1:14" x14ac:dyDescent="0.3">
      <c r="A1893" s="77" t="s">
        <v>3797</v>
      </c>
      <c r="B1893" s="127" t="s">
        <v>3798</v>
      </c>
      <c r="C1893" s="128">
        <v>0</v>
      </c>
      <c r="D1893" s="128">
        <v>0</v>
      </c>
      <c r="E1893" s="128">
        <v>0</v>
      </c>
      <c r="F1893" s="128">
        <v>0</v>
      </c>
      <c r="G1893" s="128">
        <v>0</v>
      </c>
      <c r="H1893" s="128">
        <v>0</v>
      </c>
      <c r="I1893" s="128">
        <v>0</v>
      </c>
      <c r="J1893" s="128">
        <v>0</v>
      </c>
      <c r="K1893" s="128">
        <v>0</v>
      </c>
      <c r="L1893" s="128">
        <v>0</v>
      </c>
      <c r="M1893" s="128">
        <v>0</v>
      </c>
      <c r="N1893" s="128">
        <v>0</v>
      </c>
    </row>
    <row r="1894" spans="1:14" x14ac:dyDescent="0.3">
      <c r="A1894" s="77" t="s">
        <v>3799</v>
      </c>
      <c r="B1894" s="127" t="s">
        <v>3800</v>
      </c>
      <c r="C1894" s="128">
        <v>0</v>
      </c>
      <c r="D1894" s="128">
        <v>0</v>
      </c>
      <c r="E1894" s="128">
        <v>0</v>
      </c>
      <c r="F1894" s="128">
        <v>0</v>
      </c>
      <c r="G1894" s="128">
        <v>0</v>
      </c>
      <c r="H1894" s="128">
        <v>0</v>
      </c>
      <c r="I1894" s="128">
        <v>0</v>
      </c>
      <c r="J1894" s="128">
        <v>0</v>
      </c>
      <c r="K1894" s="128">
        <v>0</v>
      </c>
      <c r="L1894" s="128">
        <v>0</v>
      </c>
      <c r="M1894" s="128">
        <v>0</v>
      </c>
      <c r="N1894" s="128">
        <v>0</v>
      </c>
    </row>
    <row r="1895" spans="1:14" x14ac:dyDescent="0.3">
      <c r="A1895" s="77" t="s">
        <v>3801</v>
      </c>
      <c r="B1895" s="127" t="s">
        <v>3802</v>
      </c>
      <c r="C1895" s="128">
        <v>1416</v>
      </c>
      <c r="D1895" s="128">
        <v>1325</v>
      </c>
      <c r="E1895" s="128">
        <v>1416</v>
      </c>
      <c r="F1895" s="128">
        <v>1370</v>
      </c>
      <c r="G1895" s="128">
        <v>1416</v>
      </c>
      <c r="H1895" s="128">
        <v>757</v>
      </c>
      <c r="I1895" s="128">
        <v>0</v>
      </c>
      <c r="J1895" s="128">
        <v>0</v>
      </c>
      <c r="K1895" s="128">
        <v>2350</v>
      </c>
      <c r="L1895" s="128">
        <v>0</v>
      </c>
      <c r="M1895" s="128">
        <v>0</v>
      </c>
      <c r="N1895" s="128">
        <v>0</v>
      </c>
    </row>
    <row r="1896" spans="1:14" x14ac:dyDescent="0.3">
      <c r="A1896" s="77" t="s">
        <v>3803</v>
      </c>
      <c r="B1896" s="127" t="s">
        <v>3804</v>
      </c>
      <c r="C1896" s="128">
        <v>0</v>
      </c>
      <c r="D1896" s="128">
        <v>0</v>
      </c>
      <c r="E1896" s="128">
        <v>0</v>
      </c>
      <c r="F1896" s="128">
        <v>0</v>
      </c>
      <c r="G1896" s="128">
        <v>0</v>
      </c>
      <c r="H1896" s="128">
        <v>0</v>
      </c>
      <c r="I1896" s="128">
        <v>0</v>
      </c>
      <c r="J1896" s="128">
        <v>0</v>
      </c>
      <c r="K1896" s="128">
        <v>0</v>
      </c>
      <c r="L1896" s="128">
        <v>0</v>
      </c>
      <c r="M1896" s="128">
        <v>0</v>
      </c>
      <c r="N1896" s="128">
        <v>0</v>
      </c>
    </row>
    <row r="1897" spans="1:14" x14ac:dyDescent="0.3">
      <c r="A1897" s="77" t="s">
        <v>3805</v>
      </c>
      <c r="B1897" s="127" t="s">
        <v>3806</v>
      </c>
      <c r="C1897" s="128">
        <v>0</v>
      </c>
      <c r="D1897" s="128">
        <v>0</v>
      </c>
      <c r="E1897" s="128">
        <v>0</v>
      </c>
      <c r="F1897" s="128">
        <v>0</v>
      </c>
      <c r="G1897" s="128">
        <v>0</v>
      </c>
      <c r="H1897" s="128">
        <v>0</v>
      </c>
      <c r="I1897" s="128">
        <v>0</v>
      </c>
      <c r="J1897" s="128">
        <v>0</v>
      </c>
      <c r="K1897" s="128">
        <v>0</v>
      </c>
      <c r="L1897" s="128">
        <v>0</v>
      </c>
      <c r="M1897" s="128">
        <v>0</v>
      </c>
      <c r="N1897" s="128">
        <v>0</v>
      </c>
    </row>
    <row r="1898" spans="1:14" x14ac:dyDescent="0.3">
      <c r="A1898" s="77" t="s">
        <v>3807</v>
      </c>
      <c r="B1898" s="127" t="s">
        <v>3808</v>
      </c>
      <c r="C1898" s="128">
        <v>0</v>
      </c>
      <c r="D1898" s="128">
        <v>0</v>
      </c>
      <c r="E1898" s="128">
        <v>0</v>
      </c>
      <c r="F1898" s="128">
        <v>0</v>
      </c>
      <c r="G1898" s="128">
        <v>0</v>
      </c>
      <c r="H1898" s="128">
        <v>0</v>
      </c>
      <c r="I1898" s="128">
        <v>0</v>
      </c>
      <c r="J1898" s="128">
        <v>0</v>
      </c>
      <c r="K1898" s="128">
        <v>0</v>
      </c>
      <c r="L1898" s="128">
        <v>0</v>
      </c>
      <c r="M1898" s="128">
        <v>0</v>
      </c>
      <c r="N1898" s="128">
        <v>0</v>
      </c>
    </row>
    <row r="1899" spans="1:14" x14ac:dyDescent="0.3">
      <c r="A1899" s="77" t="s">
        <v>3809</v>
      </c>
      <c r="B1899" s="127" t="s">
        <v>3810</v>
      </c>
      <c r="C1899" s="128">
        <v>0</v>
      </c>
      <c r="D1899" s="128">
        <v>0</v>
      </c>
      <c r="E1899" s="128">
        <v>0</v>
      </c>
      <c r="F1899" s="128">
        <v>0</v>
      </c>
      <c r="G1899" s="128">
        <v>0</v>
      </c>
      <c r="H1899" s="128">
        <v>0</v>
      </c>
      <c r="I1899" s="128">
        <v>0</v>
      </c>
      <c r="J1899" s="128">
        <v>0</v>
      </c>
      <c r="K1899" s="128">
        <v>0</v>
      </c>
      <c r="L1899" s="128">
        <v>0</v>
      </c>
      <c r="M1899" s="128">
        <v>0</v>
      </c>
      <c r="N1899" s="128">
        <v>0</v>
      </c>
    </row>
    <row r="1900" spans="1:14" x14ac:dyDescent="0.3">
      <c r="A1900" s="77" t="s">
        <v>3811</v>
      </c>
      <c r="B1900" s="127" t="s">
        <v>3810</v>
      </c>
      <c r="C1900" s="128">
        <v>0</v>
      </c>
      <c r="D1900" s="128">
        <v>0</v>
      </c>
      <c r="E1900" s="128">
        <v>0</v>
      </c>
      <c r="F1900" s="128">
        <v>0</v>
      </c>
      <c r="G1900" s="128">
        <v>0</v>
      </c>
      <c r="H1900" s="128">
        <v>0</v>
      </c>
      <c r="I1900" s="128">
        <v>0</v>
      </c>
      <c r="J1900" s="128">
        <v>0</v>
      </c>
      <c r="K1900" s="128">
        <v>0</v>
      </c>
      <c r="L1900" s="128">
        <v>0</v>
      </c>
      <c r="M1900" s="128">
        <v>0</v>
      </c>
      <c r="N1900" s="128">
        <v>0</v>
      </c>
    </row>
    <row r="1901" spans="1:14" x14ac:dyDescent="0.3">
      <c r="A1901" s="77" t="s">
        <v>3812</v>
      </c>
      <c r="B1901" s="127" t="s">
        <v>3813</v>
      </c>
      <c r="C1901" s="128">
        <v>0</v>
      </c>
      <c r="D1901" s="128">
        <v>0</v>
      </c>
      <c r="E1901" s="128">
        <v>0</v>
      </c>
      <c r="F1901" s="128">
        <v>0</v>
      </c>
      <c r="G1901" s="128">
        <v>0</v>
      </c>
      <c r="H1901" s="128">
        <v>0</v>
      </c>
      <c r="I1901" s="128">
        <v>0</v>
      </c>
      <c r="J1901" s="128">
        <v>0</v>
      </c>
      <c r="K1901" s="128">
        <v>0</v>
      </c>
      <c r="L1901" s="128">
        <v>0</v>
      </c>
      <c r="M1901" s="128">
        <v>0</v>
      </c>
      <c r="N1901" s="128">
        <v>0</v>
      </c>
    </row>
    <row r="1902" spans="1:14" x14ac:dyDescent="0.3">
      <c r="A1902" s="77" t="s">
        <v>3814</v>
      </c>
      <c r="B1902" s="127" t="s">
        <v>3815</v>
      </c>
      <c r="C1902" s="128">
        <v>0</v>
      </c>
      <c r="D1902" s="128">
        <v>0</v>
      </c>
      <c r="E1902" s="128">
        <v>0</v>
      </c>
      <c r="F1902" s="128">
        <v>0</v>
      </c>
      <c r="G1902" s="128">
        <v>0</v>
      </c>
      <c r="H1902" s="128">
        <v>0</v>
      </c>
      <c r="I1902" s="128">
        <v>0</v>
      </c>
      <c r="J1902" s="128">
        <v>0</v>
      </c>
      <c r="K1902" s="128">
        <v>0</v>
      </c>
      <c r="L1902" s="128">
        <v>0</v>
      </c>
      <c r="M1902" s="128">
        <v>0</v>
      </c>
      <c r="N1902" s="128">
        <v>0</v>
      </c>
    </row>
    <row r="1903" spans="1:14" x14ac:dyDescent="0.3">
      <c r="A1903" s="77" t="s">
        <v>3816</v>
      </c>
      <c r="B1903" s="127" t="s">
        <v>3817</v>
      </c>
      <c r="C1903" s="128">
        <v>0</v>
      </c>
      <c r="D1903" s="128">
        <v>0</v>
      </c>
      <c r="E1903" s="128">
        <v>0</v>
      </c>
      <c r="F1903" s="128">
        <v>0</v>
      </c>
      <c r="G1903" s="128">
        <v>0</v>
      </c>
      <c r="H1903" s="128">
        <v>0</v>
      </c>
      <c r="I1903" s="128">
        <v>0</v>
      </c>
      <c r="J1903" s="128">
        <v>0</v>
      </c>
      <c r="K1903" s="128">
        <v>0</v>
      </c>
      <c r="L1903" s="128">
        <v>0</v>
      </c>
      <c r="M1903" s="128">
        <v>0</v>
      </c>
      <c r="N1903" s="128">
        <v>0</v>
      </c>
    </row>
    <row r="1904" spans="1:14" x14ac:dyDescent="0.3">
      <c r="A1904" s="77" t="s">
        <v>3818</v>
      </c>
      <c r="B1904" s="127" t="s">
        <v>3819</v>
      </c>
      <c r="C1904" s="128">
        <v>0</v>
      </c>
      <c r="D1904" s="128">
        <v>0</v>
      </c>
      <c r="E1904" s="128">
        <v>0</v>
      </c>
      <c r="F1904" s="128">
        <v>0</v>
      </c>
      <c r="G1904" s="128">
        <v>0</v>
      </c>
      <c r="H1904" s="128">
        <v>0</v>
      </c>
      <c r="I1904" s="128">
        <v>0</v>
      </c>
      <c r="J1904" s="128">
        <v>0</v>
      </c>
      <c r="K1904" s="128">
        <v>0</v>
      </c>
      <c r="L1904" s="128">
        <v>0</v>
      </c>
      <c r="M1904" s="128">
        <v>0</v>
      </c>
      <c r="N1904" s="128">
        <v>0</v>
      </c>
    </row>
    <row r="1905" spans="1:14" x14ac:dyDescent="0.3">
      <c r="A1905" s="77" t="s">
        <v>3820</v>
      </c>
      <c r="B1905" s="127" t="s">
        <v>3821</v>
      </c>
      <c r="C1905" s="128">
        <v>0</v>
      </c>
      <c r="D1905" s="128">
        <v>0</v>
      </c>
      <c r="E1905" s="128">
        <v>0</v>
      </c>
      <c r="F1905" s="128">
        <v>0</v>
      </c>
      <c r="G1905" s="128">
        <v>0</v>
      </c>
      <c r="H1905" s="128">
        <v>0</v>
      </c>
      <c r="I1905" s="128">
        <v>0</v>
      </c>
      <c r="J1905" s="128">
        <v>0</v>
      </c>
      <c r="K1905" s="128">
        <v>0</v>
      </c>
      <c r="L1905" s="128">
        <v>0</v>
      </c>
      <c r="M1905" s="128">
        <v>0</v>
      </c>
      <c r="N1905" s="128">
        <v>0</v>
      </c>
    </row>
    <row r="1906" spans="1:14" x14ac:dyDescent="0.3">
      <c r="A1906" s="77" t="s">
        <v>3822</v>
      </c>
      <c r="B1906" s="127" t="s">
        <v>3823</v>
      </c>
      <c r="C1906" s="128">
        <v>0</v>
      </c>
      <c r="D1906" s="128">
        <v>0</v>
      </c>
      <c r="E1906" s="128">
        <v>0</v>
      </c>
      <c r="F1906" s="128">
        <v>0</v>
      </c>
      <c r="G1906" s="128">
        <v>0</v>
      </c>
      <c r="H1906" s="128">
        <v>0</v>
      </c>
      <c r="I1906" s="128">
        <v>0</v>
      </c>
      <c r="J1906" s="128">
        <v>0</v>
      </c>
      <c r="K1906" s="128">
        <v>0</v>
      </c>
      <c r="L1906" s="128">
        <v>0</v>
      </c>
      <c r="M1906" s="128">
        <v>0</v>
      </c>
      <c r="N1906" s="128">
        <v>0</v>
      </c>
    </row>
    <row r="1907" spans="1:14" x14ac:dyDescent="0.3">
      <c r="A1907" s="77" t="s">
        <v>3824</v>
      </c>
      <c r="B1907" s="127" t="s">
        <v>3825</v>
      </c>
      <c r="C1907" s="128">
        <v>0</v>
      </c>
      <c r="D1907" s="128">
        <v>0</v>
      </c>
      <c r="E1907" s="128">
        <v>0</v>
      </c>
      <c r="F1907" s="128">
        <v>0</v>
      </c>
      <c r="G1907" s="128">
        <v>0</v>
      </c>
      <c r="H1907" s="128">
        <v>0</v>
      </c>
      <c r="I1907" s="128">
        <v>0</v>
      </c>
      <c r="J1907" s="128">
        <v>0</v>
      </c>
      <c r="K1907" s="128">
        <v>0</v>
      </c>
      <c r="L1907" s="128">
        <v>0</v>
      </c>
      <c r="M1907" s="128">
        <v>0</v>
      </c>
      <c r="N1907" s="128">
        <v>0</v>
      </c>
    </row>
    <row r="1908" spans="1:14" x14ac:dyDescent="0.3">
      <c r="A1908" s="77" t="s">
        <v>3826</v>
      </c>
      <c r="B1908" s="127" t="s">
        <v>3827</v>
      </c>
      <c r="C1908" s="128">
        <v>0</v>
      </c>
      <c r="D1908" s="128">
        <v>0</v>
      </c>
      <c r="E1908" s="128">
        <v>0</v>
      </c>
      <c r="F1908" s="128">
        <v>0</v>
      </c>
      <c r="G1908" s="128">
        <v>0</v>
      </c>
      <c r="H1908" s="128">
        <v>0</v>
      </c>
      <c r="I1908" s="128">
        <v>0</v>
      </c>
      <c r="J1908" s="128">
        <v>0</v>
      </c>
      <c r="K1908" s="128">
        <v>0</v>
      </c>
      <c r="L1908" s="128">
        <v>0</v>
      </c>
      <c r="M1908" s="128">
        <v>0</v>
      </c>
      <c r="N1908" s="128">
        <v>0</v>
      </c>
    </row>
    <row r="1909" spans="1:14" x14ac:dyDescent="0.3">
      <c r="A1909" s="77" t="s">
        <v>3828</v>
      </c>
      <c r="B1909" s="127" t="s">
        <v>3829</v>
      </c>
      <c r="C1909" s="128">
        <v>83</v>
      </c>
      <c r="D1909" s="128">
        <v>83</v>
      </c>
      <c r="E1909" s="128">
        <v>83</v>
      </c>
      <c r="F1909" s="128">
        <v>83</v>
      </c>
      <c r="G1909" s="128">
        <v>83</v>
      </c>
      <c r="H1909" s="128">
        <v>298</v>
      </c>
      <c r="I1909" s="128">
        <v>283</v>
      </c>
      <c r="J1909" s="128">
        <v>83</v>
      </c>
      <c r="K1909" s="128">
        <v>83</v>
      </c>
      <c r="L1909" s="128">
        <v>83</v>
      </c>
      <c r="M1909" s="128">
        <v>83</v>
      </c>
      <c r="N1909" s="128">
        <v>83</v>
      </c>
    </row>
    <row r="1910" spans="1:14" x14ac:dyDescent="0.3">
      <c r="A1910" s="77" t="s">
        <v>3830</v>
      </c>
      <c r="B1910" s="127" t="s">
        <v>3831</v>
      </c>
      <c r="C1910" s="128">
        <v>667</v>
      </c>
      <c r="D1910" s="128">
        <v>667</v>
      </c>
      <c r="E1910" s="128">
        <v>667</v>
      </c>
      <c r="F1910" s="128">
        <v>667</v>
      </c>
      <c r="G1910" s="128">
        <v>667</v>
      </c>
      <c r="H1910" s="128">
        <v>667</v>
      </c>
      <c r="I1910" s="128">
        <v>667</v>
      </c>
      <c r="J1910" s="128">
        <v>667</v>
      </c>
      <c r="K1910" s="128">
        <v>667</v>
      </c>
      <c r="L1910" s="128">
        <v>667</v>
      </c>
      <c r="M1910" s="128">
        <v>667</v>
      </c>
      <c r="N1910" s="128">
        <v>667</v>
      </c>
    </row>
    <row r="1911" spans="1:14" x14ac:dyDescent="0.3">
      <c r="A1911" s="77" t="s">
        <v>3832</v>
      </c>
      <c r="B1911" s="127" t="s">
        <v>3833</v>
      </c>
      <c r="C1911" s="128">
        <v>0</v>
      </c>
      <c r="D1911" s="128">
        <v>0</v>
      </c>
      <c r="E1911" s="128">
        <v>0</v>
      </c>
      <c r="F1911" s="128">
        <v>0</v>
      </c>
      <c r="G1911" s="128">
        <v>0</v>
      </c>
      <c r="H1911" s="128">
        <v>0</v>
      </c>
      <c r="I1911" s="128">
        <v>0</v>
      </c>
      <c r="J1911" s="128">
        <v>0</v>
      </c>
      <c r="K1911" s="128">
        <v>0</v>
      </c>
      <c r="L1911" s="128">
        <v>0</v>
      </c>
      <c r="M1911" s="128">
        <v>0</v>
      </c>
      <c r="N1911" s="128">
        <v>0</v>
      </c>
    </row>
    <row r="1912" spans="1:14" x14ac:dyDescent="0.3">
      <c r="A1912" s="77" t="s">
        <v>3834</v>
      </c>
      <c r="B1912" s="127" t="s">
        <v>3835</v>
      </c>
      <c r="C1912" s="128">
        <v>0</v>
      </c>
      <c r="D1912" s="128">
        <v>0</v>
      </c>
      <c r="E1912" s="128">
        <v>0</v>
      </c>
      <c r="F1912" s="128">
        <v>0</v>
      </c>
      <c r="G1912" s="128">
        <v>0</v>
      </c>
      <c r="H1912" s="128">
        <v>0</v>
      </c>
      <c r="I1912" s="128">
        <v>0</v>
      </c>
      <c r="J1912" s="128">
        <v>0</v>
      </c>
      <c r="K1912" s="128">
        <v>0</v>
      </c>
      <c r="L1912" s="128">
        <v>0</v>
      </c>
      <c r="M1912" s="128">
        <v>0</v>
      </c>
      <c r="N1912" s="128">
        <v>0</v>
      </c>
    </row>
    <row r="1913" spans="1:14" x14ac:dyDescent="0.3">
      <c r="A1913" s="77" t="s">
        <v>3836</v>
      </c>
      <c r="B1913" s="127" t="s">
        <v>3837</v>
      </c>
      <c r="C1913" s="128">
        <v>0</v>
      </c>
      <c r="D1913" s="128">
        <v>0</v>
      </c>
      <c r="E1913" s="128">
        <v>0</v>
      </c>
      <c r="F1913" s="128">
        <v>0</v>
      </c>
      <c r="G1913" s="128">
        <v>0</v>
      </c>
      <c r="H1913" s="128">
        <v>0</v>
      </c>
      <c r="I1913" s="128">
        <v>0</v>
      </c>
      <c r="J1913" s="128">
        <v>0</v>
      </c>
      <c r="K1913" s="128">
        <v>0</v>
      </c>
      <c r="L1913" s="128">
        <v>0</v>
      </c>
      <c r="M1913" s="128">
        <v>0</v>
      </c>
      <c r="N1913" s="128">
        <v>0</v>
      </c>
    </row>
    <row r="1914" spans="1:14" x14ac:dyDescent="0.3">
      <c r="A1914" s="77" t="s">
        <v>3838</v>
      </c>
      <c r="B1914" s="127" t="s">
        <v>3839</v>
      </c>
      <c r="C1914" s="128">
        <v>0</v>
      </c>
      <c r="D1914" s="128">
        <v>0</v>
      </c>
      <c r="E1914" s="128">
        <v>0</v>
      </c>
      <c r="F1914" s="128">
        <v>0</v>
      </c>
      <c r="G1914" s="128">
        <v>0</v>
      </c>
      <c r="H1914" s="128">
        <v>0</v>
      </c>
      <c r="I1914" s="128">
        <v>0</v>
      </c>
      <c r="J1914" s="128">
        <v>0</v>
      </c>
      <c r="K1914" s="128">
        <v>0</v>
      </c>
      <c r="L1914" s="128">
        <v>0</v>
      </c>
      <c r="M1914" s="128">
        <v>0</v>
      </c>
      <c r="N1914" s="128">
        <v>0</v>
      </c>
    </row>
    <row r="1915" spans="1:14" x14ac:dyDescent="0.3">
      <c r="A1915" s="77" t="s">
        <v>3840</v>
      </c>
      <c r="B1915" s="127" t="s">
        <v>3841</v>
      </c>
      <c r="C1915" s="128">
        <v>0</v>
      </c>
      <c r="D1915" s="128">
        <v>0</v>
      </c>
      <c r="E1915" s="128">
        <v>0</v>
      </c>
      <c r="F1915" s="128">
        <v>0</v>
      </c>
      <c r="G1915" s="128">
        <v>0</v>
      </c>
      <c r="H1915" s="128">
        <v>0</v>
      </c>
      <c r="I1915" s="128">
        <v>0</v>
      </c>
      <c r="J1915" s="128">
        <v>0</v>
      </c>
      <c r="K1915" s="128">
        <v>0</v>
      </c>
      <c r="L1915" s="128">
        <v>0</v>
      </c>
      <c r="M1915" s="128">
        <v>0</v>
      </c>
      <c r="N1915" s="128">
        <v>0</v>
      </c>
    </row>
    <row r="1916" spans="1:14" x14ac:dyDescent="0.3">
      <c r="A1916" s="77" t="s">
        <v>3842</v>
      </c>
      <c r="B1916" s="127" t="s">
        <v>3843</v>
      </c>
      <c r="C1916" s="128">
        <v>0</v>
      </c>
      <c r="D1916" s="128">
        <v>0</v>
      </c>
      <c r="E1916" s="128">
        <v>0</v>
      </c>
      <c r="F1916" s="128">
        <v>0</v>
      </c>
      <c r="G1916" s="128">
        <v>0</v>
      </c>
      <c r="H1916" s="128">
        <v>0</v>
      </c>
      <c r="I1916" s="128">
        <v>0</v>
      </c>
      <c r="J1916" s="128">
        <v>0</v>
      </c>
      <c r="K1916" s="128">
        <v>0</v>
      </c>
      <c r="L1916" s="128">
        <v>0</v>
      </c>
      <c r="M1916" s="128">
        <v>0</v>
      </c>
      <c r="N1916" s="128">
        <v>0</v>
      </c>
    </row>
    <row r="1917" spans="1:14" x14ac:dyDescent="0.3">
      <c r="A1917" s="77" t="s">
        <v>3844</v>
      </c>
      <c r="B1917" s="127" t="s">
        <v>3845</v>
      </c>
      <c r="C1917" s="128">
        <v>2792</v>
      </c>
      <c r="D1917" s="128">
        <v>-113208</v>
      </c>
      <c r="E1917" s="128">
        <v>-337208</v>
      </c>
      <c r="F1917" s="128">
        <v>-97208</v>
      </c>
      <c r="G1917" s="128">
        <v>-297208</v>
      </c>
      <c r="H1917" s="128">
        <v>102792</v>
      </c>
      <c r="I1917" s="128">
        <v>102792</v>
      </c>
      <c r="J1917" s="128">
        <v>102792</v>
      </c>
      <c r="K1917" s="128">
        <v>2792</v>
      </c>
      <c r="L1917" s="128">
        <v>2792</v>
      </c>
      <c r="M1917" s="128">
        <v>2792</v>
      </c>
      <c r="N1917" s="128">
        <v>272792</v>
      </c>
    </row>
    <row r="1918" spans="1:14" x14ac:dyDescent="0.3">
      <c r="A1918" s="77" t="s">
        <v>3846</v>
      </c>
      <c r="B1918" s="127" t="s">
        <v>3847</v>
      </c>
      <c r="C1918" s="128">
        <v>0</v>
      </c>
      <c r="D1918" s="128">
        <v>0</v>
      </c>
      <c r="E1918" s="128">
        <v>0</v>
      </c>
      <c r="F1918" s="128">
        <v>0</v>
      </c>
      <c r="G1918" s="128">
        <v>0</v>
      </c>
      <c r="H1918" s="128">
        <v>0</v>
      </c>
      <c r="I1918" s="128">
        <v>0</v>
      </c>
      <c r="J1918" s="128">
        <v>0</v>
      </c>
      <c r="K1918" s="128">
        <v>0</v>
      </c>
      <c r="L1918" s="128">
        <v>0</v>
      </c>
      <c r="M1918" s="128">
        <v>0</v>
      </c>
      <c r="N1918" s="128">
        <v>0</v>
      </c>
    </row>
    <row r="1919" spans="1:14" x14ac:dyDescent="0.3">
      <c r="A1919" s="77" t="s">
        <v>3848</v>
      </c>
      <c r="B1919" s="127" t="s">
        <v>3849</v>
      </c>
      <c r="C1919" s="128">
        <v>0</v>
      </c>
      <c r="D1919" s="128">
        <v>0</v>
      </c>
      <c r="E1919" s="128">
        <v>0</v>
      </c>
      <c r="F1919" s="128">
        <v>0</v>
      </c>
      <c r="G1919" s="128">
        <v>0</v>
      </c>
      <c r="H1919" s="128">
        <v>0</v>
      </c>
      <c r="I1919" s="128">
        <v>0</v>
      </c>
      <c r="J1919" s="128">
        <v>0</v>
      </c>
      <c r="K1919" s="128">
        <v>0</v>
      </c>
      <c r="L1919" s="128">
        <v>0</v>
      </c>
      <c r="M1919" s="128">
        <v>0</v>
      </c>
      <c r="N1919" s="128">
        <v>0</v>
      </c>
    </row>
    <row r="1920" spans="1:14" x14ac:dyDescent="0.3">
      <c r="A1920" s="77" t="s">
        <v>3850</v>
      </c>
      <c r="B1920" s="127" t="s">
        <v>3851</v>
      </c>
      <c r="C1920" s="128">
        <v>0</v>
      </c>
      <c r="D1920" s="128">
        <v>0</v>
      </c>
      <c r="E1920" s="128">
        <v>419</v>
      </c>
      <c r="F1920" s="128">
        <v>26</v>
      </c>
      <c r="G1920" s="128">
        <v>15</v>
      </c>
      <c r="H1920" s="128">
        <v>61</v>
      </c>
      <c r="I1920" s="128">
        <v>93</v>
      </c>
      <c r="J1920" s="128">
        <v>834</v>
      </c>
      <c r="K1920" s="128">
        <v>0</v>
      </c>
      <c r="L1920" s="128">
        <v>226</v>
      </c>
      <c r="M1920" s="128">
        <v>0</v>
      </c>
      <c r="N1920" s="128">
        <v>467</v>
      </c>
    </row>
    <row r="1921" spans="1:14" x14ac:dyDescent="0.3">
      <c r="A1921" s="77" t="s">
        <v>3852</v>
      </c>
      <c r="B1921" s="127" t="s">
        <v>3853</v>
      </c>
      <c r="C1921" s="128">
        <v>0</v>
      </c>
      <c r="D1921" s="128">
        <v>0</v>
      </c>
      <c r="E1921" s="128">
        <v>0</v>
      </c>
      <c r="F1921" s="128">
        <v>0</v>
      </c>
      <c r="G1921" s="128">
        <v>0</v>
      </c>
      <c r="H1921" s="128">
        <v>0</v>
      </c>
      <c r="I1921" s="128">
        <v>0</v>
      </c>
      <c r="J1921" s="128">
        <v>0</v>
      </c>
      <c r="K1921" s="128">
        <v>0</v>
      </c>
      <c r="L1921" s="128">
        <v>0</v>
      </c>
      <c r="M1921" s="128">
        <v>0</v>
      </c>
      <c r="N1921" s="128">
        <v>0</v>
      </c>
    </row>
    <row r="1922" spans="1:14" x14ac:dyDescent="0.3">
      <c r="A1922" s="77" t="s">
        <v>3854</v>
      </c>
      <c r="B1922" s="127" t="s">
        <v>3855</v>
      </c>
      <c r="C1922" s="128">
        <v>0</v>
      </c>
      <c r="D1922" s="128">
        <v>0</v>
      </c>
      <c r="E1922" s="128">
        <v>0</v>
      </c>
      <c r="F1922" s="128">
        <v>0</v>
      </c>
      <c r="G1922" s="128">
        <v>0</v>
      </c>
      <c r="H1922" s="128">
        <v>0</v>
      </c>
      <c r="I1922" s="128">
        <v>0</v>
      </c>
      <c r="J1922" s="128">
        <v>0</v>
      </c>
      <c r="K1922" s="128">
        <v>0</v>
      </c>
      <c r="L1922" s="128">
        <v>0</v>
      </c>
      <c r="M1922" s="128">
        <v>0</v>
      </c>
      <c r="N1922" s="128">
        <v>0</v>
      </c>
    </row>
    <row r="1923" spans="1:14" x14ac:dyDescent="0.3">
      <c r="A1923" s="77" t="s">
        <v>3856</v>
      </c>
      <c r="B1923" s="127" t="s">
        <v>3857</v>
      </c>
      <c r="C1923" s="128">
        <v>0</v>
      </c>
      <c r="D1923" s="128">
        <v>0</v>
      </c>
      <c r="E1923" s="128">
        <v>0</v>
      </c>
      <c r="F1923" s="128">
        <v>0</v>
      </c>
      <c r="G1923" s="128">
        <v>0</v>
      </c>
      <c r="H1923" s="128">
        <v>0</v>
      </c>
      <c r="I1923" s="128">
        <v>0</v>
      </c>
      <c r="J1923" s="128">
        <v>0</v>
      </c>
      <c r="K1923" s="128">
        <v>0</v>
      </c>
      <c r="L1923" s="128">
        <v>0</v>
      </c>
      <c r="M1923" s="128">
        <v>0</v>
      </c>
      <c r="N1923" s="128">
        <v>0</v>
      </c>
    </row>
    <row r="1924" spans="1:14" x14ac:dyDescent="0.3">
      <c r="A1924" s="77" t="s">
        <v>3858</v>
      </c>
      <c r="B1924" s="127" t="s">
        <v>3859</v>
      </c>
      <c r="C1924" s="128">
        <v>5958</v>
      </c>
      <c r="D1924" s="128">
        <v>5958</v>
      </c>
      <c r="E1924" s="128">
        <v>5959</v>
      </c>
      <c r="F1924" s="128">
        <v>5958</v>
      </c>
      <c r="G1924" s="128">
        <v>5958</v>
      </c>
      <c r="H1924" s="128">
        <v>5959</v>
      </c>
      <c r="I1924" s="128">
        <v>5958</v>
      </c>
      <c r="J1924" s="128">
        <v>5958</v>
      </c>
      <c r="K1924" s="128">
        <v>5959</v>
      </c>
      <c r="L1924" s="128">
        <v>5958</v>
      </c>
      <c r="M1924" s="128">
        <v>5958</v>
      </c>
      <c r="N1924" s="128">
        <v>5959</v>
      </c>
    </row>
    <row r="1925" spans="1:14" x14ac:dyDescent="0.3">
      <c r="A1925" s="77" t="s">
        <v>3860</v>
      </c>
      <c r="B1925" s="127" t="s">
        <v>3861</v>
      </c>
      <c r="C1925" s="128">
        <v>0</v>
      </c>
      <c r="D1925" s="128">
        <v>0</v>
      </c>
      <c r="E1925" s="128">
        <v>0</v>
      </c>
      <c r="F1925" s="128">
        <v>0</v>
      </c>
      <c r="G1925" s="128">
        <v>0</v>
      </c>
      <c r="H1925" s="128">
        <v>0</v>
      </c>
      <c r="I1925" s="128">
        <v>0</v>
      </c>
      <c r="J1925" s="128">
        <v>0</v>
      </c>
      <c r="K1925" s="128">
        <v>0</v>
      </c>
      <c r="L1925" s="128">
        <v>0</v>
      </c>
      <c r="M1925" s="128">
        <v>0</v>
      </c>
      <c r="N1925" s="128">
        <v>0</v>
      </c>
    </row>
    <row r="1926" spans="1:14" x14ac:dyDescent="0.3">
      <c r="A1926" s="77" t="s">
        <v>3862</v>
      </c>
      <c r="B1926" s="127" t="s">
        <v>3863</v>
      </c>
      <c r="C1926" s="128">
        <v>0</v>
      </c>
      <c r="D1926" s="128">
        <v>0</v>
      </c>
      <c r="E1926" s="128">
        <v>0</v>
      </c>
      <c r="F1926" s="128">
        <v>0</v>
      </c>
      <c r="G1926" s="128">
        <v>0</v>
      </c>
      <c r="H1926" s="128">
        <v>0</v>
      </c>
      <c r="I1926" s="128">
        <v>0</v>
      </c>
      <c r="J1926" s="128">
        <v>0</v>
      </c>
      <c r="K1926" s="128">
        <v>0</v>
      </c>
      <c r="L1926" s="128">
        <v>0</v>
      </c>
      <c r="M1926" s="128">
        <v>0</v>
      </c>
      <c r="N1926" s="128">
        <v>0</v>
      </c>
    </row>
    <row r="1927" spans="1:14" x14ac:dyDescent="0.3">
      <c r="A1927" s="77" t="s">
        <v>3864</v>
      </c>
      <c r="B1927" s="127" t="s">
        <v>3865</v>
      </c>
      <c r="C1927" s="128">
        <v>0</v>
      </c>
      <c r="D1927" s="128">
        <v>0</v>
      </c>
      <c r="E1927" s="128">
        <v>0</v>
      </c>
      <c r="F1927" s="128">
        <v>0</v>
      </c>
      <c r="G1927" s="128">
        <v>0</v>
      </c>
      <c r="H1927" s="128">
        <v>0</v>
      </c>
      <c r="I1927" s="128">
        <v>0</v>
      </c>
      <c r="J1927" s="128">
        <v>0</v>
      </c>
      <c r="K1927" s="128">
        <v>0</v>
      </c>
      <c r="L1927" s="128">
        <v>0</v>
      </c>
      <c r="M1927" s="128">
        <v>0</v>
      </c>
      <c r="N1927" s="128">
        <v>0</v>
      </c>
    </row>
    <row r="1928" spans="1:14" x14ac:dyDescent="0.3">
      <c r="A1928" s="77" t="s">
        <v>3866</v>
      </c>
      <c r="B1928" s="127" t="s">
        <v>3867</v>
      </c>
      <c r="C1928" s="128">
        <v>0</v>
      </c>
      <c r="D1928" s="128">
        <v>0</v>
      </c>
      <c r="E1928" s="128">
        <v>0</v>
      </c>
      <c r="F1928" s="128">
        <v>0</v>
      </c>
      <c r="G1928" s="128">
        <v>0</v>
      </c>
      <c r="H1928" s="128">
        <v>0</v>
      </c>
      <c r="I1928" s="128">
        <v>0</v>
      </c>
      <c r="J1928" s="128">
        <v>0</v>
      </c>
      <c r="K1928" s="128">
        <v>0</v>
      </c>
      <c r="L1928" s="128">
        <v>0</v>
      </c>
      <c r="M1928" s="128">
        <v>0</v>
      </c>
      <c r="N1928" s="128">
        <v>0</v>
      </c>
    </row>
    <row r="1929" spans="1:14" x14ac:dyDescent="0.3">
      <c r="A1929" s="77" t="s">
        <v>3868</v>
      </c>
      <c r="B1929" s="127" t="s">
        <v>3869</v>
      </c>
      <c r="C1929" s="128">
        <v>0</v>
      </c>
      <c r="D1929" s="128">
        <v>0</v>
      </c>
      <c r="E1929" s="128">
        <v>0</v>
      </c>
      <c r="F1929" s="128">
        <v>0</v>
      </c>
      <c r="G1929" s="128">
        <v>0</v>
      </c>
      <c r="H1929" s="128">
        <v>0</v>
      </c>
      <c r="I1929" s="128">
        <v>0</v>
      </c>
      <c r="J1929" s="128">
        <v>0</v>
      </c>
      <c r="K1929" s="128">
        <v>0</v>
      </c>
      <c r="L1929" s="128">
        <v>0</v>
      </c>
      <c r="M1929" s="128">
        <v>0</v>
      </c>
      <c r="N1929" s="128">
        <v>0</v>
      </c>
    </row>
    <row r="1930" spans="1:14" x14ac:dyDescent="0.3">
      <c r="A1930" s="77" t="s">
        <v>3870</v>
      </c>
      <c r="B1930" s="127" t="s">
        <v>3871</v>
      </c>
      <c r="C1930" s="128">
        <v>0</v>
      </c>
      <c r="D1930" s="128">
        <v>0</v>
      </c>
      <c r="E1930" s="128">
        <v>0</v>
      </c>
      <c r="F1930" s="128">
        <v>0</v>
      </c>
      <c r="G1930" s="128">
        <v>0</v>
      </c>
      <c r="H1930" s="128">
        <v>0</v>
      </c>
      <c r="I1930" s="128">
        <v>0</v>
      </c>
      <c r="J1930" s="128">
        <v>0</v>
      </c>
      <c r="K1930" s="128">
        <v>0</v>
      </c>
      <c r="L1930" s="128">
        <v>0</v>
      </c>
      <c r="M1930" s="128">
        <v>0</v>
      </c>
      <c r="N1930" s="128">
        <v>0</v>
      </c>
    </row>
    <row r="1931" spans="1:14" x14ac:dyDescent="0.3">
      <c r="A1931" s="77" t="s">
        <v>3872</v>
      </c>
      <c r="B1931" s="127" t="s">
        <v>3873</v>
      </c>
      <c r="C1931" s="128">
        <v>0</v>
      </c>
      <c r="D1931" s="128">
        <v>0</v>
      </c>
      <c r="E1931" s="128">
        <v>0</v>
      </c>
      <c r="F1931" s="128">
        <v>0</v>
      </c>
      <c r="G1931" s="128">
        <v>0</v>
      </c>
      <c r="H1931" s="128">
        <v>0</v>
      </c>
      <c r="I1931" s="128">
        <v>0</v>
      </c>
      <c r="J1931" s="128">
        <v>0</v>
      </c>
      <c r="K1931" s="128">
        <v>0</v>
      </c>
      <c r="L1931" s="128">
        <v>0</v>
      </c>
      <c r="M1931" s="128">
        <v>0</v>
      </c>
      <c r="N1931" s="128">
        <v>0</v>
      </c>
    </row>
    <row r="1932" spans="1:14" x14ac:dyDescent="0.3">
      <c r="A1932" s="77" t="s">
        <v>3874</v>
      </c>
      <c r="B1932" s="127" t="s">
        <v>3875</v>
      </c>
      <c r="C1932" s="128">
        <v>0</v>
      </c>
      <c r="D1932" s="128">
        <v>0</v>
      </c>
      <c r="E1932" s="128">
        <v>0</v>
      </c>
      <c r="F1932" s="128">
        <v>0</v>
      </c>
      <c r="G1932" s="128">
        <v>0</v>
      </c>
      <c r="H1932" s="128">
        <v>0</v>
      </c>
      <c r="I1932" s="128">
        <v>0</v>
      </c>
      <c r="J1932" s="128">
        <v>0</v>
      </c>
      <c r="K1932" s="128">
        <v>0</v>
      </c>
      <c r="L1932" s="128">
        <v>0</v>
      </c>
      <c r="M1932" s="128">
        <v>0</v>
      </c>
      <c r="N1932" s="128">
        <v>0</v>
      </c>
    </row>
    <row r="1933" spans="1:14" x14ac:dyDescent="0.3">
      <c r="A1933" s="77" t="s">
        <v>3876</v>
      </c>
      <c r="B1933" s="127" t="s">
        <v>3877</v>
      </c>
      <c r="C1933" s="128">
        <v>0</v>
      </c>
      <c r="D1933" s="128">
        <v>0</v>
      </c>
      <c r="E1933" s="128">
        <v>0</v>
      </c>
      <c r="F1933" s="128">
        <v>0</v>
      </c>
      <c r="G1933" s="128">
        <v>0</v>
      </c>
      <c r="H1933" s="128">
        <v>0</v>
      </c>
      <c r="I1933" s="128">
        <v>0</v>
      </c>
      <c r="J1933" s="128">
        <v>0</v>
      </c>
      <c r="K1933" s="128">
        <v>0</v>
      </c>
      <c r="L1933" s="128">
        <v>0</v>
      </c>
      <c r="M1933" s="128">
        <v>0</v>
      </c>
      <c r="N1933" s="128">
        <v>0</v>
      </c>
    </row>
    <row r="1934" spans="1:14" x14ac:dyDescent="0.3">
      <c r="A1934" s="77" t="s">
        <v>3878</v>
      </c>
      <c r="B1934" s="127" t="s">
        <v>3879</v>
      </c>
      <c r="C1934" s="128">
        <v>0</v>
      </c>
      <c r="D1934" s="128">
        <v>0</v>
      </c>
      <c r="E1934" s="128">
        <v>0</v>
      </c>
      <c r="F1934" s="128">
        <v>0</v>
      </c>
      <c r="G1934" s="128">
        <v>0</v>
      </c>
      <c r="H1934" s="128">
        <v>0</v>
      </c>
      <c r="I1934" s="128">
        <v>0</v>
      </c>
      <c r="J1934" s="128">
        <v>0</v>
      </c>
      <c r="K1934" s="128">
        <v>0</v>
      </c>
      <c r="L1934" s="128">
        <v>0</v>
      </c>
      <c r="M1934" s="128">
        <v>0</v>
      </c>
      <c r="N1934" s="128">
        <v>0</v>
      </c>
    </row>
    <row r="1935" spans="1:14" x14ac:dyDescent="0.3">
      <c r="A1935" s="77" t="s">
        <v>3880</v>
      </c>
      <c r="B1935" s="127" t="s">
        <v>3881</v>
      </c>
      <c r="C1935" s="128">
        <v>0</v>
      </c>
      <c r="D1935" s="128">
        <v>0</v>
      </c>
      <c r="E1935" s="128">
        <v>0</v>
      </c>
      <c r="F1935" s="128">
        <v>0</v>
      </c>
      <c r="G1935" s="128">
        <v>0</v>
      </c>
      <c r="H1935" s="128">
        <v>0</v>
      </c>
      <c r="I1935" s="128">
        <v>0</v>
      </c>
      <c r="J1935" s="128">
        <v>0</v>
      </c>
      <c r="K1935" s="128">
        <v>0</v>
      </c>
      <c r="L1935" s="128">
        <v>0</v>
      </c>
      <c r="M1935" s="128">
        <v>0</v>
      </c>
      <c r="N1935" s="128">
        <v>0</v>
      </c>
    </row>
    <row r="1936" spans="1:14" x14ac:dyDescent="0.3">
      <c r="A1936" s="77" t="s">
        <v>3882</v>
      </c>
      <c r="B1936" s="127" t="s">
        <v>3883</v>
      </c>
      <c r="C1936" s="128">
        <v>0</v>
      </c>
      <c r="D1936" s="128">
        <v>0</v>
      </c>
      <c r="E1936" s="128">
        <v>0</v>
      </c>
      <c r="F1936" s="128">
        <v>0</v>
      </c>
      <c r="G1936" s="128">
        <v>0</v>
      </c>
      <c r="H1936" s="128">
        <v>0</v>
      </c>
      <c r="I1936" s="128">
        <v>0</v>
      </c>
      <c r="J1936" s="128">
        <v>0</v>
      </c>
      <c r="K1936" s="128">
        <v>0</v>
      </c>
      <c r="L1936" s="128">
        <v>0</v>
      </c>
      <c r="M1936" s="128">
        <v>0</v>
      </c>
      <c r="N1936" s="128">
        <v>0</v>
      </c>
    </row>
    <row r="1937" spans="1:14" x14ac:dyDescent="0.3">
      <c r="A1937" s="77" t="s">
        <v>3884</v>
      </c>
      <c r="B1937" s="127" t="s">
        <v>3885</v>
      </c>
      <c r="C1937" s="128">
        <v>0</v>
      </c>
      <c r="D1937" s="128">
        <v>0</v>
      </c>
      <c r="E1937" s="128">
        <v>0</v>
      </c>
      <c r="F1937" s="128">
        <v>0</v>
      </c>
      <c r="G1937" s="128">
        <v>0</v>
      </c>
      <c r="H1937" s="128">
        <v>0</v>
      </c>
      <c r="I1937" s="128">
        <v>0</v>
      </c>
      <c r="J1937" s="128">
        <v>0</v>
      </c>
      <c r="K1937" s="128">
        <v>0</v>
      </c>
      <c r="L1937" s="128">
        <v>0</v>
      </c>
      <c r="M1937" s="128">
        <v>0</v>
      </c>
      <c r="N1937" s="128">
        <v>0</v>
      </c>
    </row>
    <row r="1938" spans="1:14" x14ac:dyDescent="0.3">
      <c r="A1938" s="77" t="s">
        <v>3886</v>
      </c>
      <c r="B1938" s="127" t="s">
        <v>3887</v>
      </c>
      <c r="C1938" s="128">
        <v>0</v>
      </c>
      <c r="D1938" s="128">
        <v>0</v>
      </c>
      <c r="E1938" s="128">
        <v>0</v>
      </c>
      <c r="F1938" s="128">
        <v>0</v>
      </c>
      <c r="G1938" s="128">
        <v>0</v>
      </c>
      <c r="H1938" s="128">
        <v>0</v>
      </c>
      <c r="I1938" s="128">
        <v>0</v>
      </c>
      <c r="J1938" s="128">
        <v>0</v>
      </c>
      <c r="K1938" s="128">
        <v>0</v>
      </c>
      <c r="L1938" s="128">
        <v>0</v>
      </c>
      <c r="M1938" s="128">
        <v>0</v>
      </c>
      <c r="N1938" s="128">
        <v>0</v>
      </c>
    </row>
    <row r="1939" spans="1:14" x14ac:dyDescent="0.3">
      <c r="A1939" s="77" t="s">
        <v>3888</v>
      </c>
      <c r="B1939" s="127" t="s">
        <v>3889</v>
      </c>
      <c r="C1939" s="128">
        <v>0</v>
      </c>
      <c r="D1939" s="128">
        <v>0</v>
      </c>
      <c r="E1939" s="128">
        <v>0</v>
      </c>
      <c r="F1939" s="128">
        <v>0</v>
      </c>
      <c r="G1939" s="128">
        <v>0</v>
      </c>
      <c r="H1939" s="128">
        <v>0</v>
      </c>
      <c r="I1939" s="128">
        <v>0</v>
      </c>
      <c r="J1939" s="128">
        <v>0</v>
      </c>
      <c r="K1939" s="128">
        <v>0</v>
      </c>
      <c r="L1939" s="128">
        <v>0</v>
      </c>
      <c r="M1939" s="128">
        <v>0</v>
      </c>
      <c r="N1939" s="128">
        <v>0</v>
      </c>
    </row>
    <row r="1940" spans="1:14" x14ac:dyDescent="0.3">
      <c r="A1940" s="77" t="s">
        <v>3890</v>
      </c>
      <c r="B1940" s="127" t="s">
        <v>3891</v>
      </c>
      <c r="C1940" s="128">
        <v>0</v>
      </c>
      <c r="D1940" s="128">
        <v>0</v>
      </c>
      <c r="E1940" s="128">
        <v>0</v>
      </c>
      <c r="F1940" s="128">
        <v>0</v>
      </c>
      <c r="G1940" s="128">
        <v>0</v>
      </c>
      <c r="H1940" s="128">
        <v>0</v>
      </c>
      <c r="I1940" s="128">
        <v>0</v>
      </c>
      <c r="J1940" s="128">
        <v>0</v>
      </c>
      <c r="K1940" s="128">
        <v>0</v>
      </c>
      <c r="L1940" s="128">
        <v>0</v>
      </c>
      <c r="M1940" s="128">
        <v>0</v>
      </c>
      <c r="N1940" s="128">
        <v>0</v>
      </c>
    </row>
    <row r="1941" spans="1:14" x14ac:dyDescent="0.3">
      <c r="A1941" s="77" t="s">
        <v>3892</v>
      </c>
      <c r="B1941" s="127" t="s">
        <v>3893</v>
      </c>
      <c r="C1941" s="128">
        <v>0</v>
      </c>
      <c r="D1941" s="128">
        <v>0</v>
      </c>
      <c r="E1941" s="128">
        <v>0</v>
      </c>
      <c r="F1941" s="128">
        <v>0</v>
      </c>
      <c r="G1941" s="128">
        <v>0</v>
      </c>
      <c r="H1941" s="128">
        <v>0</v>
      </c>
      <c r="I1941" s="128">
        <v>0</v>
      </c>
      <c r="J1941" s="128">
        <v>0</v>
      </c>
      <c r="K1941" s="128">
        <v>0</v>
      </c>
      <c r="L1941" s="128">
        <v>0</v>
      </c>
      <c r="M1941" s="128">
        <v>0</v>
      </c>
      <c r="N1941" s="128">
        <v>0</v>
      </c>
    </row>
    <row r="1942" spans="1:14" x14ac:dyDescent="0.3">
      <c r="A1942" s="77" t="s">
        <v>3894</v>
      </c>
      <c r="B1942" s="127" t="s">
        <v>3895</v>
      </c>
      <c r="C1942" s="128">
        <v>0</v>
      </c>
      <c r="D1942" s="128">
        <v>0</v>
      </c>
      <c r="E1942" s="128">
        <v>0</v>
      </c>
      <c r="F1942" s="128">
        <v>0</v>
      </c>
      <c r="G1942" s="128">
        <v>0</v>
      </c>
      <c r="H1942" s="128">
        <v>0</v>
      </c>
      <c r="I1942" s="128">
        <v>0</v>
      </c>
      <c r="J1942" s="128">
        <v>0</v>
      </c>
      <c r="K1942" s="128">
        <v>0</v>
      </c>
      <c r="L1942" s="128">
        <v>0</v>
      </c>
      <c r="M1942" s="128">
        <v>0</v>
      </c>
      <c r="N1942" s="128">
        <v>0</v>
      </c>
    </row>
    <row r="1943" spans="1:14" x14ac:dyDescent="0.3">
      <c r="A1943" s="77" t="s">
        <v>3896</v>
      </c>
      <c r="B1943" s="127" t="s">
        <v>3897</v>
      </c>
      <c r="C1943" s="128">
        <v>0</v>
      </c>
      <c r="D1943" s="128">
        <v>0</v>
      </c>
      <c r="E1943" s="128">
        <v>0</v>
      </c>
      <c r="F1943" s="128">
        <v>0</v>
      </c>
      <c r="G1943" s="128">
        <v>0</v>
      </c>
      <c r="H1943" s="128">
        <v>0</v>
      </c>
      <c r="I1943" s="128">
        <v>0</v>
      </c>
      <c r="J1943" s="128">
        <v>0</v>
      </c>
      <c r="K1943" s="128">
        <v>0</v>
      </c>
      <c r="L1943" s="128">
        <v>0</v>
      </c>
      <c r="M1943" s="128">
        <v>0</v>
      </c>
      <c r="N1943" s="128">
        <v>0</v>
      </c>
    </row>
    <row r="1944" spans="1:14" x14ac:dyDescent="0.3">
      <c r="A1944" s="77" t="s">
        <v>3898</v>
      </c>
      <c r="B1944" s="127" t="s">
        <v>3899</v>
      </c>
      <c r="C1944" s="128">
        <v>0</v>
      </c>
      <c r="D1944" s="128">
        <v>0</v>
      </c>
      <c r="E1944" s="128">
        <v>0</v>
      </c>
      <c r="F1944" s="128">
        <v>0</v>
      </c>
      <c r="G1944" s="128">
        <v>0</v>
      </c>
      <c r="H1944" s="128">
        <v>0</v>
      </c>
      <c r="I1944" s="128">
        <v>0</v>
      </c>
      <c r="J1944" s="128">
        <v>0</v>
      </c>
      <c r="K1944" s="128">
        <v>0</v>
      </c>
      <c r="L1944" s="128">
        <v>0</v>
      </c>
      <c r="M1944" s="128">
        <v>0</v>
      </c>
      <c r="N1944" s="128">
        <v>0</v>
      </c>
    </row>
    <row r="1945" spans="1:14" x14ac:dyDescent="0.3">
      <c r="A1945" s="77" t="s">
        <v>3900</v>
      </c>
      <c r="B1945" s="127" t="s">
        <v>3901</v>
      </c>
      <c r="C1945" s="128">
        <v>0</v>
      </c>
      <c r="D1945" s="128">
        <v>0</v>
      </c>
      <c r="E1945" s="128">
        <v>0</v>
      </c>
      <c r="F1945" s="128">
        <v>0</v>
      </c>
      <c r="G1945" s="128">
        <v>0</v>
      </c>
      <c r="H1945" s="128">
        <v>0</v>
      </c>
      <c r="I1945" s="128">
        <v>0</v>
      </c>
      <c r="J1945" s="128">
        <v>0</v>
      </c>
      <c r="K1945" s="128">
        <v>0</v>
      </c>
      <c r="L1945" s="128">
        <v>0</v>
      </c>
      <c r="M1945" s="128">
        <v>0</v>
      </c>
      <c r="N1945" s="128">
        <v>0</v>
      </c>
    </row>
    <row r="1946" spans="1:14" x14ac:dyDescent="0.3">
      <c r="A1946" s="77" t="s">
        <v>3902</v>
      </c>
      <c r="B1946" s="127" t="s">
        <v>3903</v>
      </c>
      <c r="C1946" s="128">
        <v>0</v>
      </c>
      <c r="D1946" s="128">
        <v>0</v>
      </c>
      <c r="E1946" s="128">
        <v>0</v>
      </c>
      <c r="F1946" s="128">
        <v>0</v>
      </c>
      <c r="G1946" s="128">
        <v>0</v>
      </c>
      <c r="H1946" s="128">
        <v>0</v>
      </c>
      <c r="I1946" s="128">
        <v>0</v>
      </c>
      <c r="J1946" s="128">
        <v>0</v>
      </c>
      <c r="K1946" s="128">
        <v>0</v>
      </c>
      <c r="L1946" s="128">
        <v>0</v>
      </c>
      <c r="M1946" s="128">
        <v>0</v>
      </c>
      <c r="N1946" s="128">
        <v>0</v>
      </c>
    </row>
    <row r="1947" spans="1:14" x14ac:dyDescent="0.3">
      <c r="A1947" s="77" t="s">
        <v>3904</v>
      </c>
      <c r="B1947" s="127" t="s">
        <v>3905</v>
      </c>
      <c r="C1947" s="128">
        <v>0</v>
      </c>
      <c r="D1947" s="128">
        <v>0</v>
      </c>
      <c r="E1947" s="128">
        <v>0</v>
      </c>
      <c r="F1947" s="128">
        <v>0</v>
      </c>
      <c r="G1947" s="128">
        <v>0</v>
      </c>
      <c r="H1947" s="128">
        <v>0</v>
      </c>
      <c r="I1947" s="128">
        <v>0</v>
      </c>
      <c r="J1947" s="128">
        <v>0</v>
      </c>
      <c r="K1947" s="128">
        <v>0</v>
      </c>
      <c r="L1947" s="128">
        <v>0</v>
      </c>
      <c r="M1947" s="128">
        <v>0</v>
      </c>
      <c r="N1947" s="128">
        <v>0</v>
      </c>
    </row>
    <row r="1948" spans="1:14" x14ac:dyDescent="0.3">
      <c r="A1948" s="77" t="s">
        <v>3906</v>
      </c>
      <c r="B1948" s="127" t="s">
        <v>3907</v>
      </c>
      <c r="C1948" s="128">
        <v>0</v>
      </c>
      <c r="D1948" s="128">
        <v>0</v>
      </c>
      <c r="E1948" s="128">
        <v>0</v>
      </c>
      <c r="F1948" s="128">
        <v>0</v>
      </c>
      <c r="G1948" s="128">
        <v>0</v>
      </c>
      <c r="H1948" s="128">
        <v>0</v>
      </c>
      <c r="I1948" s="128">
        <v>0</v>
      </c>
      <c r="J1948" s="128">
        <v>0</v>
      </c>
      <c r="K1948" s="128">
        <v>0</v>
      </c>
      <c r="L1948" s="128">
        <v>0</v>
      </c>
      <c r="M1948" s="128">
        <v>0</v>
      </c>
      <c r="N1948" s="128">
        <v>0</v>
      </c>
    </row>
    <row r="1949" spans="1:14" x14ac:dyDescent="0.3">
      <c r="A1949" s="77" t="s">
        <v>3908</v>
      </c>
      <c r="B1949" s="127" t="s">
        <v>3909</v>
      </c>
      <c r="C1949" s="128">
        <v>0</v>
      </c>
      <c r="D1949" s="128">
        <v>0</v>
      </c>
      <c r="E1949" s="128">
        <v>0</v>
      </c>
      <c r="F1949" s="128">
        <v>0</v>
      </c>
      <c r="G1949" s="128">
        <v>0</v>
      </c>
      <c r="H1949" s="128">
        <v>0</v>
      </c>
      <c r="I1949" s="128">
        <v>0</v>
      </c>
      <c r="J1949" s="128">
        <v>0</v>
      </c>
      <c r="K1949" s="128">
        <v>0</v>
      </c>
      <c r="L1949" s="128">
        <v>0</v>
      </c>
      <c r="M1949" s="128">
        <v>0</v>
      </c>
      <c r="N1949" s="128">
        <v>0</v>
      </c>
    </row>
    <row r="1950" spans="1:14" x14ac:dyDescent="0.3">
      <c r="A1950" s="77" t="s">
        <v>3910</v>
      </c>
      <c r="B1950" s="127" t="s">
        <v>3911</v>
      </c>
      <c r="C1950" s="128">
        <v>0</v>
      </c>
      <c r="D1950" s="128">
        <v>0</v>
      </c>
      <c r="E1950" s="128">
        <v>0</v>
      </c>
      <c r="F1950" s="128">
        <v>0</v>
      </c>
      <c r="G1950" s="128">
        <v>0</v>
      </c>
      <c r="H1950" s="128">
        <v>0</v>
      </c>
      <c r="I1950" s="128">
        <v>0</v>
      </c>
      <c r="J1950" s="128">
        <v>0</v>
      </c>
      <c r="K1950" s="128">
        <v>0</v>
      </c>
      <c r="L1950" s="128">
        <v>0</v>
      </c>
      <c r="M1950" s="128">
        <v>0</v>
      </c>
      <c r="N1950" s="128">
        <v>0</v>
      </c>
    </row>
    <row r="1951" spans="1:14" x14ac:dyDescent="0.3">
      <c r="A1951" s="77" t="s">
        <v>3912</v>
      </c>
      <c r="B1951" s="127" t="s">
        <v>3913</v>
      </c>
      <c r="C1951" s="128">
        <v>0</v>
      </c>
      <c r="D1951" s="128">
        <v>0</v>
      </c>
      <c r="E1951" s="128">
        <v>0</v>
      </c>
      <c r="F1951" s="128">
        <v>0</v>
      </c>
      <c r="G1951" s="128">
        <v>0</v>
      </c>
      <c r="H1951" s="128">
        <v>0</v>
      </c>
      <c r="I1951" s="128">
        <v>0</v>
      </c>
      <c r="J1951" s="128">
        <v>0</v>
      </c>
      <c r="K1951" s="128">
        <v>0</v>
      </c>
      <c r="L1951" s="128">
        <v>0</v>
      </c>
      <c r="M1951" s="128">
        <v>0</v>
      </c>
      <c r="N1951" s="128">
        <v>0</v>
      </c>
    </row>
    <row r="1952" spans="1:14" x14ac:dyDescent="0.3">
      <c r="A1952" s="77" t="s">
        <v>3914</v>
      </c>
      <c r="B1952" s="127" t="s">
        <v>3915</v>
      </c>
      <c r="C1952" s="128">
        <v>0</v>
      </c>
      <c r="D1952" s="128">
        <v>0</v>
      </c>
      <c r="E1952" s="128">
        <v>0</v>
      </c>
      <c r="F1952" s="128">
        <v>0</v>
      </c>
      <c r="G1952" s="128">
        <v>0</v>
      </c>
      <c r="H1952" s="128">
        <v>0</v>
      </c>
      <c r="I1952" s="128">
        <v>0</v>
      </c>
      <c r="J1952" s="128">
        <v>0</v>
      </c>
      <c r="K1952" s="128">
        <v>0</v>
      </c>
      <c r="L1952" s="128">
        <v>0</v>
      </c>
      <c r="M1952" s="128">
        <v>0</v>
      </c>
      <c r="N1952" s="128">
        <v>0</v>
      </c>
    </row>
    <row r="1953" spans="1:14" x14ac:dyDescent="0.3">
      <c r="A1953" s="77" t="s">
        <v>3916</v>
      </c>
      <c r="B1953" s="127" t="s">
        <v>3917</v>
      </c>
      <c r="C1953" s="128">
        <v>0</v>
      </c>
      <c r="D1953" s="128">
        <v>0</v>
      </c>
      <c r="E1953" s="128">
        <v>0</v>
      </c>
      <c r="F1953" s="128">
        <v>0</v>
      </c>
      <c r="G1953" s="128">
        <v>0</v>
      </c>
      <c r="H1953" s="128">
        <v>0</v>
      </c>
      <c r="I1953" s="128">
        <v>0</v>
      </c>
      <c r="J1953" s="128">
        <v>0</v>
      </c>
      <c r="K1953" s="128">
        <v>0</v>
      </c>
      <c r="L1953" s="128">
        <v>0</v>
      </c>
      <c r="M1953" s="128">
        <v>0</v>
      </c>
      <c r="N1953" s="128">
        <v>0</v>
      </c>
    </row>
    <row r="1954" spans="1:14" x14ac:dyDescent="0.3">
      <c r="A1954" s="77" t="s">
        <v>3918</v>
      </c>
      <c r="B1954" s="127" t="s">
        <v>3919</v>
      </c>
      <c r="C1954" s="128">
        <v>0</v>
      </c>
      <c r="D1954" s="128">
        <v>0</v>
      </c>
      <c r="E1954" s="128">
        <v>0</v>
      </c>
      <c r="F1954" s="128">
        <v>0</v>
      </c>
      <c r="G1954" s="128">
        <v>0</v>
      </c>
      <c r="H1954" s="128">
        <v>0</v>
      </c>
      <c r="I1954" s="128">
        <v>0</v>
      </c>
      <c r="J1954" s="128">
        <v>0</v>
      </c>
      <c r="K1954" s="128">
        <v>0</v>
      </c>
      <c r="L1954" s="128">
        <v>0</v>
      </c>
      <c r="M1954" s="128">
        <v>0</v>
      </c>
      <c r="N1954" s="128">
        <v>0</v>
      </c>
    </row>
    <row r="1955" spans="1:14" x14ac:dyDescent="0.3">
      <c r="A1955" s="77" t="s">
        <v>3920</v>
      </c>
      <c r="B1955" s="127" t="s">
        <v>3921</v>
      </c>
      <c r="C1955" s="128">
        <v>0</v>
      </c>
      <c r="D1955" s="128">
        <v>0</v>
      </c>
      <c r="E1955" s="128">
        <v>0</v>
      </c>
      <c r="F1955" s="128">
        <v>0</v>
      </c>
      <c r="G1955" s="128">
        <v>0</v>
      </c>
      <c r="H1955" s="128">
        <v>0</v>
      </c>
      <c r="I1955" s="128">
        <v>0</v>
      </c>
      <c r="J1955" s="128">
        <v>0</v>
      </c>
      <c r="K1955" s="128">
        <v>0</v>
      </c>
      <c r="L1955" s="128">
        <v>0</v>
      </c>
      <c r="M1955" s="128">
        <v>0</v>
      </c>
      <c r="N1955" s="128">
        <v>0</v>
      </c>
    </row>
    <row r="1956" spans="1:14" x14ac:dyDescent="0.3">
      <c r="A1956" s="77" t="s">
        <v>3922</v>
      </c>
      <c r="B1956" s="127" t="s">
        <v>3923</v>
      </c>
      <c r="C1956" s="128">
        <v>0</v>
      </c>
      <c r="D1956" s="128">
        <v>0</v>
      </c>
      <c r="E1956" s="128">
        <v>0</v>
      </c>
      <c r="F1956" s="128">
        <v>0</v>
      </c>
      <c r="G1956" s="128">
        <v>0</v>
      </c>
      <c r="H1956" s="128">
        <v>0</v>
      </c>
      <c r="I1956" s="128">
        <v>0</v>
      </c>
      <c r="J1956" s="128">
        <v>0</v>
      </c>
      <c r="K1956" s="128">
        <v>0</v>
      </c>
      <c r="L1956" s="128">
        <v>0</v>
      </c>
      <c r="M1956" s="128">
        <v>0</v>
      </c>
      <c r="N1956" s="128">
        <v>0</v>
      </c>
    </row>
    <row r="1957" spans="1:14" x14ac:dyDescent="0.3">
      <c r="A1957" s="77" t="s">
        <v>3924</v>
      </c>
      <c r="B1957" s="127" t="s">
        <v>3925</v>
      </c>
      <c r="C1957" s="128">
        <v>0</v>
      </c>
      <c r="D1957" s="128">
        <v>0</v>
      </c>
      <c r="E1957" s="128">
        <v>0</v>
      </c>
      <c r="F1957" s="128">
        <v>0</v>
      </c>
      <c r="G1957" s="128">
        <v>0</v>
      </c>
      <c r="H1957" s="128">
        <v>0</v>
      </c>
      <c r="I1957" s="128">
        <v>0</v>
      </c>
      <c r="J1957" s="128">
        <v>0</v>
      </c>
      <c r="K1957" s="128">
        <v>0</v>
      </c>
      <c r="L1957" s="128">
        <v>0</v>
      </c>
      <c r="M1957" s="128">
        <v>0</v>
      </c>
      <c r="N1957" s="128">
        <v>0</v>
      </c>
    </row>
    <row r="1958" spans="1:14" x14ac:dyDescent="0.3">
      <c r="A1958" s="77" t="s">
        <v>3926</v>
      </c>
      <c r="B1958" s="127" t="s">
        <v>3927</v>
      </c>
      <c r="C1958" s="128">
        <v>0</v>
      </c>
      <c r="D1958" s="128">
        <v>0</v>
      </c>
      <c r="E1958" s="128">
        <v>0</v>
      </c>
      <c r="F1958" s="128">
        <v>0</v>
      </c>
      <c r="G1958" s="128">
        <v>0</v>
      </c>
      <c r="H1958" s="128">
        <v>0</v>
      </c>
      <c r="I1958" s="128">
        <v>0</v>
      </c>
      <c r="J1958" s="128">
        <v>0</v>
      </c>
      <c r="K1958" s="128">
        <v>0</v>
      </c>
      <c r="L1958" s="128">
        <v>0</v>
      </c>
      <c r="M1958" s="128">
        <v>0</v>
      </c>
      <c r="N1958" s="128">
        <v>0</v>
      </c>
    </row>
    <row r="1959" spans="1:14" x14ac:dyDescent="0.3">
      <c r="A1959" s="77" t="s">
        <v>3928</v>
      </c>
      <c r="B1959" s="127" t="s">
        <v>3929</v>
      </c>
      <c r="C1959" s="128">
        <v>0</v>
      </c>
      <c r="D1959" s="128">
        <v>0</v>
      </c>
      <c r="E1959" s="128">
        <v>0</v>
      </c>
      <c r="F1959" s="128">
        <v>0</v>
      </c>
      <c r="G1959" s="128">
        <v>0</v>
      </c>
      <c r="H1959" s="128">
        <v>0</v>
      </c>
      <c r="I1959" s="128">
        <v>0</v>
      </c>
      <c r="J1959" s="128">
        <v>0</v>
      </c>
      <c r="K1959" s="128">
        <v>0</v>
      </c>
      <c r="L1959" s="128">
        <v>0</v>
      </c>
      <c r="M1959" s="128">
        <v>0</v>
      </c>
      <c r="N1959" s="128">
        <v>0</v>
      </c>
    </row>
    <row r="1960" spans="1:14" x14ac:dyDescent="0.3">
      <c r="A1960" s="77" t="s">
        <v>3930</v>
      </c>
      <c r="B1960" s="127" t="s">
        <v>3931</v>
      </c>
      <c r="C1960" s="128">
        <v>0</v>
      </c>
      <c r="D1960" s="128">
        <v>0</v>
      </c>
      <c r="E1960" s="128">
        <v>0</v>
      </c>
      <c r="F1960" s="128">
        <v>0</v>
      </c>
      <c r="G1960" s="128">
        <v>0</v>
      </c>
      <c r="H1960" s="128">
        <v>0</v>
      </c>
      <c r="I1960" s="128">
        <v>0</v>
      </c>
      <c r="J1960" s="128">
        <v>0</v>
      </c>
      <c r="K1960" s="128">
        <v>0</v>
      </c>
      <c r="L1960" s="128">
        <v>0</v>
      </c>
      <c r="M1960" s="128">
        <v>0</v>
      </c>
      <c r="N1960" s="128">
        <v>0</v>
      </c>
    </row>
    <row r="1961" spans="1:14" x14ac:dyDescent="0.3">
      <c r="A1961" s="77" t="s">
        <v>3932</v>
      </c>
      <c r="B1961" s="127" t="s">
        <v>3933</v>
      </c>
      <c r="C1961" s="128">
        <v>0</v>
      </c>
      <c r="D1961" s="128">
        <v>0</v>
      </c>
      <c r="E1961" s="128">
        <v>0</v>
      </c>
      <c r="F1961" s="128">
        <v>0</v>
      </c>
      <c r="G1961" s="128">
        <v>0</v>
      </c>
      <c r="H1961" s="128">
        <v>0</v>
      </c>
      <c r="I1961" s="128">
        <v>0</v>
      </c>
      <c r="J1961" s="128">
        <v>0</v>
      </c>
      <c r="K1961" s="128">
        <v>0</v>
      </c>
      <c r="L1961" s="128">
        <v>0</v>
      </c>
      <c r="M1961" s="128">
        <v>0</v>
      </c>
      <c r="N1961" s="128">
        <v>0</v>
      </c>
    </row>
    <row r="1962" spans="1:14" x14ac:dyDescent="0.3">
      <c r="A1962" s="77" t="s">
        <v>3934</v>
      </c>
      <c r="B1962" s="127" t="s">
        <v>3935</v>
      </c>
      <c r="C1962" s="128">
        <v>0</v>
      </c>
      <c r="D1962" s="128">
        <v>0</v>
      </c>
      <c r="E1962" s="128">
        <v>0</v>
      </c>
      <c r="F1962" s="128">
        <v>0</v>
      </c>
      <c r="G1962" s="128">
        <v>0</v>
      </c>
      <c r="H1962" s="128">
        <v>0</v>
      </c>
      <c r="I1962" s="128">
        <v>0</v>
      </c>
      <c r="J1962" s="128">
        <v>0</v>
      </c>
      <c r="K1962" s="128">
        <v>0</v>
      </c>
      <c r="L1962" s="128">
        <v>0</v>
      </c>
      <c r="M1962" s="128">
        <v>0</v>
      </c>
      <c r="N1962" s="128">
        <v>0</v>
      </c>
    </row>
    <row r="1963" spans="1:14" x14ac:dyDescent="0.3">
      <c r="A1963" s="77" t="s">
        <v>3936</v>
      </c>
      <c r="B1963" s="127" t="s">
        <v>3937</v>
      </c>
      <c r="C1963" s="128">
        <v>0</v>
      </c>
      <c r="D1963" s="128">
        <v>0</v>
      </c>
      <c r="E1963" s="128">
        <v>0</v>
      </c>
      <c r="F1963" s="128">
        <v>0</v>
      </c>
      <c r="G1963" s="128">
        <v>0</v>
      </c>
      <c r="H1963" s="128">
        <v>0</v>
      </c>
      <c r="I1963" s="128">
        <v>0</v>
      </c>
      <c r="J1963" s="128">
        <v>0</v>
      </c>
      <c r="K1963" s="128">
        <v>0</v>
      </c>
      <c r="L1963" s="128">
        <v>0</v>
      </c>
      <c r="M1963" s="128">
        <v>0</v>
      </c>
      <c r="N1963" s="128">
        <v>0</v>
      </c>
    </row>
    <row r="1964" spans="1:14" x14ac:dyDescent="0.3">
      <c r="A1964" s="77" t="s">
        <v>3938</v>
      </c>
      <c r="B1964" s="127" t="s">
        <v>3939</v>
      </c>
      <c r="C1964" s="128">
        <v>0</v>
      </c>
      <c r="D1964" s="128">
        <v>0</v>
      </c>
      <c r="E1964" s="128">
        <v>0</v>
      </c>
      <c r="F1964" s="128">
        <v>0</v>
      </c>
      <c r="G1964" s="128">
        <v>0</v>
      </c>
      <c r="H1964" s="128">
        <v>0</v>
      </c>
      <c r="I1964" s="128">
        <v>0</v>
      </c>
      <c r="J1964" s="128">
        <v>0</v>
      </c>
      <c r="K1964" s="128">
        <v>0</v>
      </c>
      <c r="L1964" s="128">
        <v>0</v>
      </c>
      <c r="M1964" s="128">
        <v>0</v>
      </c>
      <c r="N1964" s="128">
        <v>0</v>
      </c>
    </row>
    <row r="1965" spans="1:14" x14ac:dyDescent="0.3">
      <c r="A1965" s="77" t="s">
        <v>3940</v>
      </c>
      <c r="B1965" s="127" t="s">
        <v>3941</v>
      </c>
      <c r="C1965" s="128">
        <v>0</v>
      </c>
      <c r="D1965" s="128">
        <v>0</v>
      </c>
      <c r="E1965" s="128">
        <v>0</v>
      </c>
      <c r="F1965" s="128">
        <v>0</v>
      </c>
      <c r="G1965" s="128">
        <v>0</v>
      </c>
      <c r="H1965" s="128">
        <v>0</v>
      </c>
      <c r="I1965" s="128">
        <v>0</v>
      </c>
      <c r="J1965" s="128">
        <v>0</v>
      </c>
      <c r="K1965" s="128">
        <v>0</v>
      </c>
      <c r="L1965" s="128">
        <v>0</v>
      </c>
      <c r="M1965" s="128">
        <v>0</v>
      </c>
      <c r="N1965" s="128">
        <v>0</v>
      </c>
    </row>
    <row r="1966" spans="1:14" x14ac:dyDescent="0.3">
      <c r="A1966" s="77" t="s">
        <v>3942</v>
      </c>
      <c r="B1966" s="127" t="s">
        <v>3943</v>
      </c>
      <c r="C1966" s="128">
        <v>0</v>
      </c>
      <c r="D1966" s="128">
        <v>0</v>
      </c>
      <c r="E1966" s="128">
        <v>0</v>
      </c>
      <c r="F1966" s="128">
        <v>0</v>
      </c>
      <c r="G1966" s="128">
        <v>0</v>
      </c>
      <c r="H1966" s="128">
        <v>0</v>
      </c>
      <c r="I1966" s="128">
        <v>0</v>
      </c>
      <c r="J1966" s="128">
        <v>0</v>
      </c>
      <c r="K1966" s="128">
        <v>0</v>
      </c>
      <c r="L1966" s="128">
        <v>0</v>
      </c>
      <c r="M1966" s="128">
        <v>0</v>
      </c>
      <c r="N1966" s="128">
        <v>0</v>
      </c>
    </row>
    <row r="1967" spans="1:14" x14ac:dyDescent="0.3">
      <c r="A1967" s="77" t="s">
        <v>3944</v>
      </c>
      <c r="B1967" s="127" t="s">
        <v>3945</v>
      </c>
      <c r="C1967" s="128">
        <v>0</v>
      </c>
      <c r="D1967" s="128">
        <v>0</v>
      </c>
      <c r="E1967" s="128">
        <v>0</v>
      </c>
      <c r="F1967" s="128">
        <v>0</v>
      </c>
      <c r="G1967" s="128">
        <v>0</v>
      </c>
      <c r="H1967" s="128">
        <v>0</v>
      </c>
      <c r="I1967" s="128">
        <v>0</v>
      </c>
      <c r="J1967" s="128">
        <v>0</v>
      </c>
      <c r="K1967" s="128">
        <v>0</v>
      </c>
      <c r="L1967" s="128">
        <v>0</v>
      </c>
      <c r="M1967" s="128">
        <v>0</v>
      </c>
      <c r="N1967" s="128">
        <v>0</v>
      </c>
    </row>
    <row r="1968" spans="1:14" x14ac:dyDescent="0.3">
      <c r="A1968" s="77" t="s">
        <v>3946</v>
      </c>
      <c r="B1968" s="127" t="s">
        <v>3947</v>
      </c>
      <c r="C1968" s="128">
        <v>0</v>
      </c>
      <c r="D1968" s="128">
        <v>0</v>
      </c>
      <c r="E1968" s="128">
        <v>0</v>
      </c>
      <c r="F1968" s="128">
        <v>0</v>
      </c>
      <c r="G1968" s="128">
        <v>0</v>
      </c>
      <c r="H1968" s="128">
        <v>0</v>
      </c>
      <c r="I1968" s="128">
        <v>0</v>
      </c>
      <c r="J1968" s="128">
        <v>0</v>
      </c>
      <c r="K1968" s="128">
        <v>0</v>
      </c>
      <c r="L1968" s="128">
        <v>0</v>
      </c>
      <c r="M1968" s="128">
        <v>0</v>
      </c>
      <c r="N1968" s="128">
        <v>0</v>
      </c>
    </row>
    <row r="1969" spans="1:14" x14ac:dyDescent="0.3">
      <c r="A1969" s="77" t="s">
        <v>3948</v>
      </c>
      <c r="B1969" s="127" t="s">
        <v>3949</v>
      </c>
      <c r="C1969" s="128">
        <v>0</v>
      </c>
      <c r="D1969" s="128">
        <v>0</v>
      </c>
      <c r="E1969" s="128">
        <v>0</v>
      </c>
      <c r="F1969" s="128">
        <v>0</v>
      </c>
      <c r="G1969" s="128">
        <v>0</v>
      </c>
      <c r="H1969" s="128">
        <v>0</v>
      </c>
      <c r="I1969" s="128">
        <v>0</v>
      </c>
      <c r="J1969" s="128">
        <v>0</v>
      </c>
      <c r="K1969" s="128">
        <v>0</v>
      </c>
      <c r="L1969" s="128">
        <v>0</v>
      </c>
      <c r="M1969" s="128">
        <v>0</v>
      </c>
      <c r="N1969" s="128">
        <v>0</v>
      </c>
    </row>
    <row r="1970" spans="1:14" x14ac:dyDescent="0.3">
      <c r="A1970" s="77" t="s">
        <v>3950</v>
      </c>
      <c r="B1970" s="127" t="s">
        <v>3951</v>
      </c>
      <c r="C1970" s="128">
        <v>0</v>
      </c>
      <c r="D1970" s="128">
        <v>0</v>
      </c>
      <c r="E1970" s="128">
        <v>0</v>
      </c>
      <c r="F1970" s="128">
        <v>0</v>
      </c>
      <c r="G1970" s="128">
        <v>0</v>
      </c>
      <c r="H1970" s="128">
        <v>0</v>
      </c>
      <c r="I1970" s="128">
        <v>0</v>
      </c>
      <c r="J1970" s="128">
        <v>0</v>
      </c>
      <c r="K1970" s="128">
        <v>0</v>
      </c>
      <c r="L1970" s="128">
        <v>0</v>
      </c>
      <c r="M1970" s="128">
        <v>0</v>
      </c>
      <c r="N1970" s="128">
        <v>0</v>
      </c>
    </row>
    <row r="1971" spans="1:14" x14ac:dyDescent="0.3">
      <c r="A1971" s="77" t="s">
        <v>3952</v>
      </c>
      <c r="B1971" s="127" t="s">
        <v>3953</v>
      </c>
      <c r="C1971" s="128">
        <v>0</v>
      </c>
      <c r="D1971" s="128">
        <v>0</v>
      </c>
      <c r="E1971" s="128">
        <v>0</v>
      </c>
      <c r="F1971" s="128">
        <v>0</v>
      </c>
      <c r="G1971" s="128">
        <v>0</v>
      </c>
      <c r="H1971" s="128">
        <v>0</v>
      </c>
      <c r="I1971" s="128">
        <v>0</v>
      </c>
      <c r="J1971" s="128">
        <v>0</v>
      </c>
      <c r="K1971" s="128">
        <v>0</v>
      </c>
      <c r="L1971" s="128">
        <v>0</v>
      </c>
      <c r="M1971" s="128">
        <v>0</v>
      </c>
      <c r="N1971" s="128">
        <v>0</v>
      </c>
    </row>
    <row r="1972" spans="1:14" x14ac:dyDescent="0.3">
      <c r="A1972" s="77" t="s">
        <v>3954</v>
      </c>
      <c r="B1972" s="127" t="s">
        <v>3955</v>
      </c>
      <c r="C1972" s="128">
        <v>0</v>
      </c>
      <c r="D1972" s="128">
        <v>0</v>
      </c>
      <c r="E1972" s="128">
        <v>0</v>
      </c>
      <c r="F1972" s="128">
        <v>0</v>
      </c>
      <c r="G1972" s="128">
        <v>0</v>
      </c>
      <c r="H1972" s="128">
        <v>0</v>
      </c>
      <c r="I1972" s="128">
        <v>0</v>
      </c>
      <c r="J1972" s="128">
        <v>0</v>
      </c>
      <c r="K1972" s="128">
        <v>0</v>
      </c>
      <c r="L1972" s="128">
        <v>0</v>
      </c>
      <c r="M1972" s="128">
        <v>0</v>
      </c>
      <c r="N1972" s="128">
        <v>0</v>
      </c>
    </row>
    <row r="1973" spans="1:14" x14ac:dyDescent="0.3">
      <c r="A1973" s="77" t="s">
        <v>3956</v>
      </c>
      <c r="B1973" s="127" t="s">
        <v>3957</v>
      </c>
      <c r="C1973" s="128">
        <v>0</v>
      </c>
      <c r="D1973" s="128">
        <v>0</v>
      </c>
      <c r="E1973" s="128">
        <v>0</v>
      </c>
      <c r="F1973" s="128">
        <v>0</v>
      </c>
      <c r="G1973" s="128">
        <v>0</v>
      </c>
      <c r="H1973" s="128">
        <v>0</v>
      </c>
      <c r="I1973" s="128">
        <v>0</v>
      </c>
      <c r="J1973" s="128">
        <v>0</v>
      </c>
      <c r="K1973" s="128">
        <v>0</v>
      </c>
      <c r="L1973" s="128">
        <v>0</v>
      </c>
      <c r="M1973" s="128">
        <v>0</v>
      </c>
      <c r="N1973" s="128">
        <v>0</v>
      </c>
    </row>
    <row r="1974" spans="1:14" x14ac:dyDescent="0.3">
      <c r="A1974" s="77" t="s">
        <v>3958</v>
      </c>
      <c r="B1974" s="127" t="s">
        <v>3959</v>
      </c>
      <c r="C1974" s="128">
        <v>0</v>
      </c>
      <c r="D1974" s="128">
        <v>0</v>
      </c>
      <c r="E1974" s="128">
        <v>0</v>
      </c>
      <c r="F1974" s="128">
        <v>0</v>
      </c>
      <c r="G1974" s="128">
        <v>0</v>
      </c>
      <c r="H1974" s="128">
        <v>0</v>
      </c>
      <c r="I1974" s="128">
        <v>0</v>
      </c>
      <c r="J1974" s="128">
        <v>0</v>
      </c>
      <c r="K1974" s="128">
        <v>0</v>
      </c>
      <c r="L1974" s="128">
        <v>0</v>
      </c>
      <c r="M1974" s="128">
        <v>0</v>
      </c>
      <c r="N1974" s="128">
        <v>0</v>
      </c>
    </row>
    <row r="1975" spans="1:14" x14ac:dyDescent="0.3">
      <c r="A1975" s="77" t="s">
        <v>3960</v>
      </c>
      <c r="B1975" s="127" t="s">
        <v>3961</v>
      </c>
      <c r="C1975" s="128">
        <v>0</v>
      </c>
      <c r="D1975" s="128">
        <v>0</v>
      </c>
      <c r="E1975" s="128">
        <v>0</v>
      </c>
      <c r="F1975" s="128">
        <v>0</v>
      </c>
      <c r="G1975" s="128">
        <v>0</v>
      </c>
      <c r="H1975" s="128">
        <v>0</v>
      </c>
      <c r="I1975" s="128">
        <v>0</v>
      </c>
      <c r="J1975" s="128">
        <v>0</v>
      </c>
      <c r="K1975" s="128">
        <v>0</v>
      </c>
      <c r="L1975" s="128">
        <v>0</v>
      </c>
      <c r="M1975" s="128">
        <v>0</v>
      </c>
      <c r="N1975" s="128">
        <v>0</v>
      </c>
    </row>
    <row r="1976" spans="1:14" x14ac:dyDescent="0.3">
      <c r="A1976" s="77" t="s">
        <v>3962</v>
      </c>
      <c r="B1976" s="127" t="s">
        <v>3963</v>
      </c>
      <c r="C1976" s="128">
        <v>0</v>
      </c>
      <c r="D1976" s="128">
        <v>0</v>
      </c>
      <c r="E1976" s="128">
        <v>0</v>
      </c>
      <c r="F1976" s="128">
        <v>0</v>
      </c>
      <c r="G1976" s="128">
        <v>0</v>
      </c>
      <c r="H1976" s="128">
        <v>0</v>
      </c>
      <c r="I1976" s="128">
        <v>0</v>
      </c>
      <c r="J1976" s="128">
        <v>0</v>
      </c>
      <c r="K1976" s="128">
        <v>0</v>
      </c>
      <c r="L1976" s="128">
        <v>0</v>
      </c>
      <c r="M1976" s="128">
        <v>0</v>
      </c>
      <c r="N1976" s="128">
        <v>0</v>
      </c>
    </row>
    <row r="1977" spans="1:14" x14ac:dyDescent="0.3">
      <c r="A1977" s="77" t="s">
        <v>3964</v>
      </c>
      <c r="B1977" s="127" t="s">
        <v>3965</v>
      </c>
      <c r="C1977" s="128">
        <v>0</v>
      </c>
      <c r="D1977" s="128">
        <v>0</v>
      </c>
      <c r="E1977" s="128">
        <v>0</v>
      </c>
      <c r="F1977" s="128">
        <v>0</v>
      </c>
      <c r="G1977" s="128">
        <v>0</v>
      </c>
      <c r="H1977" s="128">
        <v>0</v>
      </c>
      <c r="I1977" s="128">
        <v>0</v>
      </c>
      <c r="J1977" s="128">
        <v>0</v>
      </c>
      <c r="K1977" s="128">
        <v>0</v>
      </c>
      <c r="L1977" s="128">
        <v>0</v>
      </c>
      <c r="M1977" s="128">
        <v>0</v>
      </c>
      <c r="N1977" s="128">
        <v>0</v>
      </c>
    </row>
    <row r="1978" spans="1:14" x14ac:dyDescent="0.3">
      <c r="A1978" s="77" t="s">
        <v>3966</v>
      </c>
      <c r="B1978" s="127" t="s">
        <v>3967</v>
      </c>
      <c r="C1978" s="128">
        <v>0</v>
      </c>
      <c r="D1978" s="128">
        <v>0</v>
      </c>
      <c r="E1978" s="128">
        <v>0</v>
      </c>
      <c r="F1978" s="128">
        <v>0</v>
      </c>
      <c r="G1978" s="128">
        <v>0</v>
      </c>
      <c r="H1978" s="128">
        <v>0</v>
      </c>
      <c r="I1978" s="128">
        <v>0</v>
      </c>
      <c r="J1978" s="128">
        <v>0</v>
      </c>
      <c r="K1978" s="128">
        <v>0</v>
      </c>
      <c r="L1978" s="128">
        <v>0</v>
      </c>
      <c r="M1978" s="128">
        <v>0</v>
      </c>
      <c r="N1978" s="128">
        <v>0</v>
      </c>
    </row>
    <row r="1979" spans="1:14" x14ac:dyDescent="0.3">
      <c r="A1979" s="77" t="s">
        <v>3968</v>
      </c>
      <c r="B1979" s="127" t="s">
        <v>3969</v>
      </c>
      <c r="C1979" s="128">
        <v>0</v>
      </c>
      <c r="D1979" s="128">
        <v>0</v>
      </c>
      <c r="E1979" s="128">
        <v>0</v>
      </c>
      <c r="F1979" s="128">
        <v>0</v>
      </c>
      <c r="G1979" s="128">
        <v>0</v>
      </c>
      <c r="H1979" s="128">
        <v>0</v>
      </c>
      <c r="I1979" s="128">
        <v>0</v>
      </c>
      <c r="J1979" s="128">
        <v>0</v>
      </c>
      <c r="K1979" s="128">
        <v>0</v>
      </c>
      <c r="L1979" s="128">
        <v>0</v>
      </c>
      <c r="M1979" s="128">
        <v>0</v>
      </c>
      <c r="N1979" s="128">
        <v>0</v>
      </c>
    </row>
    <row r="1980" spans="1:14" x14ac:dyDescent="0.3">
      <c r="A1980" s="77" t="s">
        <v>3970</v>
      </c>
      <c r="B1980" s="127" t="s">
        <v>3971</v>
      </c>
      <c r="C1980" s="128">
        <v>0</v>
      </c>
      <c r="D1980" s="128">
        <v>0</v>
      </c>
      <c r="E1980" s="128">
        <v>0</v>
      </c>
      <c r="F1980" s="128">
        <v>0</v>
      </c>
      <c r="G1980" s="128">
        <v>0</v>
      </c>
      <c r="H1980" s="128">
        <v>0</v>
      </c>
      <c r="I1980" s="128">
        <v>0</v>
      </c>
      <c r="J1980" s="128">
        <v>0</v>
      </c>
      <c r="K1980" s="128">
        <v>0</v>
      </c>
      <c r="L1980" s="128">
        <v>0</v>
      </c>
      <c r="M1980" s="128">
        <v>0</v>
      </c>
      <c r="N1980" s="128">
        <v>0</v>
      </c>
    </row>
    <row r="1981" spans="1:14" x14ac:dyDescent="0.3">
      <c r="A1981" s="77" t="s">
        <v>3972</v>
      </c>
      <c r="B1981" s="127" t="s">
        <v>3973</v>
      </c>
      <c r="C1981" s="128">
        <v>0</v>
      </c>
      <c r="D1981" s="128">
        <v>0</v>
      </c>
      <c r="E1981" s="128">
        <v>0</v>
      </c>
      <c r="F1981" s="128">
        <v>0</v>
      </c>
      <c r="G1981" s="128">
        <v>0</v>
      </c>
      <c r="H1981" s="128">
        <v>0</v>
      </c>
      <c r="I1981" s="128">
        <v>0</v>
      </c>
      <c r="J1981" s="128">
        <v>0</v>
      </c>
      <c r="K1981" s="128">
        <v>0</v>
      </c>
      <c r="L1981" s="128">
        <v>0</v>
      </c>
      <c r="M1981" s="128">
        <v>0</v>
      </c>
      <c r="N1981" s="128">
        <v>0</v>
      </c>
    </row>
    <row r="1982" spans="1:14" x14ac:dyDescent="0.3">
      <c r="A1982" s="77" t="s">
        <v>3974</v>
      </c>
      <c r="B1982" s="127" t="s">
        <v>3975</v>
      </c>
      <c r="C1982" s="128">
        <v>2512.0833333</v>
      </c>
      <c r="D1982" s="128">
        <v>2512.0833333</v>
      </c>
      <c r="E1982" s="128">
        <v>2512.0833333</v>
      </c>
      <c r="F1982" s="128">
        <v>2512.0833333</v>
      </c>
      <c r="G1982" s="128">
        <v>2512.0833333</v>
      </c>
      <c r="H1982" s="128">
        <v>2576.6666666000001</v>
      </c>
      <c r="I1982" s="128">
        <v>2576.6666666000001</v>
      </c>
      <c r="J1982" s="128">
        <v>2576.6666666000001</v>
      </c>
      <c r="K1982" s="128">
        <v>2576.6666666000001</v>
      </c>
      <c r="L1982" s="128">
        <v>8262.6666666000001</v>
      </c>
      <c r="M1982" s="128">
        <v>2576.6666666000001</v>
      </c>
      <c r="N1982" s="128">
        <v>2576.6666666000001</v>
      </c>
    </row>
    <row r="1983" spans="1:14" x14ac:dyDescent="0.3">
      <c r="A1983" s="77" t="s">
        <v>3976</v>
      </c>
      <c r="B1983" s="127" t="s">
        <v>3977</v>
      </c>
      <c r="C1983" s="128">
        <v>0</v>
      </c>
      <c r="D1983" s="128">
        <v>0</v>
      </c>
      <c r="E1983" s="128">
        <v>0</v>
      </c>
      <c r="F1983" s="128">
        <v>0</v>
      </c>
      <c r="G1983" s="128">
        <v>0</v>
      </c>
      <c r="H1983" s="128">
        <v>0</v>
      </c>
      <c r="I1983" s="128">
        <v>0</v>
      </c>
      <c r="J1983" s="128">
        <v>0</v>
      </c>
      <c r="K1983" s="128">
        <v>0</v>
      </c>
      <c r="L1983" s="128">
        <v>0</v>
      </c>
      <c r="M1983" s="128">
        <v>0</v>
      </c>
      <c r="N1983" s="128">
        <v>0</v>
      </c>
    </row>
    <row r="1984" spans="1:14" x14ac:dyDescent="0.3">
      <c r="A1984" s="77" t="s">
        <v>3978</v>
      </c>
      <c r="B1984" s="127" t="s">
        <v>3979</v>
      </c>
      <c r="C1984" s="128">
        <v>0</v>
      </c>
      <c r="D1984" s="128">
        <v>0</v>
      </c>
      <c r="E1984" s="128">
        <v>0</v>
      </c>
      <c r="F1984" s="128">
        <v>0</v>
      </c>
      <c r="G1984" s="128">
        <v>0</v>
      </c>
      <c r="H1984" s="128">
        <v>0</v>
      </c>
      <c r="I1984" s="128">
        <v>0</v>
      </c>
      <c r="J1984" s="128">
        <v>0</v>
      </c>
      <c r="K1984" s="128">
        <v>0</v>
      </c>
      <c r="L1984" s="128">
        <v>0</v>
      </c>
      <c r="M1984" s="128">
        <v>0</v>
      </c>
      <c r="N1984" s="128">
        <v>0</v>
      </c>
    </row>
    <row r="1985" spans="1:14" x14ac:dyDescent="0.3">
      <c r="A1985" s="77" t="s">
        <v>3980</v>
      </c>
      <c r="B1985" s="127" t="s">
        <v>3981</v>
      </c>
      <c r="C1985" s="128">
        <v>0</v>
      </c>
      <c r="D1985" s="128">
        <v>0</v>
      </c>
      <c r="E1985" s="128">
        <v>0</v>
      </c>
      <c r="F1985" s="128">
        <v>0</v>
      </c>
      <c r="G1985" s="128">
        <v>0</v>
      </c>
      <c r="H1985" s="128">
        <v>0</v>
      </c>
      <c r="I1985" s="128">
        <v>0</v>
      </c>
      <c r="J1985" s="128">
        <v>0</v>
      </c>
      <c r="K1985" s="128">
        <v>0</v>
      </c>
      <c r="L1985" s="128">
        <v>0</v>
      </c>
      <c r="M1985" s="128">
        <v>0</v>
      </c>
      <c r="N1985" s="128">
        <v>0</v>
      </c>
    </row>
    <row r="1986" spans="1:14" x14ac:dyDescent="0.3">
      <c r="A1986" s="77" t="s">
        <v>3982</v>
      </c>
      <c r="B1986" s="127" t="s">
        <v>3983</v>
      </c>
      <c r="C1986" s="128">
        <v>0</v>
      </c>
      <c r="D1986" s="128">
        <v>0</v>
      </c>
      <c r="E1986" s="128">
        <v>0</v>
      </c>
      <c r="F1986" s="128">
        <v>0</v>
      </c>
      <c r="G1986" s="128">
        <v>0</v>
      </c>
      <c r="H1986" s="128">
        <v>0</v>
      </c>
      <c r="I1986" s="128">
        <v>0</v>
      </c>
      <c r="J1986" s="128">
        <v>0</v>
      </c>
      <c r="K1986" s="128">
        <v>0</v>
      </c>
      <c r="L1986" s="128">
        <v>0</v>
      </c>
      <c r="M1986" s="128">
        <v>0</v>
      </c>
      <c r="N1986" s="128">
        <v>0</v>
      </c>
    </row>
    <row r="1987" spans="1:14" x14ac:dyDescent="0.3">
      <c r="A1987" s="77" t="s">
        <v>3984</v>
      </c>
      <c r="B1987" s="127" t="s">
        <v>3985</v>
      </c>
      <c r="C1987" s="128">
        <v>0</v>
      </c>
      <c r="D1987" s="128">
        <v>0</v>
      </c>
      <c r="E1987" s="128">
        <v>0</v>
      </c>
      <c r="F1987" s="128">
        <v>0</v>
      </c>
      <c r="G1987" s="128">
        <v>0</v>
      </c>
      <c r="H1987" s="128">
        <v>0</v>
      </c>
      <c r="I1987" s="128">
        <v>0</v>
      </c>
      <c r="J1987" s="128">
        <v>0</v>
      </c>
      <c r="K1987" s="128">
        <v>0</v>
      </c>
      <c r="L1987" s="128">
        <v>0</v>
      </c>
      <c r="M1987" s="128">
        <v>0</v>
      </c>
      <c r="N1987" s="128">
        <v>0</v>
      </c>
    </row>
    <row r="1988" spans="1:14" x14ac:dyDescent="0.3">
      <c r="A1988" s="77" t="s">
        <v>3986</v>
      </c>
      <c r="B1988" s="127" t="s">
        <v>3987</v>
      </c>
      <c r="C1988" s="128">
        <v>0</v>
      </c>
      <c r="D1988" s="128">
        <v>0</v>
      </c>
      <c r="E1988" s="128">
        <v>0</v>
      </c>
      <c r="F1988" s="128">
        <v>0</v>
      </c>
      <c r="G1988" s="128">
        <v>0</v>
      </c>
      <c r="H1988" s="128">
        <v>0</v>
      </c>
      <c r="I1988" s="128">
        <v>0</v>
      </c>
      <c r="J1988" s="128">
        <v>0</v>
      </c>
      <c r="K1988" s="128">
        <v>0</v>
      </c>
      <c r="L1988" s="128">
        <v>0</v>
      </c>
      <c r="M1988" s="128">
        <v>0</v>
      </c>
      <c r="N1988" s="128">
        <v>0</v>
      </c>
    </row>
    <row r="1989" spans="1:14" x14ac:dyDescent="0.3">
      <c r="A1989" s="77" t="s">
        <v>3988</v>
      </c>
      <c r="B1989" s="127" t="s">
        <v>3989</v>
      </c>
      <c r="C1989" s="128">
        <v>0</v>
      </c>
      <c r="D1989" s="128">
        <v>0</v>
      </c>
      <c r="E1989" s="128">
        <v>0</v>
      </c>
      <c r="F1989" s="128">
        <v>0</v>
      </c>
      <c r="G1989" s="128">
        <v>0</v>
      </c>
      <c r="H1989" s="128">
        <v>0</v>
      </c>
      <c r="I1989" s="128">
        <v>0</v>
      </c>
      <c r="J1989" s="128">
        <v>0</v>
      </c>
      <c r="K1989" s="128">
        <v>0</v>
      </c>
      <c r="L1989" s="128">
        <v>0</v>
      </c>
      <c r="M1989" s="128">
        <v>0</v>
      </c>
      <c r="N1989" s="128">
        <v>0</v>
      </c>
    </row>
    <row r="1990" spans="1:14" x14ac:dyDescent="0.3">
      <c r="A1990" s="77" t="s">
        <v>3990</v>
      </c>
      <c r="B1990" s="127" t="s">
        <v>3991</v>
      </c>
      <c r="C1990" s="128">
        <v>0</v>
      </c>
      <c r="D1990" s="128">
        <v>0</v>
      </c>
      <c r="E1990" s="128">
        <v>-33360</v>
      </c>
      <c r="F1990" s="128">
        <v>-33360</v>
      </c>
      <c r="G1990" s="128">
        <v>-33360</v>
      </c>
      <c r="H1990" s="128">
        <v>-33360</v>
      </c>
      <c r="I1990" s="128">
        <v>-33360</v>
      </c>
      <c r="J1990" s="128">
        <v>-33360</v>
      </c>
      <c r="K1990" s="128">
        <v>-33360</v>
      </c>
      <c r="L1990" s="128">
        <v>-33360</v>
      </c>
      <c r="M1990" s="128">
        <v>-33360</v>
      </c>
      <c r="N1990" s="128">
        <v>-33395</v>
      </c>
    </row>
    <row r="1991" spans="1:14" x14ac:dyDescent="0.3">
      <c r="A1991" s="77" t="s">
        <v>3992</v>
      </c>
      <c r="B1991" s="127" t="s">
        <v>3993</v>
      </c>
      <c r="C1991" s="128">
        <v>-26000</v>
      </c>
      <c r="D1991" s="128">
        <v>-26000</v>
      </c>
      <c r="E1991" s="128">
        <v>-26000</v>
      </c>
      <c r="F1991" s="128">
        <v>-26000</v>
      </c>
      <c r="G1991" s="128">
        <v>-26000</v>
      </c>
      <c r="H1991" s="128">
        <v>-26000</v>
      </c>
      <c r="I1991" s="128">
        <v>-26000</v>
      </c>
      <c r="J1991" s="128">
        <v>-26000</v>
      </c>
      <c r="K1991" s="128">
        <v>-26000</v>
      </c>
      <c r="L1991" s="128">
        <v>-26000</v>
      </c>
      <c r="M1991" s="128">
        <v>-26000</v>
      </c>
      <c r="N1991" s="128">
        <v>-26000</v>
      </c>
    </row>
    <row r="1992" spans="1:14" x14ac:dyDescent="0.3">
      <c r="A1992" s="77" t="s">
        <v>3994</v>
      </c>
      <c r="B1992" s="127" t="s">
        <v>3995</v>
      </c>
      <c r="C1992" s="128">
        <v>0</v>
      </c>
      <c r="D1992" s="128">
        <v>0</v>
      </c>
      <c r="E1992" s="128">
        <v>0</v>
      </c>
      <c r="F1992" s="128">
        <v>0</v>
      </c>
      <c r="G1992" s="128">
        <v>0</v>
      </c>
      <c r="H1992" s="128">
        <v>0</v>
      </c>
      <c r="I1992" s="128">
        <v>0</v>
      </c>
      <c r="J1992" s="128">
        <v>0</v>
      </c>
      <c r="K1992" s="128">
        <v>0</v>
      </c>
      <c r="L1992" s="128">
        <v>0</v>
      </c>
      <c r="M1992" s="128">
        <v>0</v>
      </c>
      <c r="N1992" s="128">
        <v>0</v>
      </c>
    </row>
    <row r="1993" spans="1:14" x14ac:dyDescent="0.3">
      <c r="A1993" s="77" t="s">
        <v>3996</v>
      </c>
      <c r="B1993" s="127" t="s">
        <v>3997</v>
      </c>
      <c r="C1993" s="128">
        <v>0</v>
      </c>
      <c r="D1993" s="128">
        <v>0</v>
      </c>
      <c r="E1993" s="128">
        <v>0</v>
      </c>
      <c r="F1993" s="128">
        <v>0</v>
      </c>
      <c r="G1993" s="128">
        <v>0</v>
      </c>
      <c r="H1993" s="128">
        <v>0</v>
      </c>
      <c r="I1993" s="128">
        <v>0</v>
      </c>
      <c r="J1993" s="128">
        <v>0</v>
      </c>
      <c r="K1993" s="128">
        <v>0</v>
      </c>
      <c r="L1993" s="128">
        <v>0</v>
      </c>
      <c r="M1993" s="128">
        <v>0</v>
      </c>
      <c r="N1993" s="128">
        <v>0</v>
      </c>
    </row>
    <row r="1994" spans="1:14" x14ac:dyDescent="0.3">
      <c r="A1994" s="77" t="s">
        <v>3998</v>
      </c>
      <c r="B1994" s="127" t="s">
        <v>3999</v>
      </c>
      <c r="C1994" s="128">
        <v>0</v>
      </c>
      <c r="D1994" s="128">
        <v>0</v>
      </c>
      <c r="E1994" s="128">
        <v>0</v>
      </c>
      <c r="F1994" s="128">
        <v>0</v>
      </c>
      <c r="G1994" s="128">
        <v>0</v>
      </c>
      <c r="H1994" s="128">
        <v>0</v>
      </c>
      <c r="I1994" s="128">
        <v>0</v>
      </c>
      <c r="J1994" s="128">
        <v>0</v>
      </c>
      <c r="K1994" s="128">
        <v>0</v>
      </c>
      <c r="L1994" s="128">
        <v>0</v>
      </c>
      <c r="M1994" s="128">
        <v>0</v>
      </c>
      <c r="N1994" s="128">
        <v>0</v>
      </c>
    </row>
    <row r="1995" spans="1:14" x14ac:dyDescent="0.3">
      <c r="A1995" s="77" t="s">
        <v>4000</v>
      </c>
      <c r="B1995" s="127" t="s">
        <v>4001</v>
      </c>
      <c r="C1995" s="128">
        <v>0</v>
      </c>
      <c r="D1995" s="128">
        <v>0</v>
      </c>
      <c r="E1995" s="128">
        <v>0</v>
      </c>
      <c r="F1995" s="128">
        <v>0</v>
      </c>
      <c r="G1995" s="128">
        <v>0</v>
      </c>
      <c r="H1995" s="128">
        <v>0</v>
      </c>
      <c r="I1995" s="128">
        <v>0</v>
      </c>
      <c r="J1995" s="128">
        <v>0</v>
      </c>
      <c r="K1995" s="128">
        <v>0</v>
      </c>
      <c r="L1995" s="128">
        <v>0</v>
      </c>
      <c r="M1995" s="128">
        <v>0</v>
      </c>
      <c r="N1995" s="128">
        <v>0</v>
      </c>
    </row>
    <row r="1996" spans="1:14" x14ac:dyDescent="0.3">
      <c r="A1996" s="77" t="s">
        <v>4002</v>
      </c>
      <c r="B1996" s="127" t="s">
        <v>4003</v>
      </c>
      <c r="C1996" s="128">
        <v>0</v>
      </c>
      <c r="D1996" s="128">
        <v>0</v>
      </c>
      <c r="E1996" s="128">
        <v>0</v>
      </c>
      <c r="F1996" s="128">
        <v>0</v>
      </c>
      <c r="G1996" s="128">
        <v>0</v>
      </c>
      <c r="H1996" s="128">
        <v>0</v>
      </c>
      <c r="I1996" s="128">
        <v>0</v>
      </c>
      <c r="J1996" s="128">
        <v>0</v>
      </c>
      <c r="K1996" s="128">
        <v>0</v>
      </c>
      <c r="L1996" s="128">
        <v>0</v>
      </c>
      <c r="M1996" s="128">
        <v>0</v>
      </c>
      <c r="N1996" s="128">
        <v>0</v>
      </c>
    </row>
    <row r="1997" spans="1:14" x14ac:dyDescent="0.3">
      <c r="A1997" s="77" t="s">
        <v>4004</v>
      </c>
      <c r="B1997" s="127" t="s">
        <v>4005</v>
      </c>
      <c r="C1997" s="128">
        <v>0</v>
      </c>
      <c r="D1997" s="128">
        <v>0</v>
      </c>
      <c r="E1997" s="128">
        <v>0</v>
      </c>
      <c r="F1997" s="128">
        <v>0</v>
      </c>
      <c r="G1997" s="128">
        <v>0</v>
      </c>
      <c r="H1997" s="128">
        <v>0</v>
      </c>
      <c r="I1997" s="128">
        <v>0</v>
      </c>
      <c r="J1997" s="128">
        <v>0</v>
      </c>
      <c r="K1997" s="128">
        <v>0</v>
      </c>
      <c r="L1997" s="128">
        <v>0</v>
      </c>
      <c r="M1997" s="128">
        <v>0</v>
      </c>
      <c r="N1997" s="128">
        <v>0</v>
      </c>
    </row>
    <row r="1998" spans="1:14" x14ac:dyDescent="0.3">
      <c r="A1998" s="77" t="s">
        <v>4006</v>
      </c>
      <c r="B1998" s="127" t="s">
        <v>4007</v>
      </c>
      <c r="C1998" s="128">
        <v>0</v>
      </c>
      <c r="D1998" s="128">
        <v>0</v>
      </c>
      <c r="E1998" s="128">
        <v>0</v>
      </c>
      <c r="F1998" s="128">
        <v>0</v>
      </c>
      <c r="G1998" s="128">
        <v>0</v>
      </c>
      <c r="H1998" s="128">
        <v>0</v>
      </c>
      <c r="I1998" s="128">
        <v>0</v>
      </c>
      <c r="J1998" s="128">
        <v>0</v>
      </c>
      <c r="K1998" s="128">
        <v>0</v>
      </c>
      <c r="L1998" s="128">
        <v>0</v>
      </c>
      <c r="M1998" s="128">
        <v>0</v>
      </c>
      <c r="N1998" s="128">
        <v>0</v>
      </c>
    </row>
    <row r="1999" spans="1:14" x14ac:dyDescent="0.3">
      <c r="A1999" s="77" t="s">
        <v>4008</v>
      </c>
      <c r="B1999" s="127" t="s">
        <v>4009</v>
      </c>
      <c r="C1999" s="128">
        <v>0</v>
      </c>
      <c r="D1999" s="128">
        <v>0</v>
      </c>
      <c r="E1999" s="128">
        <v>0</v>
      </c>
      <c r="F1999" s="128">
        <v>0</v>
      </c>
      <c r="G1999" s="128">
        <v>0</v>
      </c>
      <c r="H1999" s="128">
        <v>0</v>
      </c>
      <c r="I1999" s="128">
        <v>0</v>
      </c>
      <c r="J1999" s="128">
        <v>0</v>
      </c>
      <c r="K1999" s="128">
        <v>0</v>
      </c>
      <c r="L1999" s="128">
        <v>0</v>
      </c>
      <c r="M1999" s="128">
        <v>0</v>
      </c>
      <c r="N1999" s="128">
        <v>0</v>
      </c>
    </row>
    <row r="2000" spans="1:14" x14ac:dyDescent="0.3">
      <c r="A2000" s="77" t="s">
        <v>4010</v>
      </c>
      <c r="B2000" s="127" t="s">
        <v>4011</v>
      </c>
      <c r="C2000" s="128">
        <v>0</v>
      </c>
      <c r="D2000" s="128">
        <v>0</v>
      </c>
      <c r="E2000" s="128">
        <v>0</v>
      </c>
      <c r="F2000" s="128">
        <v>0</v>
      </c>
      <c r="G2000" s="128">
        <v>0</v>
      </c>
      <c r="H2000" s="128">
        <v>0</v>
      </c>
      <c r="I2000" s="128">
        <v>0</v>
      </c>
      <c r="J2000" s="128">
        <v>0</v>
      </c>
      <c r="K2000" s="128">
        <v>0</v>
      </c>
      <c r="L2000" s="128">
        <v>0</v>
      </c>
      <c r="M2000" s="128">
        <v>0</v>
      </c>
      <c r="N2000" s="128">
        <v>0</v>
      </c>
    </row>
    <row r="2001" spans="1:14" x14ac:dyDescent="0.3">
      <c r="A2001" s="77" t="s">
        <v>4012</v>
      </c>
      <c r="B2001" s="127" t="s">
        <v>4013</v>
      </c>
      <c r="C2001" s="128">
        <v>0</v>
      </c>
      <c r="D2001" s="128">
        <v>0</v>
      </c>
      <c r="E2001" s="128">
        <v>0</v>
      </c>
      <c r="F2001" s="128">
        <v>0</v>
      </c>
      <c r="G2001" s="128">
        <v>0</v>
      </c>
      <c r="H2001" s="128">
        <v>0</v>
      </c>
      <c r="I2001" s="128">
        <v>0</v>
      </c>
      <c r="J2001" s="128">
        <v>0</v>
      </c>
      <c r="K2001" s="128">
        <v>0</v>
      </c>
      <c r="L2001" s="128">
        <v>0</v>
      </c>
      <c r="M2001" s="128">
        <v>0</v>
      </c>
      <c r="N2001" s="128">
        <v>0</v>
      </c>
    </row>
    <row r="2002" spans="1:14" x14ac:dyDescent="0.3">
      <c r="A2002" s="77" t="s">
        <v>4014</v>
      </c>
      <c r="B2002" s="127" t="s">
        <v>4015</v>
      </c>
      <c r="C2002" s="128">
        <v>0</v>
      </c>
      <c r="D2002" s="128">
        <v>0</v>
      </c>
      <c r="E2002" s="128">
        <v>0</v>
      </c>
      <c r="F2002" s="128">
        <v>0</v>
      </c>
      <c r="G2002" s="128">
        <v>0</v>
      </c>
      <c r="H2002" s="128">
        <v>0</v>
      </c>
      <c r="I2002" s="128">
        <v>0</v>
      </c>
      <c r="J2002" s="128">
        <v>0</v>
      </c>
      <c r="K2002" s="128">
        <v>0</v>
      </c>
      <c r="L2002" s="128">
        <v>0</v>
      </c>
      <c r="M2002" s="128">
        <v>0</v>
      </c>
      <c r="N2002" s="128">
        <v>0</v>
      </c>
    </row>
    <row r="2003" spans="1:14" x14ac:dyDescent="0.3">
      <c r="A2003" s="77" t="s">
        <v>4016</v>
      </c>
      <c r="B2003" s="127" t="s">
        <v>4017</v>
      </c>
      <c r="C2003" s="128">
        <v>0</v>
      </c>
      <c r="D2003" s="128">
        <v>0</v>
      </c>
      <c r="E2003" s="128">
        <v>0</v>
      </c>
      <c r="F2003" s="128">
        <v>0</v>
      </c>
      <c r="G2003" s="128">
        <v>0</v>
      </c>
      <c r="H2003" s="128">
        <v>0</v>
      </c>
      <c r="I2003" s="128">
        <v>0</v>
      </c>
      <c r="J2003" s="128">
        <v>0</v>
      </c>
      <c r="K2003" s="128">
        <v>0</v>
      </c>
      <c r="L2003" s="128">
        <v>0</v>
      </c>
      <c r="M2003" s="128">
        <v>0</v>
      </c>
      <c r="N2003" s="128">
        <v>0</v>
      </c>
    </row>
    <row r="2004" spans="1:14" x14ac:dyDescent="0.3">
      <c r="A2004" s="77" t="s">
        <v>4018</v>
      </c>
      <c r="B2004" s="127" t="s">
        <v>4019</v>
      </c>
      <c r="C2004" s="128">
        <v>0</v>
      </c>
      <c r="D2004" s="128">
        <v>0</v>
      </c>
      <c r="E2004" s="128">
        <v>0</v>
      </c>
      <c r="F2004" s="128">
        <v>0</v>
      </c>
      <c r="G2004" s="128">
        <v>0</v>
      </c>
      <c r="H2004" s="128">
        <v>0</v>
      </c>
      <c r="I2004" s="128">
        <v>0</v>
      </c>
      <c r="J2004" s="128">
        <v>0</v>
      </c>
      <c r="K2004" s="128">
        <v>0</v>
      </c>
      <c r="L2004" s="128">
        <v>0</v>
      </c>
      <c r="M2004" s="128">
        <v>0</v>
      </c>
      <c r="N2004" s="128">
        <v>0</v>
      </c>
    </row>
    <row r="2005" spans="1:14" x14ac:dyDescent="0.3">
      <c r="A2005" s="77" t="s">
        <v>4020</v>
      </c>
      <c r="B2005" s="127" t="s">
        <v>4021</v>
      </c>
      <c r="C2005" s="128">
        <v>0</v>
      </c>
      <c r="D2005" s="128">
        <v>0</v>
      </c>
      <c r="E2005" s="128">
        <v>0</v>
      </c>
      <c r="F2005" s="128">
        <v>0</v>
      </c>
      <c r="G2005" s="128">
        <v>0</v>
      </c>
      <c r="H2005" s="128">
        <v>0</v>
      </c>
      <c r="I2005" s="128">
        <v>0</v>
      </c>
      <c r="J2005" s="128">
        <v>0</v>
      </c>
      <c r="K2005" s="128">
        <v>0</v>
      </c>
      <c r="L2005" s="128">
        <v>0</v>
      </c>
      <c r="M2005" s="128">
        <v>0</v>
      </c>
      <c r="N2005" s="128">
        <v>0</v>
      </c>
    </row>
    <row r="2006" spans="1:14" x14ac:dyDescent="0.3">
      <c r="A2006" s="77" t="s">
        <v>4022</v>
      </c>
      <c r="B2006" s="127" t="s">
        <v>4023</v>
      </c>
      <c r="C2006" s="128">
        <v>0</v>
      </c>
      <c r="D2006" s="128">
        <v>0</v>
      </c>
      <c r="E2006" s="128">
        <v>0</v>
      </c>
      <c r="F2006" s="128">
        <v>0</v>
      </c>
      <c r="G2006" s="128">
        <v>0</v>
      </c>
      <c r="H2006" s="128">
        <v>0</v>
      </c>
      <c r="I2006" s="128">
        <v>0</v>
      </c>
      <c r="J2006" s="128">
        <v>0</v>
      </c>
      <c r="K2006" s="128">
        <v>0</v>
      </c>
      <c r="L2006" s="128">
        <v>0</v>
      </c>
      <c r="M2006" s="128">
        <v>0</v>
      </c>
      <c r="N2006" s="128">
        <v>0</v>
      </c>
    </row>
    <row r="2007" spans="1:14" x14ac:dyDescent="0.3">
      <c r="A2007" s="77" t="s">
        <v>4024</v>
      </c>
      <c r="B2007" s="127" t="s">
        <v>4025</v>
      </c>
      <c r="C2007" s="128">
        <v>0</v>
      </c>
      <c r="D2007" s="128">
        <v>0</v>
      </c>
      <c r="E2007" s="128">
        <v>0</v>
      </c>
      <c r="F2007" s="128">
        <v>0</v>
      </c>
      <c r="G2007" s="128">
        <v>0</v>
      </c>
      <c r="H2007" s="128">
        <v>0</v>
      </c>
      <c r="I2007" s="128">
        <v>0</v>
      </c>
      <c r="J2007" s="128">
        <v>0</v>
      </c>
      <c r="K2007" s="128">
        <v>0</v>
      </c>
      <c r="L2007" s="128">
        <v>0</v>
      </c>
      <c r="M2007" s="128">
        <v>0</v>
      </c>
      <c r="N2007" s="128">
        <v>0</v>
      </c>
    </row>
    <row r="2008" spans="1:14" x14ac:dyDescent="0.3">
      <c r="A2008" s="77" t="s">
        <v>4026</v>
      </c>
      <c r="B2008" s="127" t="s">
        <v>4027</v>
      </c>
      <c r="C2008" s="128">
        <v>0</v>
      </c>
      <c r="D2008" s="128">
        <v>0</v>
      </c>
      <c r="E2008" s="128">
        <v>0</v>
      </c>
      <c r="F2008" s="128">
        <v>0</v>
      </c>
      <c r="G2008" s="128">
        <v>0</v>
      </c>
      <c r="H2008" s="128">
        <v>0</v>
      </c>
      <c r="I2008" s="128">
        <v>0</v>
      </c>
      <c r="J2008" s="128">
        <v>0</v>
      </c>
      <c r="K2008" s="128">
        <v>0</v>
      </c>
      <c r="L2008" s="128">
        <v>0</v>
      </c>
      <c r="M2008" s="128">
        <v>0</v>
      </c>
      <c r="N2008" s="128">
        <v>0</v>
      </c>
    </row>
    <row r="2009" spans="1:14" x14ac:dyDescent="0.3">
      <c r="A2009" s="77" t="s">
        <v>4028</v>
      </c>
      <c r="B2009" s="127" t="s">
        <v>4029</v>
      </c>
      <c r="C2009" s="128">
        <v>0</v>
      </c>
      <c r="D2009" s="128">
        <v>0</v>
      </c>
      <c r="E2009" s="128">
        <v>0</v>
      </c>
      <c r="F2009" s="128">
        <v>0</v>
      </c>
      <c r="G2009" s="128">
        <v>0</v>
      </c>
      <c r="H2009" s="128">
        <v>0</v>
      </c>
      <c r="I2009" s="128">
        <v>0</v>
      </c>
      <c r="J2009" s="128">
        <v>0</v>
      </c>
      <c r="K2009" s="128">
        <v>0</v>
      </c>
      <c r="L2009" s="128">
        <v>0</v>
      </c>
      <c r="M2009" s="128">
        <v>0</v>
      </c>
      <c r="N2009" s="128">
        <v>0</v>
      </c>
    </row>
    <row r="2010" spans="1:14" x14ac:dyDescent="0.3">
      <c r="A2010" s="77" t="s">
        <v>4030</v>
      </c>
      <c r="B2010" s="127" t="s">
        <v>4031</v>
      </c>
      <c r="C2010" s="128">
        <v>0</v>
      </c>
      <c r="D2010" s="128">
        <v>0</v>
      </c>
      <c r="E2010" s="128">
        <v>0</v>
      </c>
      <c r="F2010" s="128">
        <v>0</v>
      </c>
      <c r="G2010" s="128">
        <v>0</v>
      </c>
      <c r="H2010" s="128">
        <v>0</v>
      </c>
      <c r="I2010" s="128">
        <v>0</v>
      </c>
      <c r="J2010" s="128">
        <v>0</v>
      </c>
      <c r="K2010" s="128">
        <v>0</v>
      </c>
      <c r="L2010" s="128">
        <v>0</v>
      </c>
      <c r="M2010" s="128">
        <v>0</v>
      </c>
      <c r="N2010" s="128">
        <v>0</v>
      </c>
    </row>
    <row r="2011" spans="1:14" x14ac:dyDescent="0.3">
      <c r="A2011" s="77" t="s">
        <v>4032</v>
      </c>
      <c r="B2011" s="127" t="s">
        <v>4033</v>
      </c>
      <c r="C2011" s="128">
        <v>0</v>
      </c>
      <c r="D2011" s="128">
        <v>0</v>
      </c>
      <c r="E2011" s="128">
        <v>0</v>
      </c>
      <c r="F2011" s="128">
        <v>0</v>
      </c>
      <c r="G2011" s="128">
        <v>0</v>
      </c>
      <c r="H2011" s="128">
        <v>0</v>
      </c>
      <c r="I2011" s="128">
        <v>0</v>
      </c>
      <c r="J2011" s="128">
        <v>0</v>
      </c>
      <c r="K2011" s="128">
        <v>0</v>
      </c>
      <c r="L2011" s="128">
        <v>0</v>
      </c>
      <c r="M2011" s="128">
        <v>0</v>
      </c>
      <c r="N2011" s="128">
        <v>0</v>
      </c>
    </row>
    <row r="2012" spans="1:14" x14ac:dyDescent="0.3">
      <c r="A2012" s="77" t="s">
        <v>4034</v>
      </c>
      <c r="B2012" s="127" t="s">
        <v>4035</v>
      </c>
      <c r="C2012" s="128">
        <v>0</v>
      </c>
      <c r="D2012" s="128">
        <v>0</v>
      </c>
      <c r="E2012" s="128">
        <v>0</v>
      </c>
      <c r="F2012" s="128">
        <v>0</v>
      </c>
      <c r="G2012" s="128">
        <v>0</v>
      </c>
      <c r="H2012" s="128">
        <v>0</v>
      </c>
      <c r="I2012" s="128">
        <v>0</v>
      </c>
      <c r="J2012" s="128">
        <v>0</v>
      </c>
      <c r="K2012" s="128">
        <v>0</v>
      </c>
      <c r="L2012" s="128">
        <v>0</v>
      </c>
      <c r="M2012" s="128">
        <v>0</v>
      </c>
      <c r="N2012" s="128">
        <v>0</v>
      </c>
    </row>
    <row r="2013" spans="1:14" x14ac:dyDescent="0.3">
      <c r="A2013" s="77" t="s">
        <v>4036</v>
      </c>
      <c r="B2013" s="127" t="s">
        <v>4037</v>
      </c>
      <c r="C2013" s="128">
        <v>0</v>
      </c>
      <c r="D2013" s="128">
        <v>0</v>
      </c>
      <c r="E2013" s="128">
        <v>0</v>
      </c>
      <c r="F2013" s="128">
        <v>0</v>
      </c>
      <c r="G2013" s="128">
        <v>0</v>
      </c>
      <c r="H2013" s="128">
        <v>0</v>
      </c>
      <c r="I2013" s="128">
        <v>0</v>
      </c>
      <c r="J2013" s="128">
        <v>0</v>
      </c>
      <c r="K2013" s="128">
        <v>0</v>
      </c>
      <c r="L2013" s="128">
        <v>0</v>
      </c>
      <c r="M2013" s="128">
        <v>0</v>
      </c>
      <c r="N2013" s="128">
        <v>0</v>
      </c>
    </row>
    <row r="2014" spans="1:14" x14ac:dyDescent="0.3">
      <c r="A2014" s="77" t="s">
        <v>4038</v>
      </c>
      <c r="B2014" s="127" t="s">
        <v>4039</v>
      </c>
      <c r="C2014" s="128">
        <v>0</v>
      </c>
      <c r="D2014" s="128">
        <v>0</v>
      </c>
      <c r="E2014" s="128">
        <v>0</v>
      </c>
      <c r="F2014" s="128">
        <v>0</v>
      </c>
      <c r="G2014" s="128">
        <v>0</v>
      </c>
      <c r="H2014" s="128">
        <v>0</v>
      </c>
      <c r="I2014" s="128">
        <v>0</v>
      </c>
      <c r="J2014" s="128">
        <v>0</v>
      </c>
      <c r="K2014" s="128">
        <v>0</v>
      </c>
      <c r="L2014" s="128">
        <v>0</v>
      </c>
      <c r="M2014" s="128">
        <v>0</v>
      </c>
      <c r="N2014" s="128">
        <v>0</v>
      </c>
    </row>
    <row r="2015" spans="1:14" x14ac:dyDescent="0.3">
      <c r="A2015" s="77" t="s">
        <v>4040</v>
      </c>
      <c r="B2015" s="127" t="s">
        <v>4041</v>
      </c>
      <c r="C2015" s="128">
        <v>0</v>
      </c>
      <c r="D2015" s="128">
        <v>0</v>
      </c>
      <c r="E2015" s="128">
        <v>0</v>
      </c>
      <c r="F2015" s="128">
        <v>0</v>
      </c>
      <c r="G2015" s="128">
        <v>0</v>
      </c>
      <c r="H2015" s="128">
        <v>0</v>
      </c>
      <c r="I2015" s="128">
        <v>0</v>
      </c>
      <c r="J2015" s="128">
        <v>0</v>
      </c>
      <c r="K2015" s="128">
        <v>0</v>
      </c>
      <c r="L2015" s="128">
        <v>0</v>
      </c>
      <c r="M2015" s="128">
        <v>0</v>
      </c>
      <c r="N2015" s="128">
        <v>0</v>
      </c>
    </row>
    <row r="2016" spans="1:14" x14ac:dyDescent="0.3">
      <c r="A2016" s="77" t="s">
        <v>4042</v>
      </c>
      <c r="B2016" s="127" t="s">
        <v>4043</v>
      </c>
      <c r="C2016" s="128">
        <v>0</v>
      </c>
      <c r="D2016" s="128">
        <v>0</v>
      </c>
      <c r="E2016" s="128">
        <v>0</v>
      </c>
      <c r="F2016" s="128">
        <v>0</v>
      </c>
      <c r="G2016" s="128">
        <v>0</v>
      </c>
      <c r="H2016" s="128">
        <v>0</v>
      </c>
      <c r="I2016" s="128">
        <v>0</v>
      </c>
      <c r="J2016" s="128">
        <v>0</v>
      </c>
      <c r="K2016" s="128">
        <v>0</v>
      </c>
      <c r="L2016" s="128">
        <v>0</v>
      </c>
      <c r="M2016" s="128">
        <v>0</v>
      </c>
      <c r="N2016" s="128">
        <v>0</v>
      </c>
    </row>
    <row r="2017" spans="1:14" x14ac:dyDescent="0.3">
      <c r="A2017" s="77" t="s">
        <v>4044</v>
      </c>
      <c r="B2017" s="127" t="s">
        <v>4045</v>
      </c>
      <c r="C2017" s="128">
        <v>0</v>
      </c>
      <c r="D2017" s="128">
        <v>0</v>
      </c>
      <c r="E2017" s="128">
        <v>0</v>
      </c>
      <c r="F2017" s="128">
        <v>0</v>
      </c>
      <c r="G2017" s="128">
        <v>0</v>
      </c>
      <c r="H2017" s="128">
        <v>0</v>
      </c>
      <c r="I2017" s="128">
        <v>0</v>
      </c>
      <c r="J2017" s="128">
        <v>0</v>
      </c>
      <c r="K2017" s="128">
        <v>0</v>
      </c>
      <c r="L2017" s="128">
        <v>0</v>
      </c>
      <c r="M2017" s="128">
        <v>0</v>
      </c>
      <c r="N2017" s="128">
        <v>0</v>
      </c>
    </row>
    <row r="2018" spans="1:14" x14ac:dyDescent="0.3">
      <c r="A2018" s="77" t="s">
        <v>4046</v>
      </c>
      <c r="B2018" s="127" t="s">
        <v>4047</v>
      </c>
      <c r="C2018" s="128">
        <v>0</v>
      </c>
      <c r="D2018" s="128">
        <v>0</v>
      </c>
      <c r="E2018" s="128">
        <v>0</v>
      </c>
      <c r="F2018" s="128">
        <v>0</v>
      </c>
      <c r="G2018" s="128">
        <v>0</v>
      </c>
      <c r="H2018" s="128">
        <v>0</v>
      </c>
      <c r="I2018" s="128">
        <v>0</v>
      </c>
      <c r="J2018" s="128">
        <v>0</v>
      </c>
      <c r="K2018" s="128">
        <v>0</v>
      </c>
      <c r="L2018" s="128">
        <v>0</v>
      </c>
      <c r="M2018" s="128">
        <v>0</v>
      </c>
      <c r="N2018" s="128">
        <v>0</v>
      </c>
    </row>
    <row r="2019" spans="1:14" x14ac:dyDescent="0.3">
      <c r="A2019" s="77" t="s">
        <v>4048</v>
      </c>
      <c r="B2019" s="127" t="s">
        <v>4049</v>
      </c>
      <c r="C2019" s="128">
        <v>0</v>
      </c>
      <c r="D2019" s="128">
        <v>0</v>
      </c>
      <c r="E2019" s="128">
        <v>0</v>
      </c>
      <c r="F2019" s="128">
        <v>0</v>
      </c>
      <c r="G2019" s="128">
        <v>0</v>
      </c>
      <c r="H2019" s="128">
        <v>0</v>
      </c>
      <c r="I2019" s="128">
        <v>0</v>
      </c>
      <c r="J2019" s="128">
        <v>0</v>
      </c>
      <c r="K2019" s="128">
        <v>0</v>
      </c>
      <c r="L2019" s="128">
        <v>0</v>
      </c>
      <c r="M2019" s="128">
        <v>0</v>
      </c>
      <c r="N2019" s="128">
        <v>0</v>
      </c>
    </row>
    <row r="2020" spans="1:14" x14ac:dyDescent="0.3">
      <c r="A2020" s="77" t="s">
        <v>4050</v>
      </c>
      <c r="B2020" s="127" t="s">
        <v>4051</v>
      </c>
      <c r="C2020" s="128">
        <v>0</v>
      </c>
      <c r="D2020" s="128">
        <v>0</v>
      </c>
      <c r="E2020" s="128">
        <v>0</v>
      </c>
      <c r="F2020" s="128">
        <v>0</v>
      </c>
      <c r="G2020" s="128">
        <v>0</v>
      </c>
      <c r="H2020" s="128">
        <v>0</v>
      </c>
      <c r="I2020" s="128">
        <v>0</v>
      </c>
      <c r="J2020" s="128">
        <v>0</v>
      </c>
      <c r="K2020" s="128">
        <v>0</v>
      </c>
      <c r="L2020" s="128">
        <v>0</v>
      </c>
      <c r="M2020" s="128">
        <v>0</v>
      </c>
      <c r="N2020" s="128">
        <v>0</v>
      </c>
    </row>
    <row r="2021" spans="1:14" x14ac:dyDescent="0.3">
      <c r="A2021" s="77" t="s">
        <v>4052</v>
      </c>
      <c r="B2021" s="127" t="s">
        <v>4053</v>
      </c>
      <c r="C2021" s="128">
        <v>0</v>
      </c>
      <c r="D2021" s="128">
        <v>0</v>
      </c>
      <c r="E2021" s="128">
        <v>0</v>
      </c>
      <c r="F2021" s="128">
        <v>0</v>
      </c>
      <c r="G2021" s="128">
        <v>0</v>
      </c>
      <c r="H2021" s="128">
        <v>0</v>
      </c>
      <c r="I2021" s="128">
        <v>0</v>
      </c>
      <c r="J2021" s="128">
        <v>0</v>
      </c>
      <c r="K2021" s="128">
        <v>0</v>
      </c>
      <c r="L2021" s="128">
        <v>0</v>
      </c>
      <c r="M2021" s="128">
        <v>0</v>
      </c>
      <c r="N2021" s="128">
        <v>0</v>
      </c>
    </row>
    <row r="2022" spans="1:14" x14ac:dyDescent="0.3">
      <c r="A2022" s="77" t="s">
        <v>4054</v>
      </c>
      <c r="B2022" s="127" t="s">
        <v>4055</v>
      </c>
      <c r="C2022" s="128">
        <v>0</v>
      </c>
      <c r="D2022" s="128">
        <v>0</v>
      </c>
      <c r="E2022" s="128">
        <v>0</v>
      </c>
      <c r="F2022" s="128">
        <v>0</v>
      </c>
      <c r="G2022" s="128">
        <v>0</v>
      </c>
      <c r="H2022" s="128">
        <v>0</v>
      </c>
      <c r="I2022" s="128">
        <v>0</v>
      </c>
      <c r="J2022" s="128">
        <v>0</v>
      </c>
      <c r="K2022" s="128">
        <v>0</v>
      </c>
      <c r="L2022" s="128">
        <v>0</v>
      </c>
      <c r="M2022" s="128">
        <v>0</v>
      </c>
      <c r="N2022" s="128">
        <v>0</v>
      </c>
    </row>
    <row r="2023" spans="1:14" x14ac:dyDescent="0.3">
      <c r="A2023" s="77" t="s">
        <v>4056</v>
      </c>
      <c r="B2023" s="127" t="s">
        <v>4057</v>
      </c>
      <c r="C2023" s="128">
        <v>0</v>
      </c>
      <c r="D2023" s="128">
        <v>0</v>
      </c>
      <c r="E2023" s="128">
        <v>0</v>
      </c>
      <c r="F2023" s="128">
        <v>0</v>
      </c>
      <c r="G2023" s="128">
        <v>0</v>
      </c>
      <c r="H2023" s="128">
        <v>0</v>
      </c>
      <c r="I2023" s="128">
        <v>0</v>
      </c>
      <c r="J2023" s="128">
        <v>0</v>
      </c>
      <c r="K2023" s="128">
        <v>0</v>
      </c>
      <c r="L2023" s="128">
        <v>0</v>
      </c>
      <c r="M2023" s="128">
        <v>0</v>
      </c>
      <c r="N2023" s="128">
        <v>0</v>
      </c>
    </row>
    <row r="2024" spans="1:14" x14ac:dyDescent="0.3">
      <c r="A2024" s="77" t="s">
        <v>4058</v>
      </c>
      <c r="B2024" s="127" t="s">
        <v>4059</v>
      </c>
      <c r="C2024" s="128">
        <v>0</v>
      </c>
      <c r="D2024" s="128">
        <v>0</v>
      </c>
      <c r="E2024" s="128">
        <v>0</v>
      </c>
      <c r="F2024" s="128">
        <v>0</v>
      </c>
      <c r="G2024" s="128">
        <v>0</v>
      </c>
      <c r="H2024" s="128">
        <v>0</v>
      </c>
      <c r="I2024" s="128">
        <v>0</v>
      </c>
      <c r="J2024" s="128">
        <v>0</v>
      </c>
      <c r="K2024" s="128">
        <v>0</v>
      </c>
      <c r="L2024" s="128">
        <v>0</v>
      </c>
      <c r="M2024" s="128">
        <v>0</v>
      </c>
      <c r="N2024" s="128">
        <v>0</v>
      </c>
    </row>
    <row r="2025" spans="1:14" x14ac:dyDescent="0.3">
      <c r="A2025" s="77" t="s">
        <v>4060</v>
      </c>
      <c r="B2025" s="127" t="s">
        <v>4061</v>
      </c>
      <c r="C2025" s="128">
        <v>0</v>
      </c>
      <c r="D2025" s="128">
        <v>0</v>
      </c>
      <c r="E2025" s="128">
        <v>0</v>
      </c>
      <c r="F2025" s="128">
        <v>0</v>
      </c>
      <c r="G2025" s="128">
        <v>0</v>
      </c>
      <c r="H2025" s="128">
        <v>0</v>
      </c>
      <c r="I2025" s="128">
        <v>0</v>
      </c>
      <c r="J2025" s="128">
        <v>0</v>
      </c>
      <c r="K2025" s="128">
        <v>0</v>
      </c>
      <c r="L2025" s="128">
        <v>0</v>
      </c>
      <c r="M2025" s="128">
        <v>0</v>
      </c>
      <c r="N2025" s="128">
        <v>0</v>
      </c>
    </row>
    <row r="2026" spans="1:14" x14ac:dyDescent="0.3">
      <c r="A2026" s="77" t="s">
        <v>4062</v>
      </c>
      <c r="B2026" s="127" t="s">
        <v>4063</v>
      </c>
      <c r="C2026" s="128">
        <v>0</v>
      </c>
      <c r="D2026" s="128">
        <v>0</v>
      </c>
      <c r="E2026" s="128">
        <v>0</v>
      </c>
      <c r="F2026" s="128">
        <v>0</v>
      </c>
      <c r="G2026" s="128">
        <v>0</v>
      </c>
      <c r="H2026" s="128">
        <v>0</v>
      </c>
      <c r="I2026" s="128">
        <v>0</v>
      </c>
      <c r="J2026" s="128">
        <v>0</v>
      </c>
      <c r="K2026" s="128">
        <v>0</v>
      </c>
      <c r="L2026" s="128">
        <v>0</v>
      </c>
      <c r="M2026" s="128">
        <v>0</v>
      </c>
      <c r="N2026" s="128">
        <v>0</v>
      </c>
    </row>
    <row r="2027" spans="1:14" x14ac:dyDescent="0.3">
      <c r="A2027" s="77" t="s">
        <v>4064</v>
      </c>
      <c r="B2027" s="127" t="s">
        <v>4065</v>
      </c>
      <c r="C2027" s="128">
        <v>0</v>
      </c>
      <c r="D2027" s="128">
        <v>0</v>
      </c>
      <c r="E2027" s="128">
        <v>0</v>
      </c>
      <c r="F2027" s="128">
        <v>0</v>
      </c>
      <c r="G2027" s="128">
        <v>0</v>
      </c>
      <c r="H2027" s="128">
        <v>0</v>
      </c>
      <c r="I2027" s="128">
        <v>0</v>
      </c>
      <c r="J2027" s="128">
        <v>0</v>
      </c>
      <c r="K2027" s="128">
        <v>0</v>
      </c>
      <c r="L2027" s="128">
        <v>0</v>
      </c>
      <c r="M2027" s="128">
        <v>0</v>
      </c>
      <c r="N2027" s="128">
        <v>0</v>
      </c>
    </row>
    <row r="2028" spans="1:14" x14ac:dyDescent="0.3">
      <c r="A2028" s="77" t="s">
        <v>4066</v>
      </c>
      <c r="B2028" s="127" t="s">
        <v>4067</v>
      </c>
      <c r="C2028" s="128">
        <v>0</v>
      </c>
      <c r="D2028" s="128">
        <v>0</v>
      </c>
      <c r="E2028" s="128">
        <v>0</v>
      </c>
      <c r="F2028" s="128">
        <v>0</v>
      </c>
      <c r="G2028" s="128">
        <v>0</v>
      </c>
      <c r="H2028" s="128">
        <v>0</v>
      </c>
      <c r="I2028" s="128">
        <v>0</v>
      </c>
      <c r="J2028" s="128">
        <v>0</v>
      </c>
      <c r="K2028" s="128">
        <v>0</v>
      </c>
      <c r="L2028" s="128">
        <v>0</v>
      </c>
      <c r="M2028" s="128">
        <v>0</v>
      </c>
      <c r="N2028" s="128">
        <v>0</v>
      </c>
    </row>
    <row r="2029" spans="1:14" x14ac:dyDescent="0.3">
      <c r="A2029" s="77" t="s">
        <v>4068</v>
      </c>
      <c r="B2029" s="127" t="s">
        <v>4069</v>
      </c>
      <c r="C2029" s="128">
        <v>0</v>
      </c>
      <c r="D2029" s="128">
        <v>0</v>
      </c>
      <c r="E2029" s="128">
        <v>0</v>
      </c>
      <c r="F2029" s="128">
        <v>0</v>
      </c>
      <c r="G2029" s="128">
        <v>0</v>
      </c>
      <c r="H2029" s="128">
        <v>0</v>
      </c>
      <c r="I2029" s="128">
        <v>0</v>
      </c>
      <c r="J2029" s="128">
        <v>0</v>
      </c>
      <c r="K2029" s="128">
        <v>0</v>
      </c>
      <c r="L2029" s="128">
        <v>0</v>
      </c>
      <c r="M2029" s="128">
        <v>0</v>
      </c>
      <c r="N2029" s="128">
        <v>0</v>
      </c>
    </row>
    <row r="2030" spans="1:14" x14ac:dyDescent="0.3">
      <c r="A2030" s="77" t="s">
        <v>4070</v>
      </c>
      <c r="B2030" s="127" t="s">
        <v>4071</v>
      </c>
      <c r="C2030" s="128">
        <v>0</v>
      </c>
      <c r="D2030" s="128">
        <v>0</v>
      </c>
      <c r="E2030" s="128">
        <v>0</v>
      </c>
      <c r="F2030" s="128">
        <v>0</v>
      </c>
      <c r="G2030" s="128">
        <v>0</v>
      </c>
      <c r="H2030" s="128">
        <v>0</v>
      </c>
      <c r="I2030" s="128">
        <v>0</v>
      </c>
      <c r="J2030" s="128">
        <v>0</v>
      </c>
      <c r="K2030" s="128">
        <v>0</v>
      </c>
      <c r="L2030" s="128">
        <v>0</v>
      </c>
      <c r="M2030" s="128">
        <v>0</v>
      </c>
      <c r="N2030" s="128">
        <v>0</v>
      </c>
    </row>
    <row r="2031" spans="1:14" x14ac:dyDescent="0.3">
      <c r="A2031" s="77" t="s">
        <v>4072</v>
      </c>
      <c r="B2031" s="127" t="s">
        <v>4073</v>
      </c>
      <c r="C2031" s="128">
        <v>0</v>
      </c>
      <c r="D2031" s="128">
        <v>0</v>
      </c>
      <c r="E2031" s="128">
        <v>0</v>
      </c>
      <c r="F2031" s="128">
        <v>0</v>
      </c>
      <c r="G2031" s="128">
        <v>0</v>
      </c>
      <c r="H2031" s="128">
        <v>0</v>
      </c>
      <c r="I2031" s="128">
        <v>0</v>
      </c>
      <c r="J2031" s="128">
        <v>0</v>
      </c>
      <c r="K2031" s="128">
        <v>0</v>
      </c>
      <c r="L2031" s="128">
        <v>0</v>
      </c>
      <c r="M2031" s="128">
        <v>0</v>
      </c>
      <c r="N2031" s="128">
        <v>0</v>
      </c>
    </row>
    <row r="2032" spans="1:14" x14ac:dyDescent="0.3">
      <c r="A2032" s="77" t="s">
        <v>4074</v>
      </c>
      <c r="B2032" s="127" t="s">
        <v>4075</v>
      </c>
      <c r="C2032" s="128">
        <v>0</v>
      </c>
      <c r="D2032" s="128">
        <v>0</v>
      </c>
      <c r="E2032" s="128">
        <v>0</v>
      </c>
      <c r="F2032" s="128">
        <v>0</v>
      </c>
      <c r="G2032" s="128">
        <v>0</v>
      </c>
      <c r="H2032" s="128">
        <v>0</v>
      </c>
      <c r="I2032" s="128">
        <v>0</v>
      </c>
      <c r="J2032" s="128">
        <v>0</v>
      </c>
      <c r="K2032" s="128">
        <v>0</v>
      </c>
      <c r="L2032" s="128">
        <v>0</v>
      </c>
      <c r="M2032" s="128">
        <v>0</v>
      </c>
      <c r="N2032" s="128">
        <v>0</v>
      </c>
    </row>
    <row r="2033" spans="1:14" x14ac:dyDescent="0.3">
      <c r="A2033" s="77" t="s">
        <v>4076</v>
      </c>
      <c r="B2033" s="127" t="s">
        <v>4077</v>
      </c>
      <c r="C2033" s="128">
        <v>0</v>
      </c>
      <c r="D2033" s="128">
        <v>0</v>
      </c>
      <c r="E2033" s="128">
        <v>0</v>
      </c>
      <c r="F2033" s="128">
        <v>0</v>
      </c>
      <c r="G2033" s="128">
        <v>0</v>
      </c>
      <c r="H2033" s="128">
        <v>0</v>
      </c>
      <c r="I2033" s="128">
        <v>0</v>
      </c>
      <c r="J2033" s="128">
        <v>0</v>
      </c>
      <c r="K2033" s="128">
        <v>0</v>
      </c>
      <c r="L2033" s="128">
        <v>0</v>
      </c>
      <c r="M2033" s="128">
        <v>0</v>
      </c>
      <c r="N2033" s="128">
        <v>0</v>
      </c>
    </row>
    <row r="2034" spans="1:14" x14ac:dyDescent="0.3">
      <c r="A2034" s="77" t="s">
        <v>4078</v>
      </c>
      <c r="B2034" s="127" t="s">
        <v>4079</v>
      </c>
      <c r="C2034" s="128">
        <v>0</v>
      </c>
      <c r="D2034" s="128">
        <v>0</v>
      </c>
      <c r="E2034" s="128">
        <v>0</v>
      </c>
      <c r="F2034" s="128">
        <v>0</v>
      </c>
      <c r="G2034" s="128">
        <v>0</v>
      </c>
      <c r="H2034" s="128">
        <v>0</v>
      </c>
      <c r="I2034" s="128">
        <v>0</v>
      </c>
      <c r="J2034" s="128">
        <v>0</v>
      </c>
      <c r="K2034" s="128">
        <v>0</v>
      </c>
      <c r="L2034" s="128">
        <v>0</v>
      </c>
      <c r="M2034" s="128">
        <v>0</v>
      </c>
      <c r="N2034" s="128">
        <v>0</v>
      </c>
    </row>
    <row r="2035" spans="1:14" x14ac:dyDescent="0.3">
      <c r="A2035" s="77" t="s">
        <v>4080</v>
      </c>
      <c r="B2035" s="127" t="s">
        <v>3081</v>
      </c>
      <c r="C2035" s="128">
        <v>0</v>
      </c>
      <c r="D2035" s="128">
        <v>0</v>
      </c>
      <c r="E2035" s="128">
        <v>0</v>
      </c>
      <c r="F2035" s="128">
        <v>0</v>
      </c>
      <c r="G2035" s="128">
        <v>0</v>
      </c>
      <c r="H2035" s="128">
        <v>0</v>
      </c>
      <c r="I2035" s="128">
        <v>0</v>
      </c>
      <c r="J2035" s="128">
        <v>0</v>
      </c>
      <c r="K2035" s="128">
        <v>0</v>
      </c>
      <c r="L2035" s="128">
        <v>0</v>
      </c>
      <c r="M2035" s="128">
        <v>0</v>
      </c>
      <c r="N2035" s="128">
        <v>0</v>
      </c>
    </row>
    <row r="2036" spans="1:14" x14ac:dyDescent="0.3">
      <c r="A2036" s="77" t="s">
        <v>4081</v>
      </c>
      <c r="B2036" s="127" t="s">
        <v>4082</v>
      </c>
      <c r="C2036" s="128">
        <v>0</v>
      </c>
      <c r="D2036" s="128">
        <v>0</v>
      </c>
      <c r="E2036" s="128">
        <v>0</v>
      </c>
      <c r="F2036" s="128">
        <v>0</v>
      </c>
      <c r="G2036" s="128">
        <v>0</v>
      </c>
      <c r="H2036" s="128">
        <v>0</v>
      </c>
      <c r="I2036" s="128">
        <v>0</v>
      </c>
      <c r="J2036" s="128">
        <v>0</v>
      </c>
      <c r="K2036" s="128">
        <v>0</v>
      </c>
      <c r="L2036" s="128">
        <v>0</v>
      </c>
      <c r="M2036" s="128">
        <v>0</v>
      </c>
      <c r="N2036" s="128">
        <v>0</v>
      </c>
    </row>
    <row r="2037" spans="1:14" x14ac:dyDescent="0.3">
      <c r="A2037" s="77" t="s">
        <v>4083</v>
      </c>
      <c r="B2037" s="127" t="s">
        <v>4084</v>
      </c>
      <c r="C2037" s="128">
        <v>0</v>
      </c>
      <c r="D2037" s="128">
        <v>0</v>
      </c>
      <c r="E2037" s="128">
        <v>0</v>
      </c>
      <c r="F2037" s="128">
        <v>0</v>
      </c>
      <c r="G2037" s="128">
        <v>0</v>
      </c>
      <c r="H2037" s="128">
        <v>0</v>
      </c>
      <c r="I2037" s="128">
        <v>0</v>
      </c>
      <c r="J2037" s="128">
        <v>0</v>
      </c>
      <c r="K2037" s="128">
        <v>0</v>
      </c>
      <c r="L2037" s="128">
        <v>0</v>
      </c>
      <c r="M2037" s="128">
        <v>0</v>
      </c>
      <c r="N2037" s="128">
        <v>0</v>
      </c>
    </row>
    <row r="2038" spans="1:14" x14ac:dyDescent="0.3">
      <c r="A2038" s="77" t="s">
        <v>4085</v>
      </c>
      <c r="B2038" s="127" t="s">
        <v>4086</v>
      </c>
      <c r="C2038" s="128">
        <v>0</v>
      </c>
      <c r="D2038" s="128">
        <v>0</v>
      </c>
      <c r="E2038" s="128">
        <v>0</v>
      </c>
      <c r="F2038" s="128">
        <v>0</v>
      </c>
      <c r="G2038" s="128">
        <v>0</v>
      </c>
      <c r="H2038" s="128">
        <v>0</v>
      </c>
      <c r="I2038" s="128">
        <v>0</v>
      </c>
      <c r="J2038" s="128">
        <v>0</v>
      </c>
      <c r="K2038" s="128">
        <v>0</v>
      </c>
      <c r="L2038" s="128">
        <v>0</v>
      </c>
      <c r="M2038" s="128">
        <v>0</v>
      </c>
      <c r="N2038" s="128">
        <v>0</v>
      </c>
    </row>
    <row r="2039" spans="1:14" x14ac:dyDescent="0.3">
      <c r="A2039" s="77" t="s">
        <v>4087</v>
      </c>
      <c r="B2039" s="127" t="s">
        <v>4088</v>
      </c>
      <c r="C2039" s="128">
        <v>0</v>
      </c>
      <c r="D2039" s="128">
        <v>0</v>
      </c>
      <c r="E2039" s="128">
        <v>0</v>
      </c>
      <c r="F2039" s="128">
        <v>0</v>
      </c>
      <c r="G2039" s="128">
        <v>0</v>
      </c>
      <c r="H2039" s="128">
        <v>0</v>
      </c>
      <c r="I2039" s="128">
        <v>0</v>
      </c>
      <c r="J2039" s="128">
        <v>0</v>
      </c>
      <c r="K2039" s="128">
        <v>0</v>
      </c>
      <c r="L2039" s="128">
        <v>0</v>
      </c>
      <c r="M2039" s="128">
        <v>0</v>
      </c>
      <c r="N2039" s="128">
        <v>0</v>
      </c>
    </row>
    <row r="2040" spans="1:14" x14ac:dyDescent="0.3">
      <c r="A2040" s="130" t="s">
        <v>4089</v>
      </c>
      <c r="B2040" s="131" t="s">
        <v>4090</v>
      </c>
      <c r="C2040" s="128">
        <v>0</v>
      </c>
      <c r="D2040" s="128">
        <v>0</v>
      </c>
      <c r="E2040" s="128">
        <v>0</v>
      </c>
      <c r="F2040" s="128">
        <v>0</v>
      </c>
      <c r="G2040" s="128">
        <v>0</v>
      </c>
      <c r="H2040" s="128">
        <v>0</v>
      </c>
      <c r="I2040" s="128">
        <v>0</v>
      </c>
      <c r="J2040" s="128">
        <v>0</v>
      </c>
      <c r="K2040" s="128">
        <v>0</v>
      </c>
      <c r="L2040" s="128">
        <v>0</v>
      </c>
      <c r="M2040" s="128">
        <v>0</v>
      </c>
      <c r="N2040" s="128">
        <v>0</v>
      </c>
    </row>
    <row r="2041" spans="1:14" x14ac:dyDescent="0.3">
      <c r="A2041" s="77" t="s">
        <v>4091</v>
      </c>
      <c r="B2041" s="127" t="s">
        <v>4092</v>
      </c>
      <c r="C2041" s="128">
        <v>0</v>
      </c>
      <c r="D2041" s="128">
        <v>0</v>
      </c>
      <c r="E2041" s="128">
        <v>0</v>
      </c>
      <c r="F2041" s="128">
        <v>0</v>
      </c>
      <c r="G2041" s="128">
        <v>0</v>
      </c>
      <c r="H2041" s="128">
        <v>0</v>
      </c>
      <c r="I2041" s="128">
        <v>0</v>
      </c>
      <c r="J2041" s="128">
        <v>0</v>
      </c>
      <c r="K2041" s="128">
        <v>0</v>
      </c>
      <c r="L2041" s="128">
        <v>0</v>
      </c>
      <c r="M2041" s="128">
        <v>0</v>
      </c>
      <c r="N2041" s="128">
        <v>0</v>
      </c>
    </row>
    <row r="2042" spans="1:14" x14ac:dyDescent="0.3">
      <c r="A2042" s="132" t="s">
        <v>4093</v>
      </c>
      <c r="B2042" s="131" t="s">
        <v>4094</v>
      </c>
      <c r="C2042" s="129">
        <v>0</v>
      </c>
      <c r="D2042" s="129">
        <v>0</v>
      </c>
      <c r="E2042" s="129">
        <v>0</v>
      </c>
      <c r="F2042" s="129">
        <v>0</v>
      </c>
      <c r="G2042" s="129">
        <v>0</v>
      </c>
      <c r="H2042" s="129">
        <v>0</v>
      </c>
      <c r="I2042" s="128">
        <v>0</v>
      </c>
      <c r="J2042" s="128">
        <v>0</v>
      </c>
      <c r="K2042" s="128">
        <v>0</v>
      </c>
      <c r="L2042" s="128">
        <v>0</v>
      </c>
      <c r="M2042" s="128">
        <v>0</v>
      </c>
      <c r="N2042" s="128">
        <v>0</v>
      </c>
    </row>
    <row r="2043" spans="1:14" x14ac:dyDescent="0.3">
      <c r="A2043" s="77" t="s">
        <v>4095</v>
      </c>
      <c r="B2043" s="127" t="s">
        <v>4096</v>
      </c>
      <c r="C2043" s="128">
        <v>60749.999999899999</v>
      </c>
      <c r="D2043" s="128">
        <v>60749.999999899999</v>
      </c>
      <c r="E2043" s="128">
        <v>60749.999999899999</v>
      </c>
      <c r="F2043" s="128">
        <v>60749.999999899999</v>
      </c>
      <c r="G2043" s="128">
        <v>60749.999999899999</v>
      </c>
      <c r="H2043" s="128">
        <v>60749.999999899999</v>
      </c>
      <c r="I2043" s="128">
        <v>60749.999999899999</v>
      </c>
      <c r="J2043" s="128">
        <v>60749.999999899999</v>
      </c>
      <c r="K2043" s="128">
        <v>60749.999999899999</v>
      </c>
      <c r="L2043" s="128">
        <v>60749.999999899999</v>
      </c>
      <c r="M2043" s="128">
        <v>60749.999999899999</v>
      </c>
      <c r="N2043" s="128">
        <v>60749.999999899999</v>
      </c>
    </row>
    <row r="2044" spans="1:14" x14ac:dyDescent="0.3">
      <c r="A2044" s="77" t="s">
        <v>4097</v>
      </c>
      <c r="B2044" s="127" t="s">
        <v>4098</v>
      </c>
      <c r="C2044" s="128">
        <v>0</v>
      </c>
      <c r="D2044" s="128">
        <v>0</v>
      </c>
      <c r="E2044" s="128">
        <v>0</v>
      </c>
      <c r="F2044" s="128">
        <v>0</v>
      </c>
      <c r="G2044" s="128">
        <v>0</v>
      </c>
      <c r="H2044" s="128">
        <v>0</v>
      </c>
      <c r="I2044" s="128">
        <v>0</v>
      </c>
      <c r="J2044" s="128">
        <v>0</v>
      </c>
      <c r="K2044" s="128">
        <v>0</v>
      </c>
      <c r="L2044" s="128">
        <v>0</v>
      </c>
      <c r="M2044" s="128">
        <v>0</v>
      </c>
      <c r="N2044" s="128">
        <v>0</v>
      </c>
    </row>
    <row r="2045" spans="1:14" x14ac:dyDescent="0.3">
      <c r="A2045" s="77" t="s">
        <v>4099</v>
      </c>
      <c r="B2045" s="127" t="s">
        <v>4100</v>
      </c>
      <c r="C2045" s="128">
        <v>0</v>
      </c>
      <c r="D2045" s="128">
        <v>0</v>
      </c>
      <c r="E2045" s="128">
        <v>0</v>
      </c>
      <c r="F2045" s="128">
        <v>0</v>
      </c>
      <c r="G2045" s="128">
        <v>0</v>
      </c>
      <c r="H2045" s="128">
        <v>0</v>
      </c>
      <c r="I2045" s="128">
        <v>0</v>
      </c>
      <c r="J2045" s="128">
        <v>0</v>
      </c>
      <c r="K2045" s="128">
        <v>0</v>
      </c>
      <c r="L2045" s="128">
        <v>0</v>
      </c>
      <c r="M2045" s="128">
        <v>0</v>
      </c>
      <c r="N2045" s="128">
        <v>0</v>
      </c>
    </row>
    <row r="2046" spans="1:14" x14ac:dyDescent="0.3">
      <c r="A2046" s="77" t="s">
        <v>4101</v>
      </c>
      <c r="B2046" s="127" t="s">
        <v>4102</v>
      </c>
      <c r="C2046" s="128">
        <v>0</v>
      </c>
      <c r="D2046" s="128">
        <v>0</v>
      </c>
      <c r="E2046" s="128">
        <v>0</v>
      </c>
      <c r="F2046" s="128">
        <v>0</v>
      </c>
      <c r="G2046" s="128">
        <v>0</v>
      </c>
      <c r="H2046" s="128">
        <v>0</v>
      </c>
      <c r="I2046" s="128">
        <v>0</v>
      </c>
      <c r="J2046" s="128">
        <v>0</v>
      </c>
      <c r="K2046" s="128">
        <v>0</v>
      </c>
      <c r="L2046" s="128">
        <v>0</v>
      </c>
      <c r="M2046" s="128">
        <v>0</v>
      </c>
      <c r="N2046" s="128">
        <v>0</v>
      </c>
    </row>
    <row r="2047" spans="1:14" x14ac:dyDescent="0.3">
      <c r="A2047" s="77" t="s">
        <v>4103</v>
      </c>
      <c r="B2047" s="127" t="s">
        <v>4104</v>
      </c>
      <c r="C2047" s="128">
        <v>0</v>
      </c>
      <c r="D2047" s="128">
        <v>0</v>
      </c>
      <c r="E2047" s="128">
        <v>0</v>
      </c>
      <c r="F2047" s="128">
        <v>0</v>
      </c>
      <c r="G2047" s="128">
        <v>0</v>
      </c>
      <c r="H2047" s="128">
        <v>0</v>
      </c>
      <c r="I2047" s="128">
        <v>0</v>
      </c>
      <c r="J2047" s="128">
        <v>0</v>
      </c>
      <c r="K2047" s="128">
        <v>0</v>
      </c>
      <c r="L2047" s="128">
        <v>0</v>
      </c>
      <c r="M2047" s="128">
        <v>0</v>
      </c>
      <c r="N2047" s="128">
        <v>0</v>
      </c>
    </row>
    <row r="2048" spans="1:14" x14ac:dyDescent="0.3">
      <c r="A2048" s="77" t="s">
        <v>4105</v>
      </c>
      <c r="B2048" s="127" t="s">
        <v>4106</v>
      </c>
      <c r="C2048" s="128">
        <v>0</v>
      </c>
      <c r="D2048" s="128">
        <v>0</v>
      </c>
      <c r="E2048" s="128">
        <v>0</v>
      </c>
      <c r="F2048" s="128">
        <v>0</v>
      </c>
      <c r="G2048" s="128">
        <v>0</v>
      </c>
      <c r="H2048" s="128">
        <v>0</v>
      </c>
      <c r="I2048" s="128">
        <v>0</v>
      </c>
      <c r="J2048" s="128">
        <v>0</v>
      </c>
      <c r="K2048" s="128">
        <v>0</v>
      </c>
      <c r="L2048" s="128">
        <v>0</v>
      </c>
      <c r="M2048" s="128">
        <v>0</v>
      </c>
      <c r="N2048" s="128">
        <v>0</v>
      </c>
    </row>
    <row r="2049" spans="1:14" x14ac:dyDescent="0.3">
      <c r="A2049" s="77" t="s">
        <v>4107</v>
      </c>
      <c r="B2049" s="127" t="s">
        <v>4108</v>
      </c>
      <c r="C2049" s="128">
        <v>0</v>
      </c>
      <c r="D2049" s="128">
        <v>0</v>
      </c>
      <c r="E2049" s="128">
        <v>0</v>
      </c>
      <c r="F2049" s="128">
        <v>0</v>
      </c>
      <c r="G2049" s="128">
        <v>0</v>
      </c>
      <c r="H2049" s="128">
        <v>0</v>
      </c>
      <c r="I2049" s="128">
        <v>0</v>
      </c>
      <c r="J2049" s="128">
        <v>0</v>
      </c>
      <c r="K2049" s="128">
        <v>0</v>
      </c>
      <c r="L2049" s="128">
        <v>0</v>
      </c>
      <c r="M2049" s="128">
        <v>0</v>
      </c>
      <c r="N2049" s="128">
        <v>0</v>
      </c>
    </row>
    <row r="2050" spans="1:14" x14ac:dyDescent="0.3">
      <c r="A2050" s="77" t="s">
        <v>4109</v>
      </c>
      <c r="B2050" s="127" t="s">
        <v>4110</v>
      </c>
      <c r="C2050" s="128">
        <v>0</v>
      </c>
      <c r="D2050" s="128">
        <v>0</v>
      </c>
      <c r="E2050" s="128">
        <v>0</v>
      </c>
      <c r="F2050" s="128">
        <v>0</v>
      </c>
      <c r="G2050" s="128">
        <v>0</v>
      </c>
      <c r="H2050" s="128">
        <v>0</v>
      </c>
      <c r="I2050" s="128">
        <v>0</v>
      </c>
      <c r="J2050" s="128">
        <v>0</v>
      </c>
      <c r="K2050" s="128">
        <v>0</v>
      </c>
      <c r="L2050" s="128">
        <v>0</v>
      </c>
      <c r="M2050" s="128">
        <v>0</v>
      </c>
      <c r="N2050" s="128">
        <v>0</v>
      </c>
    </row>
    <row r="2051" spans="1:14" x14ac:dyDescent="0.3">
      <c r="A2051" s="77" t="s">
        <v>4111</v>
      </c>
      <c r="B2051" s="127" t="s">
        <v>4112</v>
      </c>
      <c r="C2051" s="128">
        <v>-63250</v>
      </c>
      <c r="D2051" s="128">
        <v>-63250</v>
      </c>
      <c r="E2051" s="128">
        <v>-63250</v>
      </c>
      <c r="F2051" s="128">
        <v>-63250</v>
      </c>
      <c r="G2051" s="128">
        <v>-63250</v>
      </c>
      <c r="H2051" s="128">
        <v>-63250</v>
      </c>
      <c r="I2051" s="128">
        <v>-63250</v>
      </c>
      <c r="J2051" s="128">
        <v>-63250</v>
      </c>
      <c r="K2051" s="128">
        <v>-63250</v>
      </c>
      <c r="L2051" s="128">
        <v>-63250</v>
      </c>
      <c r="M2051" s="128">
        <v>-63250</v>
      </c>
      <c r="N2051" s="128">
        <v>-63250</v>
      </c>
    </row>
    <row r="2052" spans="1:14" x14ac:dyDescent="0.3">
      <c r="A2052" s="77" t="s">
        <v>4113</v>
      </c>
      <c r="B2052" s="127" t="s">
        <v>4114</v>
      </c>
      <c r="C2052" s="128">
        <v>0</v>
      </c>
      <c r="D2052" s="128">
        <v>0</v>
      </c>
      <c r="E2052" s="128">
        <v>0</v>
      </c>
      <c r="F2052" s="128">
        <v>0</v>
      </c>
      <c r="G2052" s="128">
        <v>0</v>
      </c>
      <c r="H2052" s="128">
        <v>0</v>
      </c>
      <c r="I2052" s="128">
        <v>0</v>
      </c>
      <c r="J2052" s="128">
        <v>0</v>
      </c>
      <c r="K2052" s="128">
        <v>0</v>
      </c>
      <c r="L2052" s="128">
        <v>0</v>
      </c>
      <c r="M2052" s="128">
        <v>0</v>
      </c>
      <c r="N2052" s="128">
        <v>0</v>
      </c>
    </row>
    <row r="2053" spans="1:14" x14ac:dyDescent="0.3">
      <c r="A2053" s="77" t="s">
        <v>4115</v>
      </c>
      <c r="B2053" s="127" t="s">
        <v>4116</v>
      </c>
      <c r="C2053" s="128">
        <v>0</v>
      </c>
      <c r="D2053" s="128">
        <v>0</v>
      </c>
      <c r="E2053" s="128">
        <v>0</v>
      </c>
      <c r="F2053" s="128">
        <v>0</v>
      </c>
      <c r="G2053" s="128">
        <v>0</v>
      </c>
      <c r="H2053" s="128">
        <v>0</v>
      </c>
      <c r="I2053" s="128">
        <v>0</v>
      </c>
      <c r="J2053" s="128">
        <v>0</v>
      </c>
      <c r="K2053" s="128">
        <v>0</v>
      </c>
      <c r="L2053" s="128">
        <v>0</v>
      </c>
      <c r="M2053" s="128">
        <v>0</v>
      </c>
      <c r="N2053" s="128">
        <v>0</v>
      </c>
    </row>
    <row r="2054" spans="1:14" x14ac:dyDescent="0.3">
      <c r="A2054" s="77" t="s">
        <v>4117</v>
      </c>
      <c r="B2054" s="127" t="s">
        <v>4118</v>
      </c>
      <c r="C2054" s="128">
        <v>0</v>
      </c>
      <c r="D2054" s="128">
        <v>0</v>
      </c>
      <c r="E2054" s="128">
        <v>0</v>
      </c>
      <c r="F2054" s="128">
        <v>0</v>
      </c>
      <c r="G2054" s="128">
        <v>0</v>
      </c>
      <c r="H2054" s="128">
        <v>0</v>
      </c>
      <c r="I2054" s="128">
        <v>0</v>
      </c>
      <c r="J2054" s="128">
        <v>0</v>
      </c>
      <c r="K2054" s="128">
        <v>0</v>
      </c>
      <c r="L2054" s="128">
        <v>0</v>
      </c>
      <c r="M2054" s="128">
        <v>0</v>
      </c>
      <c r="N2054" s="128">
        <v>0</v>
      </c>
    </row>
    <row r="2055" spans="1:14" x14ac:dyDescent="0.3">
      <c r="A2055" s="77" t="s">
        <v>4119</v>
      </c>
      <c r="B2055" s="127" t="s">
        <v>4120</v>
      </c>
      <c r="C2055" s="128">
        <v>0</v>
      </c>
      <c r="D2055" s="128">
        <v>0</v>
      </c>
      <c r="E2055" s="128">
        <v>0</v>
      </c>
      <c r="F2055" s="128">
        <v>0</v>
      </c>
      <c r="G2055" s="128">
        <v>0</v>
      </c>
      <c r="H2055" s="128">
        <v>0</v>
      </c>
      <c r="I2055" s="128">
        <v>0</v>
      </c>
      <c r="J2055" s="128">
        <v>0</v>
      </c>
      <c r="K2055" s="128">
        <v>0</v>
      </c>
      <c r="L2055" s="128">
        <v>0</v>
      </c>
      <c r="M2055" s="128">
        <v>0</v>
      </c>
      <c r="N2055" s="128">
        <v>0</v>
      </c>
    </row>
    <row r="2056" spans="1:14" x14ac:dyDescent="0.3">
      <c r="A2056" s="77" t="s">
        <v>4121</v>
      </c>
      <c r="B2056" s="127" t="s">
        <v>4122</v>
      </c>
      <c r="C2056" s="128">
        <v>0</v>
      </c>
      <c r="D2056" s="128">
        <v>0</v>
      </c>
      <c r="E2056" s="128">
        <v>0</v>
      </c>
      <c r="F2056" s="128">
        <v>0</v>
      </c>
      <c r="G2056" s="128">
        <v>0</v>
      </c>
      <c r="H2056" s="128">
        <v>0</v>
      </c>
      <c r="I2056" s="128">
        <v>0</v>
      </c>
      <c r="J2056" s="128">
        <v>0</v>
      </c>
      <c r="K2056" s="128">
        <v>0</v>
      </c>
      <c r="L2056" s="128">
        <v>0</v>
      </c>
      <c r="M2056" s="128">
        <v>0</v>
      </c>
      <c r="N2056" s="128">
        <v>0</v>
      </c>
    </row>
    <row r="2057" spans="1:14" x14ac:dyDescent="0.3">
      <c r="A2057" s="77" t="s">
        <v>4123</v>
      </c>
      <c r="B2057" s="127" t="s">
        <v>4124</v>
      </c>
      <c r="C2057" s="128">
        <v>0</v>
      </c>
      <c r="D2057" s="128">
        <v>0</v>
      </c>
      <c r="E2057" s="128">
        <v>0</v>
      </c>
      <c r="F2057" s="128">
        <v>0</v>
      </c>
      <c r="G2057" s="128">
        <v>0</v>
      </c>
      <c r="H2057" s="128">
        <v>0</v>
      </c>
      <c r="I2057" s="128">
        <v>0</v>
      </c>
      <c r="J2057" s="128">
        <v>0</v>
      </c>
      <c r="K2057" s="128">
        <v>0</v>
      </c>
      <c r="L2057" s="128">
        <v>0</v>
      </c>
      <c r="M2057" s="128">
        <v>0</v>
      </c>
      <c r="N2057" s="128">
        <v>0</v>
      </c>
    </row>
    <row r="2058" spans="1:14" x14ac:dyDescent="0.3">
      <c r="A2058" s="77" t="s">
        <v>4125</v>
      </c>
      <c r="B2058" s="127" t="s">
        <v>4126</v>
      </c>
      <c r="C2058" s="128">
        <v>0</v>
      </c>
      <c r="D2058" s="128">
        <v>0</v>
      </c>
      <c r="E2058" s="128">
        <v>0</v>
      </c>
      <c r="F2058" s="128">
        <v>0</v>
      </c>
      <c r="G2058" s="128">
        <v>0</v>
      </c>
      <c r="H2058" s="128">
        <v>0</v>
      </c>
      <c r="I2058" s="128">
        <v>0</v>
      </c>
      <c r="J2058" s="128">
        <v>0</v>
      </c>
      <c r="K2058" s="128">
        <v>0</v>
      </c>
      <c r="L2058" s="128">
        <v>0</v>
      </c>
      <c r="M2058" s="128">
        <v>0</v>
      </c>
      <c r="N2058" s="128">
        <v>0</v>
      </c>
    </row>
    <row r="2059" spans="1:14" x14ac:dyDescent="0.3">
      <c r="A2059" s="77" t="s">
        <v>4127</v>
      </c>
      <c r="B2059" s="127" t="s">
        <v>4128</v>
      </c>
      <c r="C2059" s="128">
        <v>0</v>
      </c>
      <c r="D2059" s="128">
        <v>0</v>
      </c>
      <c r="E2059" s="128">
        <v>0</v>
      </c>
      <c r="F2059" s="128">
        <v>0</v>
      </c>
      <c r="G2059" s="128">
        <v>0</v>
      </c>
      <c r="H2059" s="128">
        <v>0</v>
      </c>
      <c r="I2059" s="128">
        <v>0</v>
      </c>
      <c r="J2059" s="128">
        <v>0</v>
      </c>
      <c r="K2059" s="128">
        <v>0</v>
      </c>
      <c r="L2059" s="128">
        <v>0</v>
      </c>
      <c r="M2059" s="128">
        <v>0</v>
      </c>
      <c r="N2059" s="128">
        <v>0</v>
      </c>
    </row>
    <row r="2060" spans="1:14" x14ac:dyDescent="0.3">
      <c r="A2060" s="77" t="s">
        <v>4129</v>
      </c>
      <c r="B2060" s="127" t="s">
        <v>4130</v>
      </c>
      <c r="C2060" s="128">
        <v>0</v>
      </c>
      <c r="D2060" s="128">
        <v>0</v>
      </c>
      <c r="E2060" s="128">
        <v>0</v>
      </c>
      <c r="F2060" s="128">
        <v>0</v>
      </c>
      <c r="G2060" s="128">
        <v>0</v>
      </c>
      <c r="H2060" s="128">
        <v>0</v>
      </c>
      <c r="I2060" s="128">
        <v>0</v>
      </c>
      <c r="J2060" s="128">
        <v>0</v>
      </c>
      <c r="K2060" s="128">
        <v>0</v>
      </c>
      <c r="L2060" s="128">
        <v>0</v>
      </c>
      <c r="M2060" s="128">
        <v>0</v>
      </c>
      <c r="N2060" s="128">
        <v>0</v>
      </c>
    </row>
    <row r="2061" spans="1:14" x14ac:dyDescent="0.3">
      <c r="A2061" s="77" t="s">
        <v>4131</v>
      </c>
      <c r="B2061" s="127" t="s">
        <v>4132</v>
      </c>
      <c r="C2061" s="128">
        <v>0</v>
      </c>
      <c r="D2061" s="128">
        <v>0</v>
      </c>
      <c r="E2061" s="128">
        <v>0</v>
      </c>
      <c r="F2061" s="128">
        <v>0</v>
      </c>
      <c r="G2061" s="128">
        <v>0</v>
      </c>
      <c r="H2061" s="128">
        <v>0</v>
      </c>
      <c r="I2061" s="128">
        <v>0</v>
      </c>
      <c r="J2061" s="128">
        <v>0</v>
      </c>
      <c r="K2061" s="128">
        <v>0</v>
      </c>
      <c r="L2061" s="128">
        <v>0</v>
      </c>
      <c r="M2061" s="128">
        <v>0</v>
      </c>
      <c r="N2061" s="128">
        <v>0</v>
      </c>
    </row>
    <row r="2062" spans="1:14" x14ac:dyDescent="0.3">
      <c r="A2062" s="77" t="s">
        <v>4133</v>
      </c>
      <c r="B2062" s="127" t="s">
        <v>4134</v>
      </c>
      <c r="C2062" s="128">
        <v>0</v>
      </c>
      <c r="D2062" s="128">
        <v>0</v>
      </c>
      <c r="E2062" s="128">
        <v>0</v>
      </c>
      <c r="F2062" s="128">
        <v>0</v>
      </c>
      <c r="G2062" s="128">
        <v>0</v>
      </c>
      <c r="H2062" s="128">
        <v>0</v>
      </c>
      <c r="I2062" s="128">
        <v>0</v>
      </c>
      <c r="J2062" s="128">
        <v>0</v>
      </c>
      <c r="K2062" s="128">
        <v>0</v>
      </c>
      <c r="L2062" s="128">
        <v>0</v>
      </c>
      <c r="M2062" s="128">
        <v>0</v>
      </c>
      <c r="N2062" s="128">
        <v>0</v>
      </c>
    </row>
    <row r="2063" spans="1:14" x14ac:dyDescent="0.3">
      <c r="A2063" s="77" t="s">
        <v>4135</v>
      </c>
      <c r="B2063" s="127" t="s">
        <v>4136</v>
      </c>
      <c r="C2063" s="128">
        <v>0</v>
      </c>
      <c r="D2063" s="128">
        <v>0</v>
      </c>
      <c r="E2063" s="128">
        <v>0</v>
      </c>
      <c r="F2063" s="128">
        <v>0</v>
      </c>
      <c r="G2063" s="128">
        <v>0</v>
      </c>
      <c r="H2063" s="128">
        <v>0</v>
      </c>
      <c r="I2063" s="128">
        <v>0</v>
      </c>
      <c r="J2063" s="128">
        <v>0</v>
      </c>
      <c r="K2063" s="128">
        <v>0</v>
      </c>
      <c r="L2063" s="128">
        <v>0</v>
      </c>
      <c r="M2063" s="128">
        <v>0</v>
      </c>
      <c r="N2063" s="128">
        <v>0</v>
      </c>
    </row>
    <row r="2064" spans="1:14" x14ac:dyDescent="0.3">
      <c r="A2064" s="77" t="s">
        <v>4137</v>
      </c>
      <c r="B2064" s="127" t="s">
        <v>4138</v>
      </c>
      <c r="C2064" s="128">
        <v>0</v>
      </c>
      <c r="D2064" s="128">
        <v>0</v>
      </c>
      <c r="E2064" s="128">
        <v>0</v>
      </c>
      <c r="F2064" s="128">
        <v>0</v>
      </c>
      <c r="G2064" s="128">
        <v>0</v>
      </c>
      <c r="H2064" s="128">
        <v>0</v>
      </c>
      <c r="I2064" s="128">
        <v>0</v>
      </c>
      <c r="J2064" s="128">
        <v>0</v>
      </c>
      <c r="K2064" s="128">
        <v>0</v>
      </c>
      <c r="L2064" s="128">
        <v>0</v>
      </c>
      <c r="M2064" s="128">
        <v>0</v>
      </c>
      <c r="N2064" s="128">
        <v>0</v>
      </c>
    </row>
    <row r="2065" spans="1:14" x14ac:dyDescent="0.3">
      <c r="A2065" s="77" t="s">
        <v>4139</v>
      </c>
      <c r="B2065" s="127" t="s">
        <v>4140</v>
      </c>
      <c r="C2065" s="128">
        <v>0</v>
      </c>
      <c r="D2065" s="128">
        <v>0</v>
      </c>
      <c r="E2065" s="128">
        <v>0</v>
      </c>
      <c r="F2065" s="128">
        <v>0</v>
      </c>
      <c r="G2065" s="128">
        <v>0</v>
      </c>
      <c r="H2065" s="128">
        <v>0</v>
      </c>
      <c r="I2065" s="128">
        <v>0</v>
      </c>
      <c r="J2065" s="128">
        <v>0</v>
      </c>
      <c r="K2065" s="128">
        <v>0</v>
      </c>
      <c r="L2065" s="128">
        <v>0</v>
      </c>
      <c r="M2065" s="128">
        <v>0</v>
      </c>
      <c r="N2065" s="128">
        <v>0</v>
      </c>
    </row>
    <row r="2066" spans="1:14" x14ac:dyDescent="0.3">
      <c r="A2066" s="77" t="s">
        <v>4141</v>
      </c>
      <c r="B2066" s="127" t="s">
        <v>4142</v>
      </c>
      <c r="C2066" s="128">
        <v>0</v>
      </c>
      <c r="D2066" s="128">
        <v>0</v>
      </c>
      <c r="E2066" s="128">
        <v>0</v>
      </c>
      <c r="F2066" s="128">
        <v>0</v>
      </c>
      <c r="G2066" s="128">
        <v>0</v>
      </c>
      <c r="H2066" s="128">
        <v>0</v>
      </c>
      <c r="I2066" s="128">
        <v>0</v>
      </c>
      <c r="J2066" s="128">
        <v>0</v>
      </c>
      <c r="K2066" s="128">
        <v>0</v>
      </c>
      <c r="L2066" s="128">
        <v>0</v>
      </c>
      <c r="M2066" s="128">
        <v>0</v>
      </c>
      <c r="N2066" s="128">
        <v>0</v>
      </c>
    </row>
    <row r="2067" spans="1:14" x14ac:dyDescent="0.3">
      <c r="A2067" s="77" t="s">
        <v>4143</v>
      </c>
      <c r="B2067" s="127" t="s">
        <v>4144</v>
      </c>
      <c r="C2067" s="128">
        <v>0</v>
      </c>
      <c r="D2067" s="128">
        <v>0</v>
      </c>
      <c r="E2067" s="128">
        <v>0</v>
      </c>
      <c r="F2067" s="128">
        <v>0</v>
      </c>
      <c r="G2067" s="128">
        <v>0</v>
      </c>
      <c r="H2067" s="128">
        <v>0</v>
      </c>
      <c r="I2067" s="128">
        <v>0</v>
      </c>
      <c r="J2067" s="128">
        <v>0</v>
      </c>
      <c r="K2067" s="128">
        <v>0</v>
      </c>
      <c r="L2067" s="128">
        <v>0</v>
      </c>
      <c r="M2067" s="128">
        <v>0</v>
      </c>
      <c r="N2067" s="128">
        <v>0</v>
      </c>
    </row>
    <row r="2068" spans="1:14" x14ac:dyDescent="0.3">
      <c r="A2068" s="77" t="s">
        <v>4145</v>
      </c>
      <c r="B2068" s="127" t="s">
        <v>4146</v>
      </c>
      <c r="C2068" s="128">
        <v>3237612.43</v>
      </c>
      <c r="D2068" s="128">
        <v>3236921.96</v>
      </c>
      <c r="E2068" s="128">
        <v>3239234.65</v>
      </c>
      <c r="F2068" s="128">
        <v>3252155.68</v>
      </c>
      <c r="G2068" s="128">
        <v>3254792.51</v>
      </c>
      <c r="H2068" s="128">
        <v>3255851.18</v>
      </c>
      <c r="I2068" s="128">
        <v>3257231.75</v>
      </c>
      <c r="J2068" s="128">
        <v>3257107.28</v>
      </c>
      <c r="K2068" s="128">
        <v>3256191.75</v>
      </c>
      <c r="L2068" s="128">
        <v>3392179.91</v>
      </c>
      <c r="M2068" s="128">
        <v>3568979.56</v>
      </c>
      <c r="N2068" s="128">
        <v>3583273.81</v>
      </c>
    </row>
    <row r="2069" spans="1:14" x14ac:dyDescent="0.3">
      <c r="A2069" s="77" t="s">
        <v>4147</v>
      </c>
      <c r="B2069" s="127" t="s">
        <v>4148</v>
      </c>
      <c r="C2069" s="128">
        <v>0</v>
      </c>
      <c r="D2069" s="128">
        <v>0</v>
      </c>
      <c r="E2069" s="128">
        <v>0</v>
      </c>
      <c r="F2069" s="128">
        <v>0</v>
      </c>
      <c r="G2069" s="128">
        <v>0</v>
      </c>
      <c r="H2069" s="128">
        <v>0</v>
      </c>
      <c r="I2069" s="128">
        <v>0</v>
      </c>
      <c r="J2069" s="128">
        <v>0</v>
      </c>
      <c r="K2069" s="128">
        <v>0</v>
      </c>
      <c r="L2069" s="128">
        <v>0</v>
      </c>
      <c r="M2069" s="128">
        <v>0</v>
      </c>
      <c r="N2069" s="128">
        <v>0</v>
      </c>
    </row>
    <row r="2070" spans="1:14" x14ac:dyDescent="0.3">
      <c r="A2070" s="77" t="s">
        <v>4149</v>
      </c>
      <c r="B2070" s="127" t="s">
        <v>4150</v>
      </c>
      <c r="C2070" s="128">
        <v>0</v>
      </c>
      <c r="D2070" s="128">
        <v>0</v>
      </c>
      <c r="E2070" s="128">
        <v>0</v>
      </c>
      <c r="F2070" s="128">
        <v>0</v>
      </c>
      <c r="G2070" s="128">
        <v>0</v>
      </c>
      <c r="H2070" s="128">
        <v>0</v>
      </c>
      <c r="I2070" s="128">
        <v>0</v>
      </c>
      <c r="J2070" s="128">
        <v>0</v>
      </c>
      <c r="K2070" s="128">
        <v>0</v>
      </c>
      <c r="L2070" s="128">
        <v>0</v>
      </c>
      <c r="M2070" s="128">
        <v>0</v>
      </c>
      <c r="N2070" s="128">
        <v>0</v>
      </c>
    </row>
    <row r="2071" spans="1:14" x14ac:dyDescent="0.3">
      <c r="A2071" s="77" t="s">
        <v>4151</v>
      </c>
      <c r="B2071" s="127" t="s">
        <v>4152</v>
      </c>
      <c r="C2071" s="128">
        <v>15479.11</v>
      </c>
      <c r="D2071" s="128">
        <v>15479.11</v>
      </c>
      <c r="E2071" s="128">
        <v>15479.11</v>
      </c>
      <c r="F2071" s="128">
        <v>15479.11</v>
      </c>
      <c r="G2071" s="128">
        <v>15479.11</v>
      </c>
      <c r="H2071" s="128">
        <v>15479.11</v>
      </c>
      <c r="I2071" s="128">
        <v>15479.11</v>
      </c>
      <c r="J2071" s="128">
        <v>15479.11</v>
      </c>
      <c r="K2071" s="128">
        <v>15479.11</v>
      </c>
      <c r="L2071" s="128">
        <v>15479.11</v>
      </c>
      <c r="M2071" s="128">
        <v>15479.11</v>
      </c>
      <c r="N2071" s="128">
        <v>15479.11</v>
      </c>
    </row>
    <row r="2072" spans="1:14" x14ac:dyDescent="0.3">
      <c r="A2072" s="77" t="s">
        <v>4153</v>
      </c>
      <c r="B2072" s="127" t="s">
        <v>4154</v>
      </c>
      <c r="C2072" s="128">
        <v>4246.62</v>
      </c>
      <c r="D2072" s="128">
        <v>4246.62</v>
      </c>
      <c r="E2072" s="128">
        <v>4246.62</v>
      </c>
      <c r="F2072" s="128">
        <v>4246.62</v>
      </c>
      <c r="G2072" s="128">
        <v>4246.62</v>
      </c>
      <c r="H2072" s="128">
        <v>4246.62</v>
      </c>
      <c r="I2072" s="128">
        <v>4246.62</v>
      </c>
      <c r="J2072" s="128">
        <v>4246.62</v>
      </c>
      <c r="K2072" s="128">
        <v>4246.62</v>
      </c>
      <c r="L2072" s="128">
        <v>4246.62</v>
      </c>
      <c r="M2072" s="128">
        <v>4246.62</v>
      </c>
      <c r="N2072" s="128">
        <v>4246.62</v>
      </c>
    </row>
    <row r="2073" spans="1:14" x14ac:dyDescent="0.3">
      <c r="A2073" s="77" t="s">
        <v>4155</v>
      </c>
      <c r="B2073" s="127" t="s">
        <v>4156</v>
      </c>
      <c r="C2073" s="128">
        <v>0</v>
      </c>
      <c r="D2073" s="128">
        <v>0</v>
      </c>
      <c r="E2073" s="128">
        <v>0</v>
      </c>
      <c r="F2073" s="128">
        <v>0</v>
      </c>
      <c r="G2073" s="128">
        <v>0</v>
      </c>
      <c r="H2073" s="128">
        <v>0</v>
      </c>
      <c r="I2073" s="128">
        <v>0</v>
      </c>
      <c r="J2073" s="128">
        <v>0</v>
      </c>
      <c r="K2073" s="128">
        <v>0</v>
      </c>
      <c r="L2073" s="128">
        <v>0</v>
      </c>
      <c r="M2073" s="128">
        <v>0</v>
      </c>
      <c r="N2073" s="128">
        <v>0</v>
      </c>
    </row>
    <row r="2074" spans="1:14" x14ac:dyDescent="0.3">
      <c r="A2074" s="77" t="s">
        <v>4157</v>
      </c>
      <c r="B2074" s="127" t="s">
        <v>4158</v>
      </c>
      <c r="C2074" s="128">
        <v>0</v>
      </c>
      <c r="D2074" s="128">
        <v>0</v>
      </c>
      <c r="E2074" s="128">
        <v>0</v>
      </c>
      <c r="F2074" s="128">
        <v>0</v>
      </c>
      <c r="G2074" s="128">
        <v>0</v>
      </c>
      <c r="H2074" s="128">
        <v>0</v>
      </c>
      <c r="I2074" s="128">
        <v>0</v>
      </c>
      <c r="J2074" s="128">
        <v>0</v>
      </c>
      <c r="K2074" s="128">
        <v>0</v>
      </c>
      <c r="L2074" s="128">
        <v>0</v>
      </c>
      <c r="M2074" s="128">
        <v>0</v>
      </c>
      <c r="N2074" s="128">
        <v>0</v>
      </c>
    </row>
    <row r="2075" spans="1:14" x14ac:dyDescent="0.3">
      <c r="A2075" s="77" t="s">
        <v>4159</v>
      </c>
      <c r="B2075" s="127" t="s">
        <v>4160</v>
      </c>
      <c r="C2075" s="128">
        <v>0</v>
      </c>
      <c r="D2075" s="128">
        <v>0</v>
      </c>
      <c r="E2075" s="128">
        <v>0</v>
      </c>
      <c r="F2075" s="128">
        <v>0</v>
      </c>
      <c r="G2075" s="128">
        <v>0</v>
      </c>
      <c r="H2075" s="128">
        <v>0</v>
      </c>
      <c r="I2075" s="128">
        <v>0</v>
      </c>
      <c r="J2075" s="128">
        <v>0</v>
      </c>
      <c r="K2075" s="128">
        <v>0</v>
      </c>
      <c r="L2075" s="128">
        <v>0</v>
      </c>
      <c r="M2075" s="128">
        <v>0</v>
      </c>
      <c r="N2075" s="128">
        <v>0</v>
      </c>
    </row>
    <row r="2076" spans="1:14" x14ac:dyDescent="0.3">
      <c r="A2076" s="77" t="s">
        <v>4161</v>
      </c>
      <c r="B2076" s="127" t="s">
        <v>4162</v>
      </c>
      <c r="C2076" s="128">
        <v>0</v>
      </c>
      <c r="D2076" s="128">
        <v>0</v>
      </c>
      <c r="E2076" s="128">
        <v>0</v>
      </c>
      <c r="F2076" s="128">
        <v>0</v>
      </c>
      <c r="G2076" s="128">
        <v>0</v>
      </c>
      <c r="H2076" s="128">
        <v>0</v>
      </c>
      <c r="I2076" s="128">
        <v>0</v>
      </c>
      <c r="J2076" s="128">
        <v>0</v>
      </c>
      <c r="K2076" s="128">
        <v>0</v>
      </c>
      <c r="L2076" s="128">
        <v>0</v>
      </c>
      <c r="M2076" s="128">
        <v>0</v>
      </c>
      <c r="N2076" s="128">
        <v>0</v>
      </c>
    </row>
    <row r="2077" spans="1:14" x14ac:dyDescent="0.3">
      <c r="A2077" s="77" t="s">
        <v>4163</v>
      </c>
      <c r="B2077" s="127" t="s">
        <v>4164</v>
      </c>
      <c r="C2077" s="128">
        <v>0</v>
      </c>
      <c r="D2077" s="128">
        <v>0</v>
      </c>
      <c r="E2077" s="128">
        <v>0</v>
      </c>
      <c r="F2077" s="128">
        <v>0</v>
      </c>
      <c r="G2077" s="128">
        <v>0</v>
      </c>
      <c r="H2077" s="128">
        <v>0</v>
      </c>
      <c r="I2077" s="128">
        <v>0</v>
      </c>
      <c r="J2077" s="128">
        <v>0</v>
      </c>
      <c r="K2077" s="128">
        <v>0</v>
      </c>
      <c r="L2077" s="128">
        <v>0</v>
      </c>
      <c r="M2077" s="128">
        <v>0</v>
      </c>
      <c r="N2077" s="128">
        <v>0</v>
      </c>
    </row>
    <row r="2078" spans="1:14" x14ac:dyDescent="0.3">
      <c r="A2078" s="126" t="s">
        <v>4165</v>
      </c>
      <c r="B2078" s="127" t="s">
        <v>4166</v>
      </c>
      <c r="C2078" s="128">
        <v>0</v>
      </c>
      <c r="D2078" s="128">
        <v>0</v>
      </c>
      <c r="E2078" s="128">
        <v>0</v>
      </c>
      <c r="F2078" s="128">
        <v>0</v>
      </c>
      <c r="G2078" s="128">
        <v>0</v>
      </c>
      <c r="H2078" s="128">
        <v>0</v>
      </c>
      <c r="I2078" s="128">
        <v>0</v>
      </c>
      <c r="J2078" s="128">
        <v>0</v>
      </c>
      <c r="K2078" s="128">
        <v>0</v>
      </c>
      <c r="L2078" s="128">
        <v>0</v>
      </c>
      <c r="M2078" s="128">
        <v>0</v>
      </c>
      <c r="N2078" s="128">
        <v>0</v>
      </c>
    </row>
    <row r="2079" spans="1:14" x14ac:dyDescent="0.3">
      <c r="A2079" s="77" t="s">
        <v>4167</v>
      </c>
      <c r="B2079" s="127" t="s">
        <v>4168</v>
      </c>
      <c r="C2079" s="128">
        <v>0</v>
      </c>
      <c r="D2079" s="128">
        <v>0</v>
      </c>
      <c r="E2079" s="128">
        <v>0</v>
      </c>
      <c r="F2079" s="128">
        <v>0</v>
      </c>
      <c r="G2079" s="128">
        <v>0</v>
      </c>
      <c r="H2079" s="128">
        <v>0</v>
      </c>
      <c r="I2079" s="128">
        <v>0</v>
      </c>
      <c r="J2079" s="128">
        <v>0</v>
      </c>
      <c r="K2079" s="128">
        <v>0</v>
      </c>
      <c r="L2079" s="128">
        <v>0</v>
      </c>
      <c r="M2079" s="128">
        <v>0</v>
      </c>
      <c r="N2079" s="128">
        <v>0</v>
      </c>
    </row>
    <row r="2080" spans="1:14" x14ac:dyDescent="0.3">
      <c r="A2080" s="77" t="s">
        <v>4169</v>
      </c>
      <c r="B2080" s="127" t="s">
        <v>4170</v>
      </c>
      <c r="C2080" s="128">
        <v>0</v>
      </c>
      <c r="D2080" s="128">
        <v>0</v>
      </c>
      <c r="E2080" s="128">
        <v>0</v>
      </c>
      <c r="F2080" s="128">
        <v>0</v>
      </c>
      <c r="G2080" s="128">
        <v>0</v>
      </c>
      <c r="H2080" s="128">
        <v>0</v>
      </c>
      <c r="I2080" s="128">
        <v>0</v>
      </c>
      <c r="J2080" s="128">
        <v>0</v>
      </c>
      <c r="K2080" s="128">
        <v>0</v>
      </c>
      <c r="L2080" s="128">
        <v>0</v>
      </c>
      <c r="M2080" s="128">
        <v>0</v>
      </c>
      <c r="N2080" s="128">
        <v>0</v>
      </c>
    </row>
    <row r="2081" spans="1:14" x14ac:dyDescent="0.3">
      <c r="A2081" s="77" t="s">
        <v>4171</v>
      </c>
      <c r="B2081" s="127" t="s">
        <v>4172</v>
      </c>
      <c r="C2081" s="128">
        <v>0</v>
      </c>
      <c r="D2081" s="128">
        <v>0</v>
      </c>
      <c r="E2081" s="128">
        <v>0</v>
      </c>
      <c r="F2081" s="128">
        <v>0</v>
      </c>
      <c r="G2081" s="128">
        <v>0</v>
      </c>
      <c r="H2081" s="128">
        <v>0</v>
      </c>
      <c r="I2081" s="128">
        <v>0</v>
      </c>
      <c r="J2081" s="128">
        <v>0</v>
      </c>
      <c r="K2081" s="128">
        <v>0</v>
      </c>
      <c r="L2081" s="128">
        <v>0</v>
      </c>
      <c r="M2081" s="128">
        <v>0</v>
      </c>
      <c r="N2081" s="128">
        <v>0</v>
      </c>
    </row>
    <row r="2082" spans="1:14" x14ac:dyDescent="0.3">
      <c r="A2082" s="77" t="s">
        <v>4173</v>
      </c>
      <c r="B2082" s="127" t="s">
        <v>4174</v>
      </c>
      <c r="C2082" s="128">
        <v>0</v>
      </c>
      <c r="D2082" s="128">
        <v>0</v>
      </c>
      <c r="E2082" s="128">
        <v>0</v>
      </c>
      <c r="F2082" s="128">
        <v>0</v>
      </c>
      <c r="G2082" s="128">
        <v>0</v>
      </c>
      <c r="H2082" s="128">
        <v>0</v>
      </c>
      <c r="I2082" s="128">
        <v>0</v>
      </c>
      <c r="J2082" s="128">
        <v>0</v>
      </c>
      <c r="K2082" s="128">
        <v>0</v>
      </c>
      <c r="L2082" s="128">
        <v>0</v>
      </c>
      <c r="M2082" s="128">
        <v>0</v>
      </c>
      <c r="N2082" s="128">
        <v>0</v>
      </c>
    </row>
    <row r="2083" spans="1:14" x14ac:dyDescent="0.3">
      <c r="A2083" s="77" t="s">
        <v>4175</v>
      </c>
      <c r="B2083" s="127" t="s">
        <v>4176</v>
      </c>
      <c r="C2083" s="128">
        <v>0</v>
      </c>
      <c r="D2083" s="128">
        <v>0</v>
      </c>
      <c r="E2083" s="128">
        <v>0</v>
      </c>
      <c r="F2083" s="128">
        <v>0</v>
      </c>
      <c r="G2083" s="128">
        <v>0</v>
      </c>
      <c r="H2083" s="128">
        <v>0</v>
      </c>
      <c r="I2083" s="128">
        <v>0</v>
      </c>
      <c r="J2083" s="128">
        <v>0</v>
      </c>
      <c r="K2083" s="128">
        <v>0</v>
      </c>
      <c r="L2083" s="128">
        <v>0</v>
      </c>
      <c r="M2083" s="128">
        <v>0</v>
      </c>
      <c r="N2083" s="128">
        <v>0</v>
      </c>
    </row>
    <row r="2084" spans="1:14" x14ac:dyDescent="0.3">
      <c r="A2084" s="77" t="s">
        <v>4177</v>
      </c>
      <c r="B2084" s="127" t="s">
        <v>4178</v>
      </c>
      <c r="C2084" s="128">
        <v>0</v>
      </c>
      <c r="D2084" s="128">
        <v>0</v>
      </c>
      <c r="E2084" s="128">
        <v>0</v>
      </c>
      <c r="F2084" s="128">
        <v>0</v>
      </c>
      <c r="G2084" s="128">
        <v>0</v>
      </c>
      <c r="H2084" s="128">
        <v>0</v>
      </c>
      <c r="I2084" s="128">
        <v>0</v>
      </c>
      <c r="J2084" s="128">
        <v>0</v>
      </c>
      <c r="K2084" s="128">
        <v>0</v>
      </c>
      <c r="L2084" s="128">
        <v>0</v>
      </c>
      <c r="M2084" s="128">
        <v>0</v>
      </c>
      <c r="N2084" s="128">
        <v>0</v>
      </c>
    </row>
    <row r="2085" spans="1:14" x14ac:dyDescent="0.3">
      <c r="A2085" s="77" t="s">
        <v>4179</v>
      </c>
      <c r="B2085" s="127" t="s">
        <v>4180</v>
      </c>
      <c r="C2085" s="128">
        <v>0</v>
      </c>
      <c r="D2085" s="128">
        <v>0</v>
      </c>
      <c r="E2085" s="128">
        <v>0</v>
      </c>
      <c r="F2085" s="128">
        <v>0</v>
      </c>
      <c r="G2085" s="128">
        <v>0</v>
      </c>
      <c r="H2085" s="128">
        <v>0</v>
      </c>
      <c r="I2085" s="128">
        <v>0</v>
      </c>
      <c r="J2085" s="128">
        <v>0</v>
      </c>
      <c r="K2085" s="128">
        <v>0</v>
      </c>
      <c r="L2085" s="128">
        <v>0</v>
      </c>
      <c r="M2085" s="128">
        <v>0</v>
      </c>
      <c r="N2085" s="128">
        <v>0</v>
      </c>
    </row>
    <row r="2086" spans="1:14" x14ac:dyDescent="0.3">
      <c r="A2086" s="77" t="s">
        <v>4181</v>
      </c>
      <c r="B2086" s="127" t="s">
        <v>4182</v>
      </c>
      <c r="C2086" s="128">
        <v>37693374.600000001</v>
      </c>
      <c r="D2086" s="128">
        <v>37722967.579999998</v>
      </c>
      <c r="E2086" s="128">
        <v>38156277.460000001</v>
      </c>
      <c r="F2086" s="128">
        <v>38287962.170000002</v>
      </c>
      <c r="G2086" s="128">
        <v>39262422.939999998</v>
      </c>
      <c r="H2086" s="128">
        <v>39897008.07</v>
      </c>
      <c r="I2086" s="128">
        <v>40531015.649999999</v>
      </c>
      <c r="J2086" s="128">
        <v>40727556.719999999</v>
      </c>
      <c r="K2086" s="128">
        <v>40882091.130000003</v>
      </c>
      <c r="L2086" s="128">
        <v>40987158.609999999</v>
      </c>
      <c r="M2086" s="128">
        <v>41079665.049999997</v>
      </c>
      <c r="N2086" s="128">
        <v>41168566.729999997</v>
      </c>
    </row>
    <row r="2087" spans="1:14" x14ac:dyDescent="0.3">
      <c r="A2087" s="77" t="s">
        <v>4183</v>
      </c>
      <c r="B2087" s="127" t="s">
        <v>4184</v>
      </c>
      <c r="C2087" s="128">
        <v>0</v>
      </c>
      <c r="D2087" s="128">
        <v>0</v>
      </c>
      <c r="E2087" s="128">
        <v>0</v>
      </c>
      <c r="F2087" s="128">
        <v>0</v>
      </c>
      <c r="G2087" s="128">
        <v>0</v>
      </c>
      <c r="H2087" s="128">
        <v>0</v>
      </c>
      <c r="I2087" s="128">
        <v>0</v>
      </c>
      <c r="J2087" s="128">
        <v>0</v>
      </c>
      <c r="K2087" s="128">
        <v>0</v>
      </c>
      <c r="L2087" s="128">
        <v>0</v>
      </c>
      <c r="M2087" s="128">
        <v>0</v>
      </c>
      <c r="N2087" s="128">
        <v>0</v>
      </c>
    </row>
    <row r="2088" spans="1:14" x14ac:dyDescent="0.3">
      <c r="A2088" s="77" t="s">
        <v>4185</v>
      </c>
      <c r="B2088" s="127" t="s">
        <v>4186</v>
      </c>
      <c r="C2088" s="128">
        <v>8019.6</v>
      </c>
      <c r="D2088" s="128">
        <v>8019.6</v>
      </c>
      <c r="E2088" s="128">
        <v>8019.6</v>
      </c>
      <c r="F2088" s="128">
        <v>8019.6</v>
      </c>
      <c r="G2088" s="128">
        <v>8019.6</v>
      </c>
      <c r="H2088" s="128">
        <v>8019.6</v>
      </c>
      <c r="I2088" s="128">
        <v>8019.6</v>
      </c>
      <c r="J2088" s="128">
        <v>8019.6</v>
      </c>
      <c r="K2088" s="128">
        <v>8019.6</v>
      </c>
      <c r="L2088" s="128">
        <v>8019.6</v>
      </c>
      <c r="M2088" s="128">
        <v>8019.6</v>
      </c>
      <c r="N2088" s="128">
        <v>8019.6</v>
      </c>
    </row>
    <row r="2089" spans="1:14" x14ac:dyDescent="0.3">
      <c r="A2089" s="77" t="s">
        <v>4187</v>
      </c>
      <c r="B2089" s="127" t="s">
        <v>4188</v>
      </c>
      <c r="C2089" s="128">
        <v>0</v>
      </c>
      <c r="D2089" s="128">
        <v>0</v>
      </c>
      <c r="E2089" s="128">
        <v>0</v>
      </c>
      <c r="F2089" s="128">
        <v>0</v>
      </c>
      <c r="G2089" s="128">
        <v>0</v>
      </c>
      <c r="H2089" s="128">
        <v>0</v>
      </c>
      <c r="I2089" s="128">
        <v>0</v>
      </c>
      <c r="J2089" s="128">
        <v>0</v>
      </c>
      <c r="K2089" s="128">
        <v>0</v>
      </c>
      <c r="L2089" s="128">
        <v>0</v>
      </c>
      <c r="M2089" s="128">
        <v>0</v>
      </c>
      <c r="N2089" s="128">
        <v>0</v>
      </c>
    </row>
    <row r="2090" spans="1:14" x14ac:dyDescent="0.3">
      <c r="A2090" s="77" t="s">
        <v>4189</v>
      </c>
      <c r="B2090" s="127" t="s">
        <v>4190</v>
      </c>
      <c r="C2090" s="128">
        <v>0</v>
      </c>
      <c r="D2090" s="128">
        <v>0</v>
      </c>
      <c r="E2090" s="128">
        <v>0</v>
      </c>
      <c r="F2090" s="128">
        <v>0</v>
      </c>
      <c r="G2090" s="128">
        <v>0</v>
      </c>
      <c r="H2090" s="128">
        <v>0</v>
      </c>
      <c r="I2090" s="128">
        <v>0</v>
      </c>
      <c r="J2090" s="128">
        <v>0</v>
      </c>
      <c r="K2090" s="128">
        <v>0</v>
      </c>
      <c r="L2090" s="128">
        <v>0</v>
      </c>
      <c r="M2090" s="128">
        <v>0</v>
      </c>
      <c r="N2090" s="128">
        <v>0</v>
      </c>
    </row>
    <row r="2091" spans="1:14" x14ac:dyDescent="0.3">
      <c r="A2091" s="77" t="s">
        <v>4191</v>
      </c>
      <c r="B2091" s="127" t="s">
        <v>4192</v>
      </c>
      <c r="C2091" s="128">
        <v>0</v>
      </c>
      <c r="D2091" s="128">
        <v>0</v>
      </c>
      <c r="E2091" s="128">
        <v>0</v>
      </c>
      <c r="F2091" s="128">
        <v>0</v>
      </c>
      <c r="G2091" s="128">
        <v>0</v>
      </c>
      <c r="H2091" s="128">
        <v>0</v>
      </c>
      <c r="I2091" s="128">
        <v>0</v>
      </c>
      <c r="J2091" s="128">
        <v>0</v>
      </c>
      <c r="K2091" s="128">
        <v>0</v>
      </c>
      <c r="L2091" s="128">
        <v>0</v>
      </c>
      <c r="M2091" s="128">
        <v>0</v>
      </c>
      <c r="N2091" s="128">
        <v>0</v>
      </c>
    </row>
    <row r="2092" spans="1:14" x14ac:dyDescent="0.3">
      <c r="A2092" s="77" t="s">
        <v>4193</v>
      </c>
      <c r="B2092" s="127" t="s">
        <v>4194</v>
      </c>
      <c r="C2092" s="128">
        <v>1453532.67</v>
      </c>
      <c r="D2092" s="128">
        <v>1453532.67</v>
      </c>
      <c r="E2092" s="128">
        <v>1453532.67</v>
      </c>
      <c r="F2092" s="128">
        <v>1453532.67</v>
      </c>
      <c r="G2092" s="128">
        <v>1453532.67</v>
      </c>
      <c r="H2092" s="128">
        <v>1453532.67</v>
      </c>
      <c r="I2092" s="128">
        <v>1453532.67</v>
      </c>
      <c r="J2092" s="128">
        <v>1453532.67</v>
      </c>
      <c r="K2092" s="128">
        <v>1453532.67</v>
      </c>
      <c r="L2092" s="128">
        <v>1453532.67</v>
      </c>
      <c r="M2092" s="128">
        <v>1453532.67</v>
      </c>
      <c r="N2092" s="128">
        <v>1453532.67</v>
      </c>
    </row>
    <row r="2093" spans="1:14" x14ac:dyDescent="0.3">
      <c r="A2093" s="77" t="s">
        <v>4195</v>
      </c>
      <c r="B2093" s="127" t="s">
        <v>4196</v>
      </c>
      <c r="C2093" s="128">
        <v>0</v>
      </c>
      <c r="D2093" s="128">
        <v>0</v>
      </c>
      <c r="E2093" s="128">
        <v>0</v>
      </c>
      <c r="F2093" s="128">
        <v>0</v>
      </c>
      <c r="G2093" s="128">
        <v>0</v>
      </c>
      <c r="H2093" s="128">
        <v>0</v>
      </c>
      <c r="I2093" s="128">
        <v>0</v>
      </c>
      <c r="J2093" s="128">
        <v>0</v>
      </c>
      <c r="K2093" s="128">
        <v>0</v>
      </c>
      <c r="L2093" s="128">
        <v>0</v>
      </c>
      <c r="M2093" s="128">
        <v>0</v>
      </c>
      <c r="N2093" s="128">
        <v>0</v>
      </c>
    </row>
    <row r="2094" spans="1:14" x14ac:dyDescent="0.3">
      <c r="A2094" s="77" t="s">
        <v>4197</v>
      </c>
      <c r="B2094" s="127" t="s">
        <v>4198</v>
      </c>
      <c r="C2094" s="128">
        <v>0</v>
      </c>
      <c r="D2094" s="128">
        <v>0</v>
      </c>
      <c r="E2094" s="128">
        <v>0</v>
      </c>
      <c r="F2094" s="128">
        <v>0</v>
      </c>
      <c r="G2094" s="128">
        <v>0</v>
      </c>
      <c r="H2094" s="128">
        <v>0</v>
      </c>
      <c r="I2094" s="128">
        <v>0</v>
      </c>
      <c r="J2094" s="128">
        <v>0</v>
      </c>
      <c r="K2094" s="128">
        <v>0</v>
      </c>
      <c r="L2094" s="128">
        <v>0</v>
      </c>
      <c r="M2094" s="128">
        <v>0</v>
      </c>
      <c r="N2094" s="128">
        <v>0</v>
      </c>
    </row>
    <row r="2095" spans="1:14" x14ac:dyDescent="0.3">
      <c r="A2095" s="77" t="s">
        <v>4199</v>
      </c>
      <c r="B2095" s="127" t="s">
        <v>4200</v>
      </c>
      <c r="C2095" s="128">
        <v>0</v>
      </c>
      <c r="D2095" s="128">
        <v>0</v>
      </c>
      <c r="E2095" s="128">
        <v>0</v>
      </c>
      <c r="F2095" s="128">
        <v>0</v>
      </c>
      <c r="G2095" s="128">
        <v>0</v>
      </c>
      <c r="H2095" s="128">
        <v>0</v>
      </c>
      <c r="I2095" s="128">
        <v>0</v>
      </c>
      <c r="J2095" s="128">
        <v>0</v>
      </c>
      <c r="K2095" s="128">
        <v>0</v>
      </c>
      <c r="L2095" s="128">
        <v>0</v>
      </c>
      <c r="M2095" s="128">
        <v>0</v>
      </c>
      <c r="N2095" s="128">
        <v>0</v>
      </c>
    </row>
    <row r="2096" spans="1:14" x14ac:dyDescent="0.3">
      <c r="A2096" s="77" t="s">
        <v>4201</v>
      </c>
      <c r="B2096" s="127" t="s">
        <v>4202</v>
      </c>
      <c r="C2096" s="128">
        <v>0</v>
      </c>
      <c r="D2096" s="128">
        <v>0</v>
      </c>
      <c r="E2096" s="128">
        <v>0</v>
      </c>
      <c r="F2096" s="128">
        <v>0</v>
      </c>
      <c r="G2096" s="128">
        <v>0</v>
      </c>
      <c r="H2096" s="128">
        <v>0</v>
      </c>
      <c r="I2096" s="128">
        <v>0</v>
      </c>
      <c r="J2096" s="128">
        <v>0</v>
      </c>
      <c r="K2096" s="128">
        <v>0</v>
      </c>
      <c r="L2096" s="128">
        <v>0</v>
      </c>
      <c r="M2096" s="128">
        <v>0</v>
      </c>
      <c r="N2096" s="128">
        <v>0</v>
      </c>
    </row>
    <row r="2097" spans="1:14" x14ac:dyDescent="0.3">
      <c r="A2097" s="77" t="s">
        <v>4203</v>
      </c>
      <c r="B2097" s="127" t="s">
        <v>4204</v>
      </c>
      <c r="C2097" s="128">
        <v>0</v>
      </c>
      <c r="D2097" s="128">
        <v>0</v>
      </c>
      <c r="E2097" s="128">
        <v>0</v>
      </c>
      <c r="F2097" s="128">
        <v>0</v>
      </c>
      <c r="G2097" s="128">
        <v>0</v>
      </c>
      <c r="H2097" s="128">
        <v>0</v>
      </c>
      <c r="I2097" s="128">
        <v>0</v>
      </c>
      <c r="J2097" s="128">
        <v>0</v>
      </c>
      <c r="K2097" s="128">
        <v>0</v>
      </c>
      <c r="L2097" s="128">
        <v>0</v>
      </c>
      <c r="M2097" s="128">
        <v>0</v>
      </c>
      <c r="N2097" s="128">
        <v>0</v>
      </c>
    </row>
    <row r="2098" spans="1:14" x14ac:dyDescent="0.3">
      <c r="A2098" s="77" t="s">
        <v>4205</v>
      </c>
      <c r="B2098" s="127" t="s">
        <v>4206</v>
      </c>
      <c r="C2098" s="128">
        <v>0</v>
      </c>
      <c r="D2098" s="128">
        <v>0</v>
      </c>
      <c r="E2098" s="128">
        <v>0</v>
      </c>
      <c r="F2098" s="128">
        <v>0</v>
      </c>
      <c r="G2098" s="128">
        <v>0</v>
      </c>
      <c r="H2098" s="128">
        <v>0</v>
      </c>
      <c r="I2098" s="128">
        <v>0</v>
      </c>
      <c r="J2098" s="128">
        <v>0</v>
      </c>
      <c r="K2098" s="128">
        <v>0</v>
      </c>
      <c r="L2098" s="128">
        <v>0</v>
      </c>
      <c r="M2098" s="128">
        <v>0</v>
      </c>
      <c r="N2098" s="128">
        <v>0</v>
      </c>
    </row>
    <row r="2099" spans="1:14" x14ac:dyDescent="0.3">
      <c r="A2099" s="77" t="s">
        <v>4207</v>
      </c>
      <c r="B2099" s="127" t="s">
        <v>4208</v>
      </c>
      <c r="C2099" s="128">
        <v>0</v>
      </c>
      <c r="D2099" s="128">
        <v>0</v>
      </c>
      <c r="E2099" s="128">
        <v>0</v>
      </c>
      <c r="F2099" s="128">
        <v>0</v>
      </c>
      <c r="G2099" s="128">
        <v>0</v>
      </c>
      <c r="H2099" s="128">
        <v>0</v>
      </c>
      <c r="I2099" s="128">
        <v>0</v>
      </c>
      <c r="J2099" s="128">
        <v>0</v>
      </c>
      <c r="K2099" s="128">
        <v>0</v>
      </c>
      <c r="L2099" s="128">
        <v>0</v>
      </c>
      <c r="M2099" s="128">
        <v>0</v>
      </c>
      <c r="N2099" s="128">
        <v>0</v>
      </c>
    </row>
    <row r="2100" spans="1:14" x14ac:dyDescent="0.3">
      <c r="A2100" s="77" t="s">
        <v>4209</v>
      </c>
      <c r="B2100" s="127" t="s">
        <v>4210</v>
      </c>
      <c r="C2100" s="128">
        <v>0</v>
      </c>
      <c r="D2100" s="128">
        <v>0</v>
      </c>
      <c r="E2100" s="128">
        <v>0</v>
      </c>
      <c r="F2100" s="128">
        <v>0</v>
      </c>
      <c r="G2100" s="128">
        <v>0</v>
      </c>
      <c r="H2100" s="128">
        <v>0</v>
      </c>
      <c r="I2100" s="128">
        <v>0</v>
      </c>
      <c r="J2100" s="128">
        <v>0</v>
      </c>
      <c r="K2100" s="128">
        <v>0</v>
      </c>
      <c r="L2100" s="128">
        <v>0</v>
      </c>
      <c r="M2100" s="128">
        <v>0</v>
      </c>
      <c r="N2100" s="128">
        <v>0</v>
      </c>
    </row>
    <row r="2101" spans="1:14" x14ac:dyDescent="0.3">
      <c r="A2101" s="77" t="s">
        <v>4211</v>
      </c>
      <c r="B2101" s="127" t="s">
        <v>4212</v>
      </c>
      <c r="C2101" s="128">
        <v>0</v>
      </c>
      <c r="D2101" s="128">
        <v>0</v>
      </c>
      <c r="E2101" s="128">
        <v>0</v>
      </c>
      <c r="F2101" s="128">
        <v>0</v>
      </c>
      <c r="G2101" s="128">
        <v>0</v>
      </c>
      <c r="H2101" s="128">
        <v>0</v>
      </c>
      <c r="I2101" s="128">
        <v>0</v>
      </c>
      <c r="J2101" s="128">
        <v>0</v>
      </c>
      <c r="K2101" s="128">
        <v>0</v>
      </c>
      <c r="L2101" s="128">
        <v>0</v>
      </c>
      <c r="M2101" s="128">
        <v>0</v>
      </c>
      <c r="N2101" s="128">
        <v>0</v>
      </c>
    </row>
    <row r="2102" spans="1:14" x14ac:dyDescent="0.3">
      <c r="A2102" s="77" t="s">
        <v>4213</v>
      </c>
      <c r="B2102" s="127" t="s">
        <v>4214</v>
      </c>
      <c r="C2102" s="128">
        <v>0</v>
      </c>
      <c r="D2102" s="128">
        <v>0</v>
      </c>
      <c r="E2102" s="128">
        <v>0</v>
      </c>
      <c r="F2102" s="128">
        <v>0</v>
      </c>
      <c r="G2102" s="128">
        <v>0</v>
      </c>
      <c r="H2102" s="128">
        <v>0</v>
      </c>
      <c r="I2102" s="128">
        <v>0</v>
      </c>
      <c r="J2102" s="128">
        <v>0</v>
      </c>
      <c r="K2102" s="128">
        <v>0</v>
      </c>
      <c r="L2102" s="128">
        <v>0</v>
      </c>
      <c r="M2102" s="128">
        <v>0</v>
      </c>
      <c r="N2102" s="128">
        <v>0</v>
      </c>
    </row>
    <row r="2103" spans="1:14" x14ac:dyDescent="0.3">
      <c r="A2103" s="77" t="s">
        <v>4215</v>
      </c>
      <c r="B2103" s="127" t="s">
        <v>4216</v>
      </c>
      <c r="C2103" s="128">
        <v>0</v>
      </c>
      <c r="D2103" s="128">
        <v>0</v>
      </c>
      <c r="E2103" s="128">
        <v>0</v>
      </c>
      <c r="F2103" s="128">
        <v>0</v>
      </c>
      <c r="G2103" s="128">
        <v>0</v>
      </c>
      <c r="H2103" s="128">
        <v>0</v>
      </c>
      <c r="I2103" s="128">
        <v>0</v>
      </c>
      <c r="J2103" s="128">
        <v>0</v>
      </c>
      <c r="K2103" s="128">
        <v>0</v>
      </c>
      <c r="L2103" s="128">
        <v>0</v>
      </c>
      <c r="M2103" s="128">
        <v>0</v>
      </c>
      <c r="N2103" s="128">
        <v>0</v>
      </c>
    </row>
    <row r="2104" spans="1:14" x14ac:dyDescent="0.3">
      <c r="A2104" s="77" t="s">
        <v>4217</v>
      </c>
      <c r="B2104" s="127" t="s">
        <v>4218</v>
      </c>
      <c r="C2104" s="128">
        <v>0</v>
      </c>
      <c r="D2104" s="128">
        <v>0</v>
      </c>
      <c r="E2104" s="128">
        <v>0</v>
      </c>
      <c r="F2104" s="128">
        <v>0</v>
      </c>
      <c r="G2104" s="128">
        <v>0</v>
      </c>
      <c r="H2104" s="128">
        <v>0</v>
      </c>
      <c r="I2104" s="128">
        <v>0</v>
      </c>
      <c r="J2104" s="128">
        <v>0</v>
      </c>
      <c r="K2104" s="128">
        <v>0</v>
      </c>
      <c r="L2104" s="128">
        <v>0</v>
      </c>
      <c r="M2104" s="128">
        <v>0</v>
      </c>
      <c r="N2104" s="128">
        <v>0</v>
      </c>
    </row>
    <row r="2105" spans="1:14" x14ac:dyDescent="0.3">
      <c r="A2105" s="77" t="s">
        <v>4219</v>
      </c>
      <c r="B2105" s="127" t="s">
        <v>4220</v>
      </c>
      <c r="C2105" s="128">
        <v>0</v>
      </c>
      <c r="D2105" s="128">
        <v>0</v>
      </c>
      <c r="E2105" s="128">
        <v>0</v>
      </c>
      <c r="F2105" s="128">
        <v>0</v>
      </c>
      <c r="G2105" s="128">
        <v>0</v>
      </c>
      <c r="H2105" s="128">
        <v>0</v>
      </c>
      <c r="I2105" s="128">
        <v>0</v>
      </c>
      <c r="J2105" s="128">
        <v>0</v>
      </c>
      <c r="K2105" s="128">
        <v>0</v>
      </c>
      <c r="L2105" s="128">
        <v>0</v>
      </c>
      <c r="M2105" s="128">
        <v>0</v>
      </c>
      <c r="N2105" s="128">
        <v>0</v>
      </c>
    </row>
    <row r="2106" spans="1:14" x14ac:dyDescent="0.3">
      <c r="A2106" s="77" t="s">
        <v>4221</v>
      </c>
      <c r="B2106" s="127" t="s">
        <v>4222</v>
      </c>
      <c r="C2106" s="128">
        <v>0</v>
      </c>
      <c r="D2106" s="128">
        <v>0</v>
      </c>
      <c r="E2106" s="128">
        <v>0</v>
      </c>
      <c r="F2106" s="128">
        <v>0</v>
      </c>
      <c r="G2106" s="128">
        <v>0</v>
      </c>
      <c r="H2106" s="128">
        <v>0</v>
      </c>
      <c r="I2106" s="128">
        <v>0</v>
      </c>
      <c r="J2106" s="128">
        <v>0</v>
      </c>
      <c r="K2106" s="128">
        <v>0</v>
      </c>
      <c r="L2106" s="128">
        <v>0</v>
      </c>
      <c r="M2106" s="128">
        <v>0</v>
      </c>
      <c r="N2106" s="128">
        <v>0</v>
      </c>
    </row>
    <row r="2107" spans="1:14" x14ac:dyDescent="0.3">
      <c r="A2107" s="77" t="s">
        <v>4223</v>
      </c>
      <c r="B2107" s="127" t="s">
        <v>4224</v>
      </c>
      <c r="C2107" s="128">
        <v>0</v>
      </c>
      <c r="D2107" s="128">
        <v>0</v>
      </c>
      <c r="E2107" s="128">
        <v>0</v>
      </c>
      <c r="F2107" s="128">
        <v>0</v>
      </c>
      <c r="G2107" s="128">
        <v>0</v>
      </c>
      <c r="H2107" s="128">
        <v>0</v>
      </c>
      <c r="I2107" s="128">
        <v>0</v>
      </c>
      <c r="J2107" s="128">
        <v>0</v>
      </c>
      <c r="K2107" s="128">
        <v>0</v>
      </c>
      <c r="L2107" s="128">
        <v>0</v>
      </c>
      <c r="M2107" s="128">
        <v>0</v>
      </c>
      <c r="N2107" s="128">
        <v>0</v>
      </c>
    </row>
    <row r="2108" spans="1:14" x14ac:dyDescent="0.3">
      <c r="A2108" s="77" t="s">
        <v>4225</v>
      </c>
      <c r="B2108" s="127" t="s">
        <v>4226</v>
      </c>
      <c r="C2108" s="128">
        <v>0</v>
      </c>
      <c r="D2108" s="128">
        <v>0</v>
      </c>
      <c r="E2108" s="128">
        <v>0</v>
      </c>
      <c r="F2108" s="128">
        <v>0</v>
      </c>
      <c r="G2108" s="128">
        <v>0</v>
      </c>
      <c r="H2108" s="128">
        <v>0</v>
      </c>
      <c r="I2108" s="128">
        <v>0</v>
      </c>
      <c r="J2108" s="128">
        <v>0</v>
      </c>
      <c r="K2108" s="128">
        <v>0</v>
      </c>
      <c r="L2108" s="128">
        <v>0</v>
      </c>
      <c r="M2108" s="128">
        <v>0</v>
      </c>
      <c r="N2108" s="128">
        <v>0</v>
      </c>
    </row>
    <row r="2109" spans="1:14" x14ac:dyDescent="0.3">
      <c r="A2109" s="77" t="s">
        <v>4227</v>
      </c>
      <c r="B2109" s="127" t="s">
        <v>4228</v>
      </c>
      <c r="C2109" s="128">
        <v>0</v>
      </c>
      <c r="D2109" s="128">
        <v>0</v>
      </c>
      <c r="E2109" s="128">
        <v>0</v>
      </c>
      <c r="F2109" s="128">
        <v>0</v>
      </c>
      <c r="G2109" s="128">
        <v>0</v>
      </c>
      <c r="H2109" s="128">
        <v>0</v>
      </c>
      <c r="I2109" s="128">
        <v>0</v>
      </c>
      <c r="J2109" s="128">
        <v>0</v>
      </c>
      <c r="K2109" s="128">
        <v>0</v>
      </c>
      <c r="L2109" s="128">
        <v>0</v>
      </c>
      <c r="M2109" s="128">
        <v>0</v>
      </c>
      <c r="N2109" s="128">
        <v>0</v>
      </c>
    </row>
    <row r="2110" spans="1:14" x14ac:dyDescent="0.3">
      <c r="A2110" s="77" t="s">
        <v>4229</v>
      </c>
      <c r="B2110" s="127" t="s">
        <v>4230</v>
      </c>
      <c r="C2110" s="128">
        <v>590488.26095849997</v>
      </c>
      <c r="D2110" s="128">
        <v>552153.78273710003</v>
      </c>
      <c r="E2110" s="128">
        <v>478734.33818600001</v>
      </c>
      <c r="F2110" s="128">
        <v>561758.11696120002</v>
      </c>
      <c r="G2110" s="128">
        <v>812215.89015340002</v>
      </c>
      <c r="H2110" s="128">
        <v>466282.23525299999</v>
      </c>
      <c r="I2110" s="128">
        <v>565897.95069590001</v>
      </c>
      <c r="J2110" s="128">
        <v>502066.1738778</v>
      </c>
      <c r="K2110" s="128">
        <v>513801.1329582</v>
      </c>
      <c r="L2110" s="128">
        <v>757553.20605359995</v>
      </c>
      <c r="M2110" s="128">
        <v>454631.62229849998</v>
      </c>
      <c r="N2110" s="128">
        <v>505890.14874189999</v>
      </c>
    </row>
    <row r="2111" spans="1:14" x14ac:dyDescent="0.3">
      <c r="A2111" s="77" t="s">
        <v>4231</v>
      </c>
      <c r="B2111" s="127" t="s">
        <v>4232</v>
      </c>
      <c r="C2111" s="128">
        <v>0</v>
      </c>
      <c r="D2111" s="128">
        <v>0</v>
      </c>
      <c r="E2111" s="128">
        <v>0</v>
      </c>
      <c r="F2111" s="128">
        <v>0</v>
      </c>
      <c r="G2111" s="128">
        <v>0</v>
      </c>
      <c r="H2111" s="128">
        <v>0</v>
      </c>
      <c r="I2111" s="128">
        <v>0</v>
      </c>
      <c r="J2111" s="128">
        <v>0</v>
      </c>
      <c r="K2111" s="128">
        <v>0</v>
      </c>
      <c r="L2111" s="128">
        <v>0</v>
      </c>
      <c r="M2111" s="128">
        <v>0</v>
      </c>
      <c r="N2111" s="128">
        <v>0</v>
      </c>
    </row>
    <row r="2112" spans="1:14" x14ac:dyDescent="0.3">
      <c r="A2112" s="77" t="s">
        <v>4233</v>
      </c>
      <c r="B2112" s="127" t="s">
        <v>4234</v>
      </c>
      <c r="C2112" s="128">
        <v>0</v>
      </c>
      <c r="D2112" s="128">
        <v>0</v>
      </c>
      <c r="E2112" s="128">
        <v>0</v>
      </c>
      <c r="F2112" s="128">
        <v>0</v>
      </c>
      <c r="G2112" s="128">
        <v>0</v>
      </c>
      <c r="H2112" s="128">
        <v>0</v>
      </c>
      <c r="I2112" s="128">
        <v>0</v>
      </c>
      <c r="J2112" s="128">
        <v>0</v>
      </c>
      <c r="K2112" s="128">
        <v>0</v>
      </c>
      <c r="L2112" s="128">
        <v>0</v>
      </c>
      <c r="M2112" s="128">
        <v>0</v>
      </c>
      <c r="N2112" s="128">
        <v>0</v>
      </c>
    </row>
    <row r="2113" spans="1:14" x14ac:dyDescent="0.3">
      <c r="A2113" s="77" t="s">
        <v>4235</v>
      </c>
      <c r="B2113" s="127" t="s">
        <v>4236</v>
      </c>
      <c r="C2113" s="128">
        <v>0</v>
      </c>
      <c r="D2113" s="128">
        <v>0</v>
      </c>
      <c r="E2113" s="128">
        <v>0</v>
      </c>
      <c r="F2113" s="128">
        <v>0</v>
      </c>
      <c r="G2113" s="128">
        <v>0</v>
      </c>
      <c r="H2113" s="128">
        <v>0</v>
      </c>
      <c r="I2113" s="128">
        <v>0</v>
      </c>
      <c r="J2113" s="128">
        <v>0</v>
      </c>
      <c r="K2113" s="128">
        <v>0</v>
      </c>
      <c r="L2113" s="128">
        <v>0</v>
      </c>
      <c r="M2113" s="128">
        <v>0</v>
      </c>
      <c r="N2113" s="128">
        <v>0</v>
      </c>
    </row>
    <row r="2114" spans="1:14" x14ac:dyDescent="0.3">
      <c r="A2114" s="77" t="s">
        <v>4237</v>
      </c>
      <c r="B2114" s="127" t="s">
        <v>4238</v>
      </c>
      <c r="C2114" s="128">
        <v>0</v>
      </c>
      <c r="D2114" s="128">
        <v>0</v>
      </c>
      <c r="E2114" s="128">
        <v>0</v>
      </c>
      <c r="F2114" s="128">
        <v>0</v>
      </c>
      <c r="G2114" s="128">
        <v>0</v>
      </c>
      <c r="H2114" s="128">
        <v>0</v>
      </c>
      <c r="I2114" s="128">
        <v>0</v>
      </c>
      <c r="J2114" s="128">
        <v>0</v>
      </c>
      <c r="K2114" s="128">
        <v>0</v>
      </c>
      <c r="L2114" s="128">
        <v>0</v>
      </c>
      <c r="M2114" s="128">
        <v>0</v>
      </c>
      <c r="N2114" s="128">
        <v>0</v>
      </c>
    </row>
    <row r="2115" spans="1:14" x14ac:dyDescent="0.3">
      <c r="A2115" s="77" t="s">
        <v>4239</v>
      </c>
      <c r="B2115" s="127" t="s">
        <v>4240</v>
      </c>
      <c r="C2115" s="128">
        <v>0</v>
      </c>
      <c r="D2115" s="128">
        <v>0</v>
      </c>
      <c r="E2115" s="128">
        <v>0</v>
      </c>
      <c r="F2115" s="128">
        <v>0</v>
      </c>
      <c r="G2115" s="128">
        <v>0</v>
      </c>
      <c r="H2115" s="128">
        <v>0</v>
      </c>
      <c r="I2115" s="128">
        <v>0</v>
      </c>
      <c r="J2115" s="128">
        <v>0</v>
      </c>
      <c r="K2115" s="128">
        <v>0</v>
      </c>
      <c r="L2115" s="128">
        <v>0</v>
      </c>
      <c r="M2115" s="128">
        <v>0</v>
      </c>
      <c r="N2115" s="128">
        <v>0</v>
      </c>
    </row>
    <row r="2116" spans="1:14" x14ac:dyDescent="0.3">
      <c r="A2116" s="77" t="s">
        <v>4241</v>
      </c>
      <c r="B2116" s="127" t="s">
        <v>4242</v>
      </c>
      <c r="C2116" s="128">
        <v>0</v>
      </c>
      <c r="D2116" s="128">
        <v>0</v>
      </c>
      <c r="E2116" s="128">
        <v>0</v>
      </c>
      <c r="F2116" s="128">
        <v>0</v>
      </c>
      <c r="G2116" s="128">
        <v>0</v>
      </c>
      <c r="H2116" s="128">
        <v>0</v>
      </c>
      <c r="I2116" s="128">
        <v>0</v>
      </c>
      <c r="J2116" s="128">
        <v>0</v>
      </c>
      <c r="K2116" s="128">
        <v>0</v>
      </c>
      <c r="L2116" s="128">
        <v>0</v>
      </c>
      <c r="M2116" s="128">
        <v>0</v>
      </c>
      <c r="N2116" s="128">
        <v>0</v>
      </c>
    </row>
    <row r="2117" spans="1:14" x14ac:dyDescent="0.3">
      <c r="A2117" s="77" t="s">
        <v>4243</v>
      </c>
      <c r="B2117" s="127" t="s">
        <v>4244</v>
      </c>
      <c r="C2117" s="128">
        <v>0</v>
      </c>
      <c r="D2117" s="128">
        <v>0</v>
      </c>
      <c r="E2117" s="128">
        <v>0</v>
      </c>
      <c r="F2117" s="128">
        <v>0</v>
      </c>
      <c r="G2117" s="128">
        <v>0</v>
      </c>
      <c r="H2117" s="128">
        <v>0</v>
      </c>
      <c r="I2117" s="128">
        <v>0</v>
      </c>
      <c r="J2117" s="128">
        <v>0</v>
      </c>
      <c r="K2117" s="128">
        <v>0</v>
      </c>
      <c r="L2117" s="128">
        <v>0</v>
      </c>
      <c r="M2117" s="128">
        <v>0</v>
      </c>
      <c r="N2117" s="128">
        <v>0</v>
      </c>
    </row>
    <row r="2118" spans="1:14" x14ac:dyDescent="0.3">
      <c r="A2118" s="77" t="s">
        <v>4245</v>
      </c>
      <c r="B2118" s="127" t="s">
        <v>4246</v>
      </c>
      <c r="C2118" s="128">
        <v>0</v>
      </c>
      <c r="D2118" s="128">
        <v>0</v>
      </c>
      <c r="E2118" s="128">
        <v>0</v>
      </c>
      <c r="F2118" s="128">
        <v>0</v>
      </c>
      <c r="G2118" s="128">
        <v>0</v>
      </c>
      <c r="H2118" s="128">
        <v>0</v>
      </c>
      <c r="I2118" s="128">
        <v>0</v>
      </c>
      <c r="J2118" s="128">
        <v>0</v>
      </c>
      <c r="K2118" s="128">
        <v>0</v>
      </c>
      <c r="L2118" s="128">
        <v>0</v>
      </c>
      <c r="M2118" s="128">
        <v>0</v>
      </c>
      <c r="N2118" s="128">
        <v>0</v>
      </c>
    </row>
    <row r="2119" spans="1:14" x14ac:dyDescent="0.3">
      <c r="A2119" s="77" t="s">
        <v>4247</v>
      </c>
      <c r="B2119" s="127" t="s">
        <v>4248</v>
      </c>
      <c r="C2119" s="128">
        <v>0</v>
      </c>
      <c r="D2119" s="128">
        <v>0</v>
      </c>
      <c r="E2119" s="128">
        <v>0</v>
      </c>
      <c r="F2119" s="128">
        <v>0</v>
      </c>
      <c r="G2119" s="128">
        <v>0</v>
      </c>
      <c r="H2119" s="128">
        <v>0</v>
      </c>
      <c r="I2119" s="128">
        <v>0</v>
      </c>
      <c r="J2119" s="128">
        <v>0</v>
      </c>
      <c r="K2119" s="128">
        <v>0</v>
      </c>
      <c r="L2119" s="128">
        <v>0</v>
      </c>
      <c r="M2119" s="128">
        <v>0</v>
      </c>
      <c r="N2119" s="128">
        <v>0</v>
      </c>
    </row>
    <row r="2120" spans="1:14" x14ac:dyDescent="0.3">
      <c r="A2120" s="77" t="s">
        <v>4249</v>
      </c>
      <c r="B2120" s="127" t="s">
        <v>4250</v>
      </c>
      <c r="C2120" s="128">
        <v>0</v>
      </c>
      <c r="D2120" s="128">
        <v>0</v>
      </c>
      <c r="E2120" s="128">
        <v>0</v>
      </c>
      <c r="F2120" s="128">
        <v>0</v>
      </c>
      <c r="G2120" s="128">
        <v>0</v>
      </c>
      <c r="H2120" s="128">
        <v>0</v>
      </c>
      <c r="I2120" s="128">
        <v>0</v>
      </c>
      <c r="J2120" s="128">
        <v>0</v>
      </c>
      <c r="K2120" s="128">
        <v>0</v>
      </c>
      <c r="L2120" s="128">
        <v>0</v>
      </c>
      <c r="M2120" s="128">
        <v>0</v>
      </c>
      <c r="N2120" s="128">
        <v>0</v>
      </c>
    </row>
    <row r="2121" spans="1:14" x14ac:dyDescent="0.3">
      <c r="A2121" s="77" t="s">
        <v>4251</v>
      </c>
      <c r="B2121" s="127" t="s">
        <v>4252</v>
      </c>
      <c r="C2121" s="128">
        <v>-557889.69095850002</v>
      </c>
      <c r="D2121" s="128">
        <v>-519555.21273710002</v>
      </c>
      <c r="E2121" s="128">
        <v>-446135.768186</v>
      </c>
      <c r="F2121" s="128">
        <v>-529159.54696119996</v>
      </c>
      <c r="G2121" s="128">
        <v>-779617.32015339995</v>
      </c>
      <c r="H2121" s="128">
        <v>-433683.66525299998</v>
      </c>
      <c r="I2121" s="128">
        <v>-533299.38069589995</v>
      </c>
      <c r="J2121" s="128">
        <v>-469467.60387779999</v>
      </c>
      <c r="K2121" s="128">
        <v>-481202.5629582</v>
      </c>
      <c r="L2121" s="128">
        <v>-724954.6360536</v>
      </c>
      <c r="M2121" s="128">
        <v>-422033.05229850003</v>
      </c>
      <c r="N2121" s="128">
        <v>-473291.57874189998</v>
      </c>
    </row>
    <row r="2122" spans="1:14" x14ac:dyDescent="0.3">
      <c r="A2122" s="77" t="s">
        <v>4253</v>
      </c>
      <c r="B2122" s="127" t="s">
        <v>4254</v>
      </c>
      <c r="C2122" s="128">
        <v>0</v>
      </c>
      <c r="D2122" s="128">
        <v>0</v>
      </c>
      <c r="E2122" s="128">
        <v>0</v>
      </c>
      <c r="F2122" s="128">
        <v>0</v>
      </c>
      <c r="G2122" s="128">
        <v>0</v>
      </c>
      <c r="H2122" s="128">
        <v>0</v>
      </c>
      <c r="I2122" s="128">
        <v>0</v>
      </c>
      <c r="J2122" s="128">
        <v>0</v>
      </c>
      <c r="K2122" s="128">
        <v>0</v>
      </c>
      <c r="L2122" s="128">
        <v>0</v>
      </c>
      <c r="M2122" s="128">
        <v>0</v>
      </c>
      <c r="N2122" s="128">
        <v>0</v>
      </c>
    </row>
    <row r="2123" spans="1:14" x14ac:dyDescent="0.3">
      <c r="A2123" s="77" t="s">
        <v>4255</v>
      </c>
      <c r="B2123" s="127" t="s">
        <v>4256</v>
      </c>
      <c r="C2123" s="128">
        <v>0</v>
      </c>
      <c r="D2123" s="128">
        <v>0</v>
      </c>
      <c r="E2123" s="128">
        <v>0</v>
      </c>
      <c r="F2123" s="128">
        <v>0</v>
      </c>
      <c r="G2123" s="128">
        <v>0</v>
      </c>
      <c r="H2123" s="128">
        <v>0</v>
      </c>
      <c r="I2123" s="128">
        <v>0</v>
      </c>
      <c r="J2123" s="128">
        <v>0</v>
      </c>
      <c r="K2123" s="128">
        <v>0</v>
      </c>
      <c r="L2123" s="128">
        <v>0</v>
      </c>
      <c r="M2123" s="128">
        <v>0</v>
      </c>
      <c r="N2123" s="128">
        <v>0</v>
      </c>
    </row>
    <row r="2124" spans="1:14" x14ac:dyDescent="0.3">
      <c r="A2124" s="77" t="s">
        <v>4257</v>
      </c>
      <c r="B2124" s="127" t="s">
        <v>4258</v>
      </c>
      <c r="C2124" s="128">
        <v>0</v>
      </c>
      <c r="D2124" s="128">
        <v>0</v>
      </c>
      <c r="E2124" s="128">
        <v>0</v>
      </c>
      <c r="F2124" s="128">
        <v>0</v>
      </c>
      <c r="G2124" s="128">
        <v>0</v>
      </c>
      <c r="H2124" s="128">
        <v>0</v>
      </c>
      <c r="I2124" s="128">
        <v>0</v>
      </c>
      <c r="J2124" s="128">
        <v>0</v>
      </c>
      <c r="K2124" s="128">
        <v>0</v>
      </c>
      <c r="L2124" s="128">
        <v>0</v>
      </c>
      <c r="M2124" s="128">
        <v>0</v>
      </c>
      <c r="N2124" s="128">
        <v>0</v>
      </c>
    </row>
    <row r="2125" spans="1:14" x14ac:dyDescent="0.3">
      <c r="A2125" s="77" t="s">
        <v>4259</v>
      </c>
      <c r="B2125" s="127" t="s">
        <v>4260</v>
      </c>
      <c r="C2125" s="128">
        <v>0</v>
      </c>
      <c r="D2125" s="128">
        <v>0</v>
      </c>
      <c r="E2125" s="128">
        <v>0</v>
      </c>
      <c r="F2125" s="128">
        <v>0</v>
      </c>
      <c r="G2125" s="128">
        <v>0</v>
      </c>
      <c r="H2125" s="128">
        <v>0</v>
      </c>
      <c r="I2125" s="128">
        <v>0</v>
      </c>
      <c r="J2125" s="128">
        <v>0</v>
      </c>
      <c r="K2125" s="128">
        <v>0</v>
      </c>
      <c r="L2125" s="128">
        <v>0</v>
      </c>
      <c r="M2125" s="128">
        <v>0</v>
      </c>
      <c r="N2125" s="128">
        <v>0</v>
      </c>
    </row>
    <row r="2126" spans="1:14" x14ac:dyDescent="0.3">
      <c r="A2126" s="77" t="s">
        <v>4261</v>
      </c>
      <c r="B2126" s="127" t="s">
        <v>4262</v>
      </c>
      <c r="C2126" s="128">
        <v>0</v>
      </c>
      <c r="D2126" s="128">
        <v>0</v>
      </c>
      <c r="E2126" s="128">
        <v>0</v>
      </c>
      <c r="F2126" s="128">
        <v>0</v>
      </c>
      <c r="G2126" s="128">
        <v>0</v>
      </c>
      <c r="H2126" s="128">
        <v>0</v>
      </c>
      <c r="I2126" s="128">
        <v>0</v>
      </c>
      <c r="J2126" s="128">
        <v>0</v>
      </c>
      <c r="K2126" s="128">
        <v>0</v>
      </c>
      <c r="L2126" s="128">
        <v>0</v>
      </c>
      <c r="M2126" s="128">
        <v>0</v>
      </c>
      <c r="N2126" s="128">
        <v>0</v>
      </c>
    </row>
    <row r="2127" spans="1:14" x14ac:dyDescent="0.3">
      <c r="A2127" s="77" t="s">
        <v>4263</v>
      </c>
      <c r="B2127" s="127" t="s">
        <v>4264</v>
      </c>
      <c r="C2127" s="128">
        <v>0</v>
      </c>
      <c r="D2127" s="128">
        <v>0</v>
      </c>
      <c r="E2127" s="128">
        <v>0</v>
      </c>
      <c r="F2127" s="128">
        <v>0</v>
      </c>
      <c r="G2127" s="128">
        <v>0</v>
      </c>
      <c r="H2127" s="128">
        <v>0</v>
      </c>
      <c r="I2127" s="128">
        <v>0</v>
      </c>
      <c r="J2127" s="128">
        <v>0</v>
      </c>
      <c r="K2127" s="128">
        <v>0</v>
      </c>
      <c r="L2127" s="128">
        <v>0</v>
      </c>
      <c r="M2127" s="128">
        <v>0</v>
      </c>
      <c r="N2127" s="128">
        <v>0</v>
      </c>
    </row>
    <row r="2128" spans="1:14" x14ac:dyDescent="0.3">
      <c r="A2128" s="77" t="s">
        <v>4265</v>
      </c>
      <c r="B2128" s="127" t="s">
        <v>4266</v>
      </c>
      <c r="C2128" s="128">
        <v>0</v>
      </c>
      <c r="D2128" s="128">
        <v>0</v>
      </c>
      <c r="E2128" s="128">
        <v>0</v>
      </c>
      <c r="F2128" s="128">
        <v>0</v>
      </c>
      <c r="G2128" s="128">
        <v>0</v>
      </c>
      <c r="H2128" s="128">
        <v>0</v>
      </c>
      <c r="I2128" s="128">
        <v>0</v>
      </c>
      <c r="J2128" s="128">
        <v>0</v>
      </c>
      <c r="K2128" s="128">
        <v>0</v>
      </c>
      <c r="L2128" s="128">
        <v>0</v>
      </c>
      <c r="M2128" s="128">
        <v>0</v>
      </c>
      <c r="N2128" s="128">
        <v>0</v>
      </c>
    </row>
    <row r="2129" spans="1:14" x14ac:dyDescent="0.3">
      <c r="A2129" s="77" t="s">
        <v>4267</v>
      </c>
      <c r="B2129" s="127" t="s">
        <v>4268</v>
      </c>
      <c r="C2129" s="128">
        <v>0</v>
      </c>
      <c r="D2129" s="128">
        <v>0</v>
      </c>
      <c r="E2129" s="128">
        <v>0</v>
      </c>
      <c r="F2129" s="128">
        <v>0</v>
      </c>
      <c r="G2129" s="128">
        <v>0</v>
      </c>
      <c r="H2129" s="128">
        <v>0</v>
      </c>
      <c r="I2129" s="128">
        <v>0</v>
      </c>
      <c r="J2129" s="128">
        <v>0</v>
      </c>
      <c r="K2129" s="128">
        <v>0</v>
      </c>
      <c r="L2129" s="128">
        <v>0</v>
      </c>
      <c r="M2129" s="128">
        <v>0</v>
      </c>
      <c r="N2129" s="128">
        <v>0</v>
      </c>
    </row>
    <row r="2130" spans="1:14" x14ac:dyDescent="0.3">
      <c r="A2130" s="77" t="s">
        <v>4269</v>
      </c>
      <c r="B2130" s="127" t="s">
        <v>4270</v>
      </c>
      <c r="C2130" s="128">
        <v>0</v>
      </c>
      <c r="D2130" s="128">
        <v>0</v>
      </c>
      <c r="E2130" s="128">
        <v>0</v>
      </c>
      <c r="F2130" s="128">
        <v>0</v>
      </c>
      <c r="G2130" s="128">
        <v>0</v>
      </c>
      <c r="H2130" s="128">
        <v>0</v>
      </c>
      <c r="I2130" s="128">
        <v>0</v>
      </c>
      <c r="J2130" s="128">
        <v>0</v>
      </c>
      <c r="K2130" s="128">
        <v>0</v>
      </c>
      <c r="L2130" s="128">
        <v>0</v>
      </c>
      <c r="M2130" s="128">
        <v>0</v>
      </c>
      <c r="N2130" s="128">
        <v>0</v>
      </c>
    </row>
    <row r="2131" spans="1:14" x14ac:dyDescent="0.3">
      <c r="A2131" s="77" t="s">
        <v>4271</v>
      </c>
      <c r="B2131" s="127" t="s">
        <v>4272</v>
      </c>
      <c r="C2131" s="128">
        <v>0</v>
      </c>
      <c r="D2131" s="128">
        <v>0</v>
      </c>
      <c r="E2131" s="128">
        <v>0</v>
      </c>
      <c r="F2131" s="128">
        <v>0</v>
      </c>
      <c r="G2131" s="128">
        <v>0</v>
      </c>
      <c r="H2131" s="128">
        <v>0</v>
      </c>
      <c r="I2131" s="128">
        <v>0</v>
      </c>
      <c r="J2131" s="128">
        <v>0</v>
      </c>
      <c r="K2131" s="128">
        <v>0</v>
      </c>
      <c r="L2131" s="128">
        <v>0</v>
      </c>
      <c r="M2131" s="128">
        <v>0</v>
      </c>
      <c r="N2131" s="128">
        <v>0</v>
      </c>
    </row>
    <row r="2132" spans="1:14" x14ac:dyDescent="0.3">
      <c r="A2132" s="77" t="s">
        <v>4273</v>
      </c>
      <c r="B2132" s="127" t="s">
        <v>4274</v>
      </c>
      <c r="C2132" s="128">
        <v>0</v>
      </c>
      <c r="D2132" s="128">
        <v>0</v>
      </c>
      <c r="E2132" s="128">
        <v>0</v>
      </c>
      <c r="F2132" s="128">
        <v>0</v>
      </c>
      <c r="G2132" s="128">
        <v>0</v>
      </c>
      <c r="H2132" s="128">
        <v>0</v>
      </c>
      <c r="I2132" s="128">
        <v>0</v>
      </c>
      <c r="J2132" s="128">
        <v>0</v>
      </c>
      <c r="K2132" s="128">
        <v>0</v>
      </c>
      <c r="L2132" s="128">
        <v>0</v>
      </c>
      <c r="M2132" s="128">
        <v>0</v>
      </c>
      <c r="N2132" s="128">
        <v>0</v>
      </c>
    </row>
    <row r="2133" spans="1:14" x14ac:dyDescent="0.3">
      <c r="A2133" s="77" t="s">
        <v>4275</v>
      </c>
      <c r="B2133" s="127" t="s">
        <v>4276</v>
      </c>
      <c r="C2133" s="128">
        <v>0</v>
      </c>
      <c r="D2133" s="128">
        <v>0</v>
      </c>
      <c r="E2133" s="128">
        <v>0</v>
      </c>
      <c r="F2133" s="128">
        <v>0</v>
      </c>
      <c r="G2133" s="128">
        <v>0</v>
      </c>
      <c r="H2133" s="128">
        <v>0</v>
      </c>
      <c r="I2133" s="128">
        <v>0</v>
      </c>
      <c r="J2133" s="128">
        <v>0</v>
      </c>
      <c r="K2133" s="128">
        <v>0</v>
      </c>
      <c r="L2133" s="128">
        <v>0</v>
      </c>
      <c r="M2133" s="128">
        <v>0</v>
      </c>
      <c r="N2133" s="128">
        <v>0</v>
      </c>
    </row>
    <row r="2134" spans="1:14" x14ac:dyDescent="0.3">
      <c r="A2134" s="77" t="s">
        <v>4277</v>
      </c>
      <c r="B2134" s="127" t="s">
        <v>4278</v>
      </c>
      <c r="C2134" s="128">
        <v>0</v>
      </c>
      <c r="D2134" s="128">
        <v>0</v>
      </c>
      <c r="E2134" s="128">
        <v>0</v>
      </c>
      <c r="F2134" s="128">
        <v>0</v>
      </c>
      <c r="G2134" s="128">
        <v>0</v>
      </c>
      <c r="H2134" s="128">
        <v>0</v>
      </c>
      <c r="I2134" s="128">
        <v>0</v>
      </c>
      <c r="J2134" s="128">
        <v>0</v>
      </c>
      <c r="K2134" s="128">
        <v>0</v>
      </c>
      <c r="L2134" s="128">
        <v>0</v>
      </c>
      <c r="M2134" s="128">
        <v>0</v>
      </c>
      <c r="N2134" s="128">
        <v>0</v>
      </c>
    </row>
    <row r="2135" spans="1:14" x14ac:dyDescent="0.3">
      <c r="A2135" s="77" t="s">
        <v>4279</v>
      </c>
      <c r="B2135" s="127" t="s">
        <v>4280</v>
      </c>
      <c r="C2135" s="128">
        <v>0</v>
      </c>
      <c r="D2135" s="128">
        <v>0</v>
      </c>
      <c r="E2135" s="128">
        <v>0</v>
      </c>
      <c r="F2135" s="128">
        <v>0</v>
      </c>
      <c r="G2135" s="128">
        <v>0</v>
      </c>
      <c r="H2135" s="128">
        <v>0</v>
      </c>
      <c r="I2135" s="128">
        <v>0</v>
      </c>
      <c r="J2135" s="128">
        <v>0</v>
      </c>
      <c r="K2135" s="128">
        <v>0</v>
      </c>
      <c r="L2135" s="128">
        <v>0</v>
      </c>
      <c r="M2135" s="128">
        <v>0</v>
      </c>
      <c r="N2135" s="128">
        <v>0</v>
      </c>
    </row>
    <row r="2136" spans="1:14" x14ac:dyDescent="0.3">
      <c r="A2136" s="77" t="s">
        <v>4281</v>
      </c>
      <c r="B2136" s="127" t="s">
        <v>4282</v>
      </c>
      <c r="C2136" s="128">
        <v>0</v>
      </c>
      <c r="D2136" s="128">
        <v>0</v>
      </c>
      <c r="E2136" s="128">
        <v>0</v>
      </c>
      <c r="F2136" s="128">
        <v>0</v>
      </c>
      <c r="G2136" s="128">
        <v>0</v>
      </c>
      <c r="H2136" s="128">
        <v>0</v>
      </c>
      <c r="I2136" s="128">
        <v>0</v>
      </c>
      <c r="J2136" s="128">
        <v>0</v>
      </c>
      <c r="K2136" s="128">
        <v>0</v>
      </c>
      <c r="L2136" s="128">
        <v>0</v>
      </c>
      <c r="M2136" s="128">
        <v>0</v>
      </c>
      <c r="N2136" s="128">
        <v>0</v>
      </c>
    </row>
    <row r="2137" spans="1:14" x14ac:dyDescent="0.3">
      <c r="A2137" s="77" t="s">
        <v>4283</v>
      </c>
      <c r="B2137" s="127" t="s">
        <v>4284</v>
      </c>
      <c r="C2137" s="128">
        <v>0</v>
      </c>
      <c r="D2137" s="128">
        <v>0</v>
      </c>
      <c r="E2137" s="128">
        <v>0</v>
      </c>
      <c r="F2137" s="128">
        <v>0</v>
      </c>
      <c r="G2137" s="128">
        <v>0</v>
      </c>
      <c r="H2137" s="128">
        <v>0</v>
      </c>
      <c r="I2137" s="128">
        <v>0</v>
      </c>
      <c r="J2137" s="128">
        <v>0</v>
      </c>
      <c r="K2137" s="128">
        <v>0</v>
      </c>
      <c r="L2137" s="128">
        <v>0</v>
      </c>
      <c r="M2137" s="128">
        <v>0</v>
      </c>
      <c r="N2137" s="128">
        <v>0</v>
      </c>
    </row>
    <row r="2138" spans="1:14" x14ac:dyDescent="0.3">
      <c r="A2138" s="77" t="s">
        <v>4285</v>
      </c>
      <c r="B2138" s="127" t="s">
        <v>4286</v>
      </c>
      <c r="C2138" s="128">
        <v>3349541.01</v>
      </c>
      <c r="D2138" s="128">
        <v>3658499.68</v>
      </c>
      <c r="E2138" s="128">
        <v>3877695.73</v>
      </c>
      <c r="F2138" s="128">
        <v>3848217.69</v>
      </c>
      <c r="G2138" s="128">
        <v>3298357.6</v>
      </c>
      <c r="H2138" s="128">
        <v>2471278.0299999998</v>
      </c>
      <c r="I2138" s="128">
        <v>2173673.31</v>
      </c>
      <c r="J2138" s="128">
        <v>2411683.16</v>
      </c>
      <c r="K2138" s="128">
        <v>2571129.9300000002</v>
      </c>
      <c r="L2138" s="128">
        <v>2647905.7400000002</v>
      </c>
      <c r="M2138" s="128">
        <v>2706993.1</v>
      </c>
      <c r="N2138" s="128">
        <v>2339546.1800000002</v>
      </c>
    </row>
    <row r="2139" spans="1:14" x14ac:dyDescent="0.3">
      <c r="A2139" s="77" t="s">
        <v>4287</v>
      </c>
      <c r="B2139" s="127" t="s">
        <v>4288</v>
      </c>
      <c r="C2139" s="128">
        <v>0</v>
      </c>
      <c r="D2139" s="128">
        <v>0</v>
      </c>
      <c r="E2139" s="128">
        <v>0</v>
      </c>
      <c r="F2139" s="128">
        <v>0</v>
      </c>
      <c r="G2139" s="128">
        <v>0</v>
      </c>
      <c r="H2139" s="128">
        <v>0</v>
      </c>
      <c r="I2139" s="128">
        <v>0</v>
      </c>
      <c r="J2139" s="128">
        <v>0</v>
      </c>
      <c r="K2139" s="128">
        <v>0</v>
      </c>
      <c r="L2139" s="128">
        <v>0</v>
      </c>
      <c r="M2139" s="128">
        <v>0</v>
      </c>
      <c r="N2139" s="128">
        <v>0</v>
      </c>
    </row>
    <row r="2140" spans="1:14" x14ac:dyDescent="0.3">
      <c r="A2140" s="77" t="s">
        <v>4289</v>
      </c>
      <c r="B2140" s="127" t="s">
        <v>4290</v>
      </c>
      <c r="C2140" s="128">
        <v>0</v>
      </c>
      <c r="D2140" s="128">
        <v>0</v>
      </c>
      <c r="E2140" s="128">
        <v>0</v>
      </c>
      <c r="F2140" s="128">
        <v>0</v>
      </c>
      <c r="G2140" s="128">
        <v>0</v>
      </c>
      <c r="H2140" s="128">
        <v>0</v>
      </c>
      <c r="I2140" s="128">
        <v>0</v>
      </c>
      <c r="J2140" s="128">
        <v>0</v>
      </c>
      <c r="K2140" s="128">
        <v>0</v>
      </c>
      <c r="L2140" s="128">
        <v>0</v>
      </c>
      <c r="M2140" s="128">
        <v>0</v>
      </c>
      <c r="N2140" s="128">
        <v>0</v>
      </c>
    </row>
    <row r="2141" spans="1:14" x14ac:dyDescent="0.3">
      <c r="A2141" s="77" t="s">
        <v>4291</v>
      </c>
      <c r="B2141" s="127" t="s">
        <v>4292</v>
      </c>
      <c r="C2141" s="128">
        <v>0</v>
      </c>
      <c r="D2141" s="128">
        <v>0</v>
      </c>
      <c r="E2141" s="128">
        <v>0</v>
      </c>
      <c r="F2141" s="128">
        <v>0</v>
      </c>
      <c r="G2141" s="128">
        <v>0</v>
      </c>
      <c r="H2141" s="128">
        <v>0</v>
      </c>
      <c r="I2141" s="128">
        <v>0</v>
      </c>
      <c r="J2141" s="128">
        <v>0</v>
      </c>
      <c r="K2141" s="128">
        <v>0</v>
      </c>
      <c r="L2141" s="128">
        <v>0</v>
      </c>
      <c r="M2141" s="128">
        <v>0</v>
      </c>
      <c r="N2141" s="128">
        <v>0</v>
      </c>
    </row>
    <row r="2142" spans="1:14" x14ac:dyDescent="0.3">
      <c r="A2142" s="77" t="s">
        <v>4293</v>
      </c>
      <c r="B2142" s="127" t="s">
        <v>4294</v>
      </c>
      <c r="C2142" s="128">
        <v>0</v>
      </c>
      <c r="D2142" s="128">
        <v>0</v>
      </c>
      <c r="E2142" s="128">
        <v>0</v>
      </c>
      <c r="F2142" s="128">
        <v>0</v>
      </c>
      <c r="G2142" s="128">
        <v>0</v>
      </c>
      <c r="H2142" s="128">
        <v>0</v>
      </c>
      <c r="I2142" s="128">
        <v>0</v>
      </c>
      <c r="J2142" s="128">
        <v>0</v>
      </c>
      <c r="K2142" s="128">
        <v>0</v>
      </c>
      <c r="L2142" s="128">
        <v>0</v>
      </c>
      <c r="M2142" s="128">
        <v>0</v>
      </c>
      <c r="N2142" s="128">
        <v>0</v>
      </c>
    </row>
    <row r="2143" spans="1:14" x14ac:dyDescent="0.3">
      <c r="A2143" s="77" t="s">
        <v>4295</v>
      </c>
      <c r="B2143" s="127" t="s">
        <v>4296</v>
      </c>
      <c r="C2143" s="128">
        <v>0</v>
      </c>
      <c r="D2143" s="128">
        <v>0</v>
      </c>
      <c r="E2143" s="128">
        <v>0</v>
      </c>
      <c r="F2143" s="128">
        <v>0</v>
      </c>
      <c r="G2143" s="128">
        <v>0</v>
      </c>
      <c r="H2143" s="128">
        <v>0</v>
      </c>
      <c r="I2143" s="128">
        <v>0</v>
      </c>
      <c r="J2143" s="128">
        <v>0</v>
      </c>
      <c r="K2143" s="128">
        <v>0</v>
      </c>
      <c r="L2143" s="128">
        <v>0</v>
      </c>
      <c r="M2143" s="128">
        <v>0</v>
      </c>
      <c r="N2143" s="128">
        <v>0</v>
      </c>
    </row>
    <row r="2144" spans="1:14" x14ac:dyDescent="0.3">
      <c r="A2144" s="77" t="s">
        <v>4297</v>
      </c>
      <c r="B2144" s="127" t="s">
        <v>4298</v>
      </c>
      <c r="C2144" s="128">
        <v>0</v>
      </c>
      <c r="D2144" s="128">
        <v>0</v>
      </c>
      <c r="E2144" s="128">
        <v>0</v>
      </c>
      <c r="F2144" s="128">
        <v>0</v>
      </c>
      <c r="G2144" s="128">
        <v>0</v>
      </c>
      <c r="H2144" s="128">
        <v>0</v>
      </c>
      <c r="I2144" s="128">
        <v>0</v>
      </c>
      <c r="J2144" s="128">
        <v>0</v>
      </c>
      <c r="K2144" s="128">
        <v>0</v>
      </c>
      <c r="L2144" s="128">
        <v>0</v>
      </c>
      <c r="M2144" s="128">
        <v>0</v>
      </c>
      <c r="N2144" s="128">
        <v>0</v>
      </c>
    </row>
    <row r="2145" spans="1:14" x14ac:dyDescent="0.3">
      <c r="A2145" s="77" t="s">
        <v>4299</v>
      </c>
      <c r="B2145" s="127" t="s">
        <v>4300</v>
      </c>
      <c r="C2145" s="128">
        <v>0</v>
      </c>
      <c r="D2145" s="128">
        <v>0</v>
      </c>
      <c r="E2145" s="128">
        <v>0</v>
      </c>
      <c r="F2145" s="128">
        <v>0</v>
      </c>
      <c r="G2145" s="128">
        <v>0</v>
      </c>
      <c r="H2145" s="128">
        <v>0</v>
      </c>
      <c r="I2145" s="128">
        <v>0</v>
      </c>
      <c r="J2145" s="128">
        <v>0</v>
      </c>
      <c r="K2145" s="128">
        <v>0</v>
      </c>
      <c r="L2145" s="128">
        <v>0</v>
      </c>
      <c r="M2145" s="128">
        <v>0</v>
      </c>
      <c r="N2145" s="128">
        <v>0</v>
      </c>
    </row>
    <row r="2146" spans="1:14" x14ac:dyDescent="0.3">
      <c r="A2146" s="77" t="s">
        <v>4301</v>
      </c>
      <c r="B2146" s="127" t="s">
        <v>4302</v>
      </c>
      <c r="C2146" s="128">
        <v>0</v>
      </c>
      <c r="D2146" s="128">
        <v>0</v>
      </c>
      <c r="E2146" s="128">
        <v>0</v>
      </c>
      <c r="F2146" s="128">
        <v>0</v>
      </c>
      <c r="G2146" s="128">
        <v>0</v>
      </c>
      <c r="H2146" s="128">
        <v>0</v>
      </c>
      <c r="I2146" s="128">
        <v>0</v>
      </c>
      <c r="J2146" s="128">
        <v>0</v>
      </c>
      <c r="K2146" s="128">
        <v>0</v>
      </c>
      <c r="L2146" s="128">
        <v>0</v>
      </c>
      <c r="M2146" s="128">
        <v>0</v>
      </c>
      <c r="N2146" s="128">
        <v>0</v>
      </c>
    </row>
    <row r="2147" spans="1:14" x14ac:dyDescent="0.3">
      <c r="A2147" s="77" t="s">
        <v>4303</v>
      </c>
      <c r="B2147" s="127" t="s">
        <v>4304</v>
      </c>
      <c r="C2147" s="128">
        <v>0</v>
      </c>
      <c r="D2147" s="128">
        <v>0</v>
      </c>
      <c r="E2147" s="128">
        <v>0</v>
      </c>
      <c r="F2147" s="128">
        <v>0</v>
      </c>
      <c r="G2147" s="128">
        <v>0</v>
      </c>
      <c r="H2147" s="128">
        <v>0</v>
      </c>
      <c r="I2147" s="128">
        <v>0</v>
      </c>
      <c r="J2147" s="128">
        <v>0</v>
      </c>
      <c r="K2147" s="128">
        <v>0</v>
      </c>
      <c r="L2147" s="128">
        <v>0</v>
      </c>
      <c r="M2147" s="128">
        <v>0</v>
      </c>
      <c r="N2147" s="128">
        <v>0</v>
      </c>
    </row>
    <row r="2148" spans="1:14" x14ac:dyDescent="0.3">
      <c r="A2148" s="77" t="s">
        <v>4305</v>
      </c>
      <c r="B2148" s="127" t="s">
        <v>4306</v>
      </c>
      <c r="C2148" s="128">
        <v>0</v>
      </c>
      <c r="D2148" s="128">
        <v>0</v>
      </c>
      <c r="E2148" s="128">
        <v>0</v>
      </c>
      <c r="F2148" s="128">
        <v>0</v>
      </c>
      <c r="G2148" s="128">
        <v>0</v>
      </c>
      <c r="H2148" s="128">
        <v>0</v>
      </c>
      <c r="I2148" s="128">
        <v>0</v>
      </c>
      <c r="J2148" s="128">
        <v>0</v>
      </c>
      <c r="K2148" s="128">
        <v>0</v>
      </c>
      <c r="L2148" s="128">
        <v>0</v>
      </c>
      <c r="M2148" s="128">
        <v>0</v>
      </c>
      <c r="N2148" s="128">
        <v>0</v>
      </c>
    </row>
    <row r="2149" spans="1:14" x14ac:dyDescent="0.3">
      <c r="A2149" s="77" t="s">
        <v>4307</v>
      </c>
      <c r="B2149" s="127" t="s">
        <v>4308</v>
      </c>
      <c r="C2149" s="128">
        <v>0</v>
      </c>
      <c r="D2149" s="128">
        <v>0</v>
      </c>
      <c r="E2149" s="128">
        <v>0</v>
      </c>
      <c r="F2149" s="128">
        <v>0</v>
      </c>
      <c r="G2149" s="128">
        <v>0</v>
      </c>
      <c r="H2149" s="128">
        <v>0</v>
      </c>
      <c r="I2149" s="128">
        <v>0</v>
      </c>
      <c r="J2149" s="128">
        <v>0</v>
      </c>
      <c r="K2149" s="128">
        <v>0</v>
      </c>
      <c r="L2149" s="128">
        <v>0</v>
      </c>
      <c r="M2149" s="128">
        <v>0</v>
      </c>
      <c r="N2149" s="128">
        <v>0</v>
      </c>
    </row>
    <row r="2150" spans="1:14" x14ac:dyDescent="0.3">
      <c r="A2150" s="77" t="s">
        <v>4309</v>
      </c>
      <c r="B2150" s="127" t="s">
        <v>4310</v>
      </c>
      <c r="C2150" s="128">
        <v>0</v>
      </c>
      <c r="D2150" s="128">
        <v>0</v>
      </c>
      <c r="E2150" s="128">
        <v>0</v>
      </c>
      <c r="F2150" s="128">
        <v>0</v>
      </c>
      <c r="G2150" s="128">
        <v>0</v>
      </c>
      <c r="H2150" s="128">
        <v>0</v>
      </c>
      <c r="I2150" s="128">
        <v>0</v>
      </c>
      <c r="J2150" s="128">
        <v>0</v>
      </c>
      <c r="K2150" s="128">
        <v>0</v>
      </c>
      <c r="L2150" s="128">
        <v>0</v>
      </c>
      <c r="M2150" s="128">
        <v>0</v>
      </c>
      <c r="N2150" s="128">
        <v>0</v>
      </c>
    </row>
    <row r="2151" spans="1:14" x14ac:dyDescent="0.3">
      <c r="A2151" s="77" t="s">
        <v>4311</v>
      </c>
      <c r="B2151" s="127" t="s">
        <v>4312</v>
      </c>
      <c r="C2151" s="128">
        <v>0</v>
      </c>
      <c r="D2151" s="128">
        <v>0</v>
      </c>
      <c r="E2151" s="128">
        <v>0</v>
      </c>
      <c r="F2151" s="128">
        <v>0</v>
      </c>
      <c r="G2151" s="128">
        <v>0</v>
      </c>
      <c r="H2151" s="128">
        <v>0</v>
      </c>
      <c r="I2151" s="128">
        <v>0</v>
      </c>
      <c r="J2151" s="128">
        <v>0</v>
      </c>
      <c r="K2151" s="128">
        <v>0</v>
      </c>
      <c r="L2151" s="128">
        <v>0</v>
      </c>
      <c r="M2151" s="128">
        <v>0</v>
      </c>
      <c r="N2151" s="128">
        <v>0</v>
      </c>
    </row>
    <row r="2152" spans="1:14" x14ac:dyDescent="0.3">
      <c r="A2152" s="77" t="s">
        <v>4313</v>
      </c>
      <c r="B2152" s="127" t="s">
        <v>4314</v>
      </c>
      <c r="C2152" s="128">
        <v>0</v>
      </c>
      <c r="D2152" s="128">
        <v>0</v>
      </c>
      <c r="E2152" s="128">
        <v>0</v>
      </c>
      <c r="F2152" s="128">
        <v>0</v>
      </c>
      <c r="G2152" s="128">
        <v>0</v>
      </c>
      <c r="H2152" s="128">
        <v>0</v>
      </c>
      <c r="I2152" s="128">
        <v>0</v>
      </c>
      <c r="J2152" s="128">
        <v>0</v>
      </c>
      <c r="K2152" s="128">
        <v>0</v>
      </c>
      <c r="L2152" s="128">
        <v>0</v>
      </c>
      <c r="M2152" s="128">
        <v>0</v>
      </c>
      <c r="N2152" s="128">
        <v>0</v>
      </c>
    </row>
    <row r="2153" spans="1:14" x14ac:dyDescent="0.3">
      <c r="A2153" s="126" t="s">
        <v>4315</v>
      </c>
      <c r="B2153" s="127" t="s">
        <v>4316</v>
      </c>
      <c r="C2153" s="128">
        <v>0</v>
      </c>
      <c r="D2153" s="128">
        <v>0</v>
      </c>
      <c r="E2153" s="128">
        <v>0</v>
      </c>
      <c r="F2153" s="128">
        <v>0</v>
      </c>
      <c r="G2153" s="128">
        <v>0</v>
      </c>
      <c r="H2153" s="128">
        <v>0</v>
      </c>
      <c r="I2153" s="128">
        <v>0</v>
      </c>
      <c r="J2153" s="128">
        <v>0</v>
      </c>
      <c r="K2153" s="128">
        <v>0</v>
      </c>
      <c r="L2153" s="128">
        <v>0</v>
      </c>
      <c r="M2153" s="128">
        <v>0</v>
      </c>
      <c r="N2153" s="128">
        <v>0</v>
      </c>
    </row>
    <row r="2154" spans="1:14" x14ac:dyDescent="0.3">
      <c r="A2154" s="77" t="s">
        <v>4317</v>
      </c>
      <c r="B2154" s="127" t="s">
        <v>4318</v>
      </c>
      <c r="C2154" s="128">
        <v>0</v>
      </c>
      <c r="D2154" s="128">
        <v>0</v>
      </c>
      <c r="E2154" s="128">
        <v>0</v>
      </c>
      <c r="F2154" s="128">
        <v>0</v>
      </c>
      <c r="G2154" s="128">
        <v>0</v>
      </c>
      <c r="H2154" s="128">
        <v>0</v>
      </c>
      <c r="I2154" s="128">
        <v>0</v>
      </c>
      <c r="J2154" s="128">
        <v>0</v>
      </c>
      <c r="K2154" s="128">
        <v>0</v>
      </c>
      <c r="L2154" s="128">
        <v>0</v>
      </c>
      <c r="M2154" s="128">
        <v>0</v>
      </c>
      <c r="N2154" s="128">
        <v>0</v>
      </c>
    </row>
    <row r="2155" spans="1:14" x14ac:dyDescent="0.3">
      <c r="A2155" s="77" t="s">
        <v>4319</v>
      </c>
      <c r="B2155" s="127" t="s">
        <v>4320</v>
      </c>
      <c r="C2155" s="128">
        <v>0</v>
      </c>
      <c r="D2155" s="128">
        <v>0</v>
      </c>
      <c r="E2155" s="128">
        <v>0</v>
      </c>
      <c r="F2155" s="128">
        <v>0</v>
      </c>
      <c r="G2155" s="128">
        <v>0</v>
      </c>
      <c r="H2155" s="128">
        <v>0</v>
      </c>
      <c r="I2155" s="128">
        <v>0</v>
      </c>
      <c r="J2155" s="128">
        <v>0</v>
      </c>
      <c r="K2155" s="128">
        <v>0</v>
      </c>
      <c r="L2155" s="128">
        <v>0</v>
      </c>
      <c r="M2155" s="128">
        <v>0</v>
      </c>
      <c r="N2155" s="128">
        <v>0</v>
      </c>
    </row>
    <row r="2156" spans="1:14" x14ac:dyDescent="0.3">
      <c r="A2156" s="77" t="s">
        <v>4321</v>
      </c>
      <c r="B2156" s="127" t="s">
        <v>4322</v>
      </c>
      <c r="C2156" s="128">
        <v>0</v>
      </c>
      <c r="D2156" s="128">
        <v>0</v>
      </c>
      <c r="E2156" s="128">
        <v>0</v>
      </c>
      <c r="F2156" s="128">
        <v>0</v>
      </c>
      <c r="G2156" s="128">
        <v>0</v>
      </c>
      <c r="H2156" s="128">
        <v>0</v>
      </c>
      <c r="I2156" s="128">
        <v>0</v>
      </c>
      <c r="J2156" s="128">
        <v>0</v>
      </c>
      <c r="K2156" s="128">
        <v>0</v>
      </c>
      <c r="L2156" s="128">
        <v>0</v>
      </c>
      <c r="M2156" s="128">
        <v>0</v>
      </c>
      <c r="N2156" s="128">
        <v>0</v>
      </c>
    </row>
    <row r="2157" spans="1:14" x14ac:dyDescent="0.3">
      <c r="A2157" s="77" t="s">
        <v>4323</v>
      </c>
      <c r="B2157" s="127" t="s">
        <v>4324</v>
      </c>
      <c r="C2157" s="128">
        <v>0</v>
      </c>
      <c r="D2157" s="128">
        <v>0</v>
      </c>
      <c r="E2157" s="128">
        <v>0</v>
      </c>
      <c r="F2157" s="128">
        <v>0</v>
      </c>
      <c r="G2157" s="128">
        <v>0</v>
      </c>
      <c r="H2157" s="128">
        <v>0</v>
      </c>
      <c r="I2157" s="128">
        <v>0</v>
      </c>
      <c r="J2157" s="128">
        <v>0</v>
      </c>
      <c r="K2157" s="128">
        <v>0</v>
      </c>
      <c r="L2157" s="128">
        <v>0</v>
      </c>
      <c r="M2157" s="128">
        <v>0</v>
      </c>
      <c r="N2157" s="128">
        <v>0</v>
      </c>
    </row>
    <row r="2158" spans="1:14" x14ac:dyDescent="0.3">
      <c r="A2158" s="77" t="s">
        <v>4325</v>
      </c>
      <c r="B2158" s="127" t="s">
        <v>4326</v>
      </c>
      <c r="C2158" s="128">
        <v>0</v>
      </c>
      <c r="D2158" s="128">
        <v>0</v>
      </c>
      <c r="E2158" s="128">
        <v>0</v>
      </c>
      <c r="F2158" s="128">
        <v>0</v>
      </c>
      <c r="G2158" s="128">
        <v>0</v>
      </c>
      <c r="H2158" s="128">
        <v>0</v>
      </c>
      <c r="I2158" s="128">
        <v>0</v>
      </c>
      <c r="J2158" s="128">
        <v>0</v>
      </c>
      <c r="K2158" s="128">
        <v>0</v>
      </c>
      <c r="L2158" s="128">
        <v>0</v>
      </c>
      <c r="M2158" s="128">
        <v>0</v>
      </c>
      <c r="N2158" s="128">
        <v>0</v>
      </c>
    </row>
    <row r="2159" spans="1:14" x14ac:dyDescent="0.3">
      <c r="A2159" s="77" t="s">
        <v>4327</v>
      </c>
      <c r="B2159" s="127" t="s">
        <v>4328</v>
      </c>
      <c r="C2159" s="128">
        <v>0</v>
      </c>
      <c r="D2159" s="128">
        <v>0</v>
      </c>
      <c r="E2159" s="128">
        <v>0</v>
      </c>
      <c r="F2159" s="128">
        <v>0</v>
      </c>
      <c r="G2159" s="128">
        <v>0</v>
      </c>
      <c r="H2159" s="128">
        <v>0</v>
      </c>
      <c r="I2159" s="128">
        <v>0</v>
      </c>
      <c r="J2159" s="128">
        <v>0</v>
      </c>
      <c r="K2159" s="128">
        <v>0</v>
      </c>
      <c r="L2159" s="128">
        <v>0</v>
      </c>
      <c r="M2159" s="128">
        <v>0</v>
      </c>
      <c r="N2159" s="128">
        <v>0</v>
      </c>
    </row>
    <row r="2160" spans="1:14" x14ac:dyDescent="0.3">
      <c r="A2160" s="77" t="s">
        <v>4329</v>
      </c>
      <c r="B2160" s="127" t="s">
        <v>4330</v>
      </c>
      <c r="C2160" s="128">
        <v>0</v>
      </c>
      <c r="D2160" s="128">
        <v>0</v>
      </c>
      <c r="E2160" s="128">
        <v>0</v>
      </c>
      <c r="F2160" s="128">
        <v>0</v>
      </c>
      <c r="G2160" s="128">
        <v>0</v>
      </c>
      <c r="H2160" s="128">
        <v>0</v>
      </c>
      <c r="I2160" s="128">
        <v>0</v>
      </c>
      <c r="J2160" s="128">
        <v>0</v>
      </c>
      <c r="K2160" s="128">
        <v>0</v>
      </c>
      <c r="L2160" s="128">
        <v>0</v>
      </c>
      <c r="M2160" s="128">
        <v>0</v>
      </c>
      <c r="N2160" s="128">
        <v>0</v>
      </c>
    </row>
    <row r="2161" spans="1:14" x14ac:dyDescent="0.3">
      <c r="A2161" s="77" t="s">
        <v>4331</v>
      </c>
      <c r="B2161" s="127" t="s">
        <v>4332</v>
      </c>
      <c r="C2161" s="128">
        <v>0</v>
      </c>
      <c r="D2161" s="128">
        <v>0</v>
      </c>
      <c r="E2161" s="128">
        <v>0</v>
      </c>
      <c r="F2161" s="128">
        <v>0</v>
      </c>
      <c r="G2161" s="128">
        <v>0</v>
      </c>
      <c r="H2161" s="128">
        <v>0</v>
      </c>
      <c r="I2161" s="128">
        <v>0</v>
      </c>
      <c r="J2161" s="128">
        <v>0</v>
      </c>
      <c r="K2161" s="128">
        <v>0</v>
      </c>
      <c r="L2161" s="128">
        <v>0</v>
      </c>
      <c r="M2161" s="128">
        <v>0</v>
      </c>
      <c r="N2161" s="128">
        <v>0</v>
      </c>
    </row>
    <row r="2162" spans="1:14" x14ac:dyDescent="0.3">
      <c r="A2162" s="77" t="s">
        <v>4333</v>
      </c>
      <c r="B2162" s="127" t="s">
        <v>4334</v>
      </c>
      <c r="C2162" s="128">
        <v>0</v>
      </c>
      <c r="D2162" s="128">
        <v>0</v>
      </c>
      <c r="E2162" s="128">
        <v>0</v>
      </c>
      <c r="F2162" s="128">
        <v>0</v>
      </c>
      <c r="G2162" s="128">
        <v>0</v>
      </c>
      <c r="H2162" s="128">
        <v>0</v>
      </c>
      <c r="I2162" s="128">
        <v>0</v>
      </c>
      <c r="J2162" s="128">
        <v>0</v>
      </c>
      <c r="K2162" s="128">
        <v>0</v>
      </c>
      <c r="L2162" s="128">
        <v>0</v>
      </c>
      <c r="M2162" s="128">
        <v>0</v>
      </c>
      <c r="N2162" s="128">
        <v>0</v>
      </c>
    </row>
    <row r="2163" spans="1:14" x14ac:dyDescent="0.3">
      <c r="A2163" s="77" t="s">
        <v>4335</v>
      </c>
      <c r="B2163" s="127" t="s">
        <v>4336</v>
      </c>
      <c r="C2163" s="128">
        <v>0</v>
      </c>
      <c r="D2163" s="128">
        <v>0</v>
      </c>
      <c r="E2163" s="128">
        <v>0</v>
      </c>
      <c r="F2163" s="128">
        <v>0</v>
      </c>
      <c r="G2163" s="128">
        <v>0</v>
      </c>
      <c r="H2163" s="128">
        <v>0</v>
      </c>
      <c r="I2163" s="128">
        <v>0</v>
      </c>
      <c r="J2163" s="128">
        <v>0</v>
      </c>
      <c r="K2163" s="128">
        <v>0</v>
      </c>
      <c r="L2163" s="128">
        <v>0</v>
      </c>
      <c r="M2163" s="128">
        <v>0</v>
      </c>
      <c r="N2163" s="128">
        <v>0</v>
      </c>
    </row>
    <row r="2164" spans="1:14" x14ac:dyDescent="0.3">
      <c r="A2164" s="77" t="s">
        <v>4337</v>
      </c>
      <c r="B2164" s="127" t="s">
        <v>4338</v>
      </c>
      <c r="C2164" s="128">
        <v>0</v>
      </c>
      <c r="D2164" s="128">
        <v>0</v>
      </c>
      <c r="E2164" s="128">
        <v>0</v>
      </c>
      <c r="F2164" s="128">
        <v>0</v>
      </c>
      <c r="G2164" s="128">
        <v>0</v>
      </c>
      <c r="H2164" s="128">
        <v>0</v>
      </c>
      <c r="I2164" s="128">
        <v>0</v>
      </c>
      <c r="J2164" s="128">
        <v>0</v>
      </c>
      <c r="K2164" s="128">
        <v>0</v>
      </c>
      <c r="L2164" s="128">
        <v>0</v>
      </c>
      <c r="M2164" s="128">
        <v>0</v>
      </c>
      <c r="N2164" s="128">
        <v>0</v>
      </c>
    </row>
    <row r="2165" spans="1:14" x14ac:dyDescent="0.3">
      <c r="A2165" s="77" t="s">
        <v>4339</v>
      </c>
      <c r="B2165" s="127" t="s">
        <v>4340</v>
      </c>
      <c r="C2165" s="128">
        <v>0</v>
      </c>
      <c r="D2165" s="128">
        <v>0</v>
      </c>
      <c r="E2165" s="128">
        <v>0</v>
      </c>
      <c r="F2165" s="128">
        <v>0</v>
      </c>
      <c r="G2165" s="128">
        <v>0</v>
      </c>
      <c r="H2165" s="128">
        <v>0</v>
      </c>
      <c r="I2165" s="128">
        <v>0</v>
      </c>
      <c r="J2165" s="128">
        <v>0</v>
      </c>
      <c r="K2165" s="128">
        <v>0</v>
      </c>
      <c r="L2165" s="128">
        <v>0</v>
      </c>
      <c r="M2165" s="128">
        <v>0</v>
      </c>
      <c r="N2165" s="128">
        <v>0</v>
      </c>
    </row>
    <row r="2166" spans="1:14" x14ac:dyDescent="0.3">
      <c r="A2166" s="77" t="s">
        <v>4341</v>
      </c>
      <c r="B2166" s="127" t="s">
        <v>4342</v>
      </c>
      <c r="C2166" s="128">
        <v>0</v>
      </c>
      <c r="D2166" s="128">
        <v>0</v>
      </c>
      <c r="E2166" s="128">
        <v>0</v>
      </c>
      <c r="F2166" s="128">
        <v>0</v>
      </c>
      <c r="G2166" s="128">
        <v>0</v>
      </c>
      <c r="H2166" s="128">
        <v>0</v>
      </c>
      <c r="I2166" s="128">
        <v>0</v>
      </c>
      <c r="J2166" s="128">
        <v>0</v>
      </c>
      <c r="K2166" s="128">
        <v>0</v>
      </c>
      <c r="L2166" s="128">
        <v>0</v>
      </c>
      <c r="M2166" s="128">
        <v>0</v>
      </c>
      <c r="N2166" s="128">
        <v>0</v>
      </c>
    </row>
    <row r="2167" spans="1:14" x14ac:dyDescent="0.3">
      <c r="A2167" s="77" t="s">
        <v>4343</v>
      </c>
      <c r="B2167" s="127" t="s">
        <v>4344</v>
      </c>
      <c r="C2167" s="128">
        <v>0</v>
      </c>
      <c r="D2167" s="128">
        <v>0</v>
      </c>
      <c r="E2167" s="128">
        <v>0</v>
      </c>
      <c r="F2167" s="128">
        <v>0</v>
      </c>
      <c r="G2167" s="128">
        <v>0</v>
      </c>
      <c r="H2167" s="128">
        <v>0</v>
      </c>
      <c r="I2167" s="128">
        <v>0</v>
      </c>
      <c r="J2167" s="128">
        <v>0</v>
      </c>
      <c r="K2167" s="128">
        <v>0</v>
      </c>
      <c r="L2167" s="128">
        <v>0</v>
      </c>
      <c r="M2167" s="128">
        <v>0</v>
      </c>
      <c r="N2167" s="128">
        <v>0</v>
      </c>
    </row>
    <row r="2168" spans="1:14" x14ac:dyDescent="0.3">
      <c r="A2168" s="77" t="s">
        <v>4345</v>
      </c>
      <c r="B2168" s="127" t="s">
        <v>4346</v>
      </c>
      <c r="C2168" s="128">
        <v>0</v>
      </c>
      <c r="D2168" s="128">
        <v>0</v>
      </c>
      <c r="E2168" s="128">
        <v>0</v>
      </c>
      <c r="F2168" s="128">
        <v>0</v>
      </c>
      <c r="G2168" s="128">
        <v>0</v>
      </c>
      <c r="H2168" s="128">
        <v>0</v>
      </c>
      <c r="I2168" s="128">
        <v>0</v>
      </c>
      <c r="J2168" s="128">
        <v>0</v>
      </c>
      <c r="K2168" s="128">
        <v>0</v>
      </c>
      <c r="L2168" s="128">
        <v>0</v>
      </c>
      <c r="M2168" s="128">
        <v>0</v>
      </c>
      <c r="N2168" s="128">
        <v>0</v>
      </c>
    </row>
    <row r="2169" spans="1:14" x14ac:dyDescent="0.3">
      <c r="A2169" s="77" t="s">
        <v>4347</v>
      </c>
      <c r="B2169" s="127" t="s">
        <v>4348</v>
      </c>
      <c r="C2169" s="128">
        <v>0</v>
      </c>
      <c r="D2169" s="128">
        <v>0</v>
      </c>
      <c r="E2169" s="128">
        <v>0</v>
      </c>
      <c r="F2169" s="128">
        <v>0</v>
      </c>
      <c r="G2169" s="128">
        <v>0</v>
      </c>
      <c r="H2169" s="128">
        <v>0</v>
      </c>
      <c r="I2169" s="128">
        <v>0</v>
      </c>
      <c r="J2169" s="128">
        <v>0</v>
      </c>
      <c r="K2169" s="128">
        <v>0</v>
      </c>
      <c r="L2169" s="128">
        <v>0</v>
      </c>
      <c r="M2169" s="128">
        <v>0</v>
      </c>
      <c r="N2169" s="128">
        <v>0</v>
      </c>
    </row>
    <row r="2170" spans="1:14" x14ac:dyDescent="0.3">
      <c r="A2170" s="77" t="s">
        <v>4349</v>
      </c>
      <c r="B2170" s="127" t="s">
        <v>4350</v>
      </c>
      <c r="C2170" s="128">
        <v>0</v>
      </c>
      <c r="D2170" s="128">
        <v>0</v>
      </c>
      <c r="E2170" s="128">
        <v>0</v>
      </c>
      <c r="F2170" s="128">
        <v>0</v>
      </c>
      <c r="G2170" s="128">
        <v>0</v>
      </c>
      <c r="H2170" s="128">
        <v>0</v>
      </c>
      <c r="I2170" s="128">
        <v>0</v>
      </c>
      <c r="J2170" s="128">
        <v>0</v>
      </c>
      <c r="K2170" s="128">
        <v>0</v>
      </c>
      <c r="L2170" s="128">
        <v>0</v>
      </c>
      <c r="M2170" s="128">
        <v>0</v>
      </c>
      <c r="N2170" s="128">
        <v>0</v>
      </c>
    </row>
    <row r="2171" spans="1:14" x14ac:dyDescent="0.3">
      <c r="A2171" s="77" t="s">
        <v>4351</v>
      </c>
      <c r="B2171" s="127" t="s">
        <v>4352</v>
      </c>
      <c r="C2171" s="128">
        <v>0</v>
      </c>
      <c r="D2171" s="128">
        <v>0</v>
      </c>
      <c r="E2171" s="128">
        <v>0</v>
      </c>
      <c r="F2171" s="128">
        <v>0</v>
      </c>
      <c r="G2171" s="128">
        <v>0</v>
      </c>
      <c r="H2171" s="128">
        <v>0</v>
      </c>
      <c r="I2171" s="128">
        <v>0</v>
      </c>
      <c r="J2171" s="128">
        <v>0</v>
      </c>
      <c r="K2171" s="128">
        <v>0</v>
      </c>
      <c r="L2171" s="128">
        <v>0</v>
      </c>
      <c r="M2171" s="128">
        <v>0</v>
      </c>
      <c r="N2171" s="128">
        <v>0</v>
      </c>
    </row>
    <row r="2172" spans="1:14" x14ac:dyDescent="0.3">
      <c r="A2172" s="77" t="s">
        <v>4353</v>
      </c>
      <c r="B2172" s="127" t="s">
        <v>4354</v>
      </c>
      <c r="C2172" s="128">
        <v>0</v>
      </c>
      <c r="D2172" s="128">
        <v>0</v>
      </c>
      <c r="E2172" s="128">
        <v>0</v>
      </c>
      <c r="F2172" s="128">
        <v>0</v>
      </c>
      <c r="G2172" s="128">
        <v>0</v>
      </c>
      <c r="H2172" s="128">
        <v>0</v>
      </c>
      <c r="I2172" s="128">
        <v>0</v>
      </c>
      <c r="J2172" s="128">
        <v>0</v>
      </c>
      <c r="K2172" s="128">
        <v>0</v>
      </c>
      <c r="L2172" s="128">
        <v>0</v>
      </c>
      <c r="M2172" s="128">
        <v>0</v>
      </c>
      <c r="N2172" s="128">
        <v>0</v>
      </c>
    </row>
    <row r="2173" spans="1:14" x14ac:dyDescent="0.3">
      <c r="A2173" s="77" t="s">
        <v>4355</v>
      </c>
      <c r="B2173" s="127" t="s">
        <v>4356</v>
      </c>
      <c r="C2173" s="128">
        <v>0</v>
      </c>
      <c r="D2173" s="128">
        <v>0</v>
      </c>
      <c r="E2173" s="128">
        <v>0</v>
      </c>
      <c r="F2173" s="128">
        <v>0</v>
      </c>
      <c r="G2173" s="128">
        <v>0</v>
      </c>
      <c r="H2173" s="128">
        <v>0</v>
      </c>
      <c r="I2173" s="128">
        <v>0</v>
      </c>
      <c r="J2173" s="128">
        <v>0</v>
      </c>
      <c r="K2173" s="128">
        <v>0</v>
      </c>
      <c r="L2173" s="128">
        <v>0</v>
      </c>
      <c r="M2173" s="128">
        <v>0</v>
      </c>
      <c r="N2173" s="128">
        <v>0</v>
      </c>
    </row>
    <row r="2174" spans="1:14" x14ac:dyDescent="0.3">
      <c r="A2174" s="77" t="s">
        <v>4357</v>
      </c>
      <c r="B2174" s="127" t="s">
        <v>4358</v>
      </c>
      <c r="C2174" s="128">
        <v>0</v>
      </c>
      <c r="D2174" s="128">
        <v>0</v>
      </c>
      <c r="E2174" s="128">
        <v>0</v>
      </c>
      <c r="F2174" s="128">
        <v>0</v>
      </c>
      <c r="G2174" s="128">
        <v>0</v>
      </c>
      <c r="H2174" s="128">
        <v>0</v>
      </c>
      <c r="I2174" s="128">
        <v>0</v>
      </c>
      <c r="J2174" s="128">
        <v>0</v>
      </c>
      <c r="K2174" s="128">
        <v>0</v>
      </c>
      <c r="L2174" s="128">
        <v>0</v>
      </c>
      <c r="M2174" s="128">
        <v>0</v>
      </c>
      <c r="N2174" s="128">
        <v>0</v>
      </c>
    </row>
    <row r="2175" spans="1:14" x14ac:dyDescent="0.3">
      <c r="A2175" s="77" t="s">
        <v>4359</v>
      </c>
      <c r="B2175" s="127" t="s">
        <v>4360</v>
      </c>
      <c r="C2175" s="128">
        <v>0</v>
      </c>
      <c r="D2175" s="128">
        <v>0</v>
      </c>
      <c r="E2175" s="128">
        <v>0</v>
      </c>
      <c r="F2175" s="128">
        <v>0</v>
      </c>
      <c r="G2175" s="128">
        <v>0</v>
      </c>
      <c r="H2175" s="128">
        <v>0</v>
      </c>
      <c r="I2175" s="128">
        <v>0</v>
      </c>
      <c r="J2175" s="128">
        <v>0</v>
      </c>
      <c r="K2175" s="128">
        <v>0</v>
      </c>
      <c r="L2175" s="128">
        <v>0</v>
      </c>
      <c r="M2175" s="128">
        <v>0</v>
      </c>
      <c r="N2175" s="128">
        <v>0</v>
      </c>
    </row>
    <row r="2176" spans="1:14" x14ac:dyDescent="0.3">
      <c r="A2176" s="77" t="s">
        <v>4361</v>
      </c>
      <c r="B2176" s="127" t="s">
        <v>4362</v>
      </c>
      <c r="C2176" s="128">
        <v>0</v>
      </c>
      <c r="D2176" s="128">
        <v>0</v>
      </c>
      <c r="E2176" s="128">
        <v>0</v>
      </c>
      <c r="F2176" s="128">
        <v>0</v>
      </c>
      <c r="G2176" s="128">
        <v>0</v>
      </c>
      <c r="H2176" s="128">
        <v>0</v>
      </c>
      <c r="I2176" s="128">
        <v>0</v>
      </c>
      <c r="J2176" s="128">
        <v>0</v>
      </c>
      <c r="K2176" s="128">
        <v>0</v>
      </c>
      <c r="L2176" s="128">
        <v>0</v>
      </c>
      <c r="M2176" s="128">
        <v>0</v>
      </c>
      <c r="N2176" s="128">
        <v>0</v>
      </c>
    </row>
    <row r="2177" spans="1:14" x14ac:dyDescent="0.3">
      <c r="A2177" s="77" t="s">
        <v>4363</v>
      </c>
      <c r="B2177" s="127" t="s">
        <v>4364</v>
      </c>
      <c r="C2177" s="128">
        <v>0</v>
      </c>
      <c r="D2177" s="128">
        <v>0</v>
      </c>
      <c r="E2177" s="128">
        <v>0</v>
      </c>
      <c r="F2177" s="128">
        <v>0</v>
      </c>
      <c r="G2177" s="128">
        <v>0</v>
      </c>
      <c r="H2177" s="128">
        <v>0</v>
      </c>
      <c r="I2177" s="128">
        <v>0</v>
      </c>
      <c r="J2177" s="128">
        <v>0</v>
      </c>
      <c r="K2177" s="128">
        <v>0</v>
      </c>
      <c r="L2177" s="128">
        <v>0</v>
      </c>
      <c r="M2177" s="128">
        <v>0</v>
      </c>
      <c r="N2177" s="128">
        <v>0</v>
      </c>
    </row>
    <row r="2178" spans="1:14" x14ac:dyDescent="0.3">
      <c r="A2178" s="77" t="s">
        <v>4365</v>
      </c>
      <c r="B2178" s="127" t="s">
        <v>4366</v>
      </c>
      <c r="C2178" s="128">
        <v>0</v>
      </c>
      <c r="D2178" s="128">
        <v>0</v>
      </c>
      <c r="E2178" s="128">
        <v>0</v>
      </c>
      <c r="F2178" s="128">
        <v>0</v>
      </c>
      <c r="G2178" s="128">
        <v>0</v>
      </c>
      <c r="H2178" s="128">
        <v>0</v>
      </c>
      <c r="I2178" s="128">
        <v>0</v>
      </c>
      <c r="J2178" s="128">
        <v>0</v>
      </c>
      <c r="K2178" s="128">
        <v>0</v>
      </c>
      <c r="L2178" s="128">
        <v>0</v>
      </c>
      <c r="M2178" s="128">
        <v>0</v>
      </c>
      <c r="N2178" s="128">
        <v>0</v>
      </c>
    </row>
    <row r="2179" spans="1:14" x14ac:dyDescent="0.3">
      <c r="A2179" s="77" t="s">
        <v>4367</v>
      </c>
      <c r="B2179" s="127" t="s">
        <v>4368</v>
      </c>
      <c r="C2179" s="128">
        <v>0</v>
      </c>
      <c r="D2179" s="128">
        <v>0</v>
      </c>
      <c r="E2179" s="128">
        <v>0</v>
      </c>
      <c r="F2179" s="128">
        <v>0</v>
      </c>
      <c r="G2179" s="128">
        <v>0</v>
      </c>
      <c r="H2179" s="128">
        <v>0</v>
      </c>
      <c r="I2179" s="128">
        <v>0</v>
      </c>
      <c r="J2179" s="128">
        <v>0</v>
      </c>
      <c r="K2179" s="128">
        <v>0</v>
      </c>
      <c r="L2179" s="128">
        <v>0</v>
      </c>
      <c r="M2179" s="128">
        <v>0</v>
      </c>
      <c r="N2179" s="128">
        <v>0</v>
      </c>
    </row>
    <row r="2180" spans="1:14" x14ac:dyDescent="0.3">
      <c r="A2180" s="77" t="s">
        <v>4369</v>
      </c>
      <c r="B2180" s="127" t="s">
        <v>4370</v>
      </c>
      <c r="C2180" s="128">
        <v>0</v>
      </c>
      <c r="D2180" s="128">
        <v>0</v>
      </c>
      <c r="E2180" s="128">
        <v>0</v>
      </c>
      <c r="F2180" s="128">
        <v>0</v>
      </c>
      <c r="G2180" s="128">
        <v>0</v>
      </c>
      <c r="H2180" s="128">
        <v>0</v>
      </c>
      <c r="I2180" s="128">
        <v>0</v>
      </c>
      <c r="J2180" s="128">
        <v>0</v>
      </c>
      <c r="K2180" s="128">
        <v>0</v>
      </c>
      <c r="L2180" s="128">
        <v>0</v>
      </c>
      <c r="M2180" s="128">
        <v>0</v>
      </c>
      <c r="N2180" s="128">
        <v>0</v>
      </c>
    </row>
    <row r="2181" spans="1:14" x14ac:dyDescent="0.3">
      <c r="A2181" s="77" t="s">
        <v>4371</v>
      </c>
      <c r="B2181" s="127" t="s">
        <v>4372</v>
      </c>
      <c r="C2181" s="128">
        <v>0</v>
      </c>
      <c r="D2181" s="128">
        <v>0</v>
      </c>
      <c r="E2181" s="128">
        <v>0</v>
      </c>
      <c r="F2181" s="128">
        <v>0</v>
      </c>
      <c r="G2181" s="128">
        <v>0</v>
      </c>
      <c r="H2181" s="128">
        <v>0</v>
      </c>
      <c r="I2181" s="128">
        <v>0</v>
      </c>
      <c r="J2181" s="128">
        <v>0</v>
      </c>
      <c r="K2181" s="128">
        <v>0</v>
      </c>
      <c r="L2181" s="128">
        <v>0</v>
      </c>
      <c r="M2181" s="128">
        <v>0</v>
      </c>
      <c r="N2181" s="128">
        <v>0</v>
      </c>
    </row>
    <row r="2182" spans="1:14" x14ac:dyDescent="0.3">
      <c r="A2182" s="77" t="s">
        <v>4373</v>
      </c>
      <c r="B2182" s="127" t="s">
        <v>4374</v>
      </c>
      <c r="C2182" s="128">
        <v>0</v>
      </c>
      <c r="D2182" s="128">
        <v>0</v>
      </c>
      <c r="E2182" s="128">
        <v>0</v>
      </c>
      <c r="F2182" s="128">
        <v>0</v>
      </c>
      <c r="G2182" s="128">
        <v>0</v>
      </c>
      <c r="H2182" s="128">
        <v>0</v>
      </c>
      <c r="I2182" s="128">
        <v>0</v>
      </c>
      <c r="J2182" s="128">
        <v>0</v>
      </c>
      <c r="K2182" s="128">
        <v>0</v>
      </c>
      <c r="L2182" s="128">
        <v>0</v>
      </c>
      <c r="M2182" s="128">
        <v>0</v>
      </c>
      <c r="N2182" s="128">
        <v>0</v>
      </c>
    </row>
    <row r="2183" spans="1:14" x14ac:dyDescent="0.3">
      <c r="A2183" s="77" t="s">
        <v>4375</v>
      </c>
      <c r="B2183" s="127" t="s">
        <v>4376</v>
      </c>
      <c r="C2183" s="128">
        <v>0</v>
      </c>
      <c r="D2183" s="128">
        <v>0</v>
      </c>
      <c r="E2183" s="128">
        <v>0</v>
      </c>
      <c r="F2183" s="128">
        <v>0</v>
      </c>
      <c r="G2183" s="128">
        <v>0</v>
      </c>
      <c r="H2183" s="128">
        <v>0</v>
      </c>
      <c r="I2183" s="128">
        <v>0</v>
      </c>
      <c r="J2183" s="128">
        <v>0</v>
      </c>
      <c r="K2183" s="128">
        <v>0</v>
      </c>
      <c r="L2183" s="128">
        <v>0</v>
      </c>
      <c r="M2183" s="128">
        <v>0</v>
      </c>
      <c r="N2183" s="128">
        <v>0</v>
      </c>
    </row>
    <row r="2184" spans="1:14" x14ac:dyDescent="0.3">
      <c r="A2184" s="77" t="s">
        <v>4377</v>
      </c>
      <c r="B2184" s="127" t="s">
        <v>4378</v>
      </c>
      <c r="C2184" s="128">
        <v>0</v>
      </c>
      <c r="D2184" s="128">
        <v>0</v>
      </c>
      <c r="E2184" s="128">
        <v>0</v>
      </c>
      <c r="F2184" s="128">
        <v>0</v>
      </c>
      <c r="G2184" s="128">
        <v>0</v>
      </c>
      <c r="H2184" s="128">
        <v>0</v>
      </c>
      <c r="I2184" s="128">
        <v>0</v>
      </c>
      <c r="J2184" s="128">
        <v>0</v>
      </c>
      <c r="K2184" s="128">
        <v>0</v>
      </c>
      <c r="L2184" s="128">
        <v>0</v>
      </c>
      <c r="M2184" s="128">
        <v>0</v>
      </c>
      <c r="N2184" s="128">
        <v>0</v>
      </c>
    </row>
    <row r="2185" spans="1:14" x14ac:dyDescent="0.3">
      <c r="A2185" s="77" t="s">
        <v>4379</v>
      </c>
      <c r="B2185" s="127" t="s">
        <v>4380</v>
      </c>
      <c r="C2185" s="128">
        <v>-1091555.26</v>
      </c>
      <c r="D2185" s="128">
        <v>-1192239.32</v>
      </c>
      <c r="E2185" s="128">
        <v>-1263671.3500000001</v>
      </c>
      <c r="F2185" s="128">
        <v>-1254065.05</v>
      </c>
      <c r="G2185" s="128">
        <v>-1074875.48</v>
      </c>
      <c r="H2185" s="128">
        <v>-805345.08</v>
      </c>
      <c r="I2185" s="128">
        <v>-708361.09</v>
      </c>
      <c r="J2185" s="128">
        <v>-785924.21</v>
      </c>
      <c r="K2185" s="128">
        <v>-837885.07</v>
      </c>
      <c r="L2185" s="128">
        <v>-862904.92</v>
      </c>
      <c r="M2185" s="128">
        <v>-882160.4</v>
      </c>
      <c r="N2185" s="128">
        <v>-762416.08</v>
      </c>
    </row>
    <row r="2186" spans="1:14" x14ac:dyDescent="0.3">
      <c r="A2186" s="77" t="s">
        <v>4381</v>
      </c>
      <c r="B2186" s="127" t="s">
        <v>4382</v>
      </c>
      <c r="C2186" s="128">
        <v>0</v>
      </c>
      <c r="D2186" s="128">
        <v>0</v>
      </c>
      <c r="E2186" s="128">
        <v>0</v>
      </c>
      <c r="F2186" s="128">
        <v>0</v>
      </c>
      <c r="G2186" s="128">
        <v>0</v>
      </c>
      <c r="H2186" s="128">
        <v>0</v>
      </c>
      <c r="I2186" s="128">
        <v>0</v>
      </c>
      <c r="J2186" s="128">
        <v>0</v>
      </c>
      <c r="K2186" s="128">
        <v>0</v>
      </c>
      <c r="L2186" s="128">
        <v>0</v>
      </c>
      <c r="M2186" s="128">
        <v>0</v>
      </c>
      <c r="N2186" s="128">
        <v>0</v>
      </c>
    </row>
    <row r="2187" spans="1:14" x14ac:dyDescent="0.3">
      <c r="A2187" s="77" t="s">
        <v>4383</v>
      </c>
      <c r="B2187" s="127" t="s">
        <v>4384</v>
      </c>
      <c r="C2187" s="128">
        <v>0</v>
      </c>
      <c r="D2187" s="128">
        <v>0</v>
      </c>
      <c r="E2187" s="128">
        <v>0</v>
      </c>
      <c r="F2187" s="128">
        <v>0</v>
      </c>
      <c r="G2187" s="128">
        <v>0</v>
      </c>
      <c r="H2187" s="128">
        <v>0</v>
      </c>
      <c r="I2187" s="128">
        <v>0</v>
      </c>
      <c r="J2187" s="128">
        <v>0</v>
      </c>
      <c r="K2187" s="128">
        <v>0</v>
      </c>
      <c r="L2187" s="128">
        <v>0</v>
      </c>
      <c r="M2187" s="128">
        <v>0</v>
      </c>
      <c r="N2187" s="128">
        <v>0</v>
      </c>
    </row>
    <row r="2188" spans="1:14" x14ac:dyDescent="0.3">
      <c r="A2188" s="77" t="s">
        <v>4385</v>
      </c>
      <c r="B2188" s="127" t="s">
        <v>4386</v>
      </c>
      <c r="C2188" s="128">
        <v>0</v>
      </c>
      <c r="D2188" s="128">
        <v>0</v>
      </c>
      <c r="E2188" s="128">
        <v>0</v>
      </c>
      <c r="F2188" s="128">
        <v>0</v>
      </c>
      <c r="G2188" s="128">
        <v>0</v>
      </c>
      <c r="H2188" s="128">
        <v>0</v>
      </c>
      <c r="I2188" s="128">
        <v>0</v>
      </c>
      <c r="J2188" s="128">
        <v>0</v>
      </c>
      <c r="K2188" s="128">
        <v>0</v>
      </c>
      <c r="L2188" s="128">
        <v>0</v>
      </c>
      <c r="M2188" s="128">
        <v>0</v>
      </c>
      <c r="N2188" s="128">
        <v>0</v>
      </c>
    </row>
    <row r="2189" spans="1:14" x14ac:dyDescent="0.3">
      <c r="A2189" s="77" t="s">
        <v>4387</v>
      </c>
      <c r="B2189" s="127" t="s">
        <v>4388</v>
      </c>
      <c r="C2189" s="128">
        <v>0</v>
      </c>
      <c r="D2189" s="128">
        <v>0</v>
      </c>
      <c r="E2189" s="128">
        <v>0</v>
      </c>
      <c r="F2189" s="128">
        <v>0</v>
      </c>
      <c r="G2189" s="128">
        <v>0</v>
      </c>
      <c r="H2189" s="128">
        <v>0</v>
      </c>
      <c r="I2189" s="128">
        <v>0</v>
      </c>
      <c r="J2189" s="128">
        <v>0</v>
      </c>
      <c r="K2189" s="128">
        <v>0</v>
      </c>
      <c r="L2189" s="128">
        <v>0</v>
      </c>
      <c r="M2189" s="128">
        <v>0</v>
      </c>
      <c r="N2189" s="128">
        <v>0</v>
      </c>
    </row>
    <row r="2190" spans="1:14" x14ac:dyDescent="0.3">
      <c r="A2190" s="77" t="s">
        <v>4389</v>
      </c>
      <c r="B2190" s="127" t="s">
        <v>4390</v>
      </c>
      <c r="C2190" s="128">
        <v>0</v>
      </c>
      <c r="D2190" s="128">
        <v>0</v>
      </c>
      <c r="E2190" s="128">
        <v>0</v>
      </c>
      <c r="F2190" s="128">
        <v>0</v>
      </c>
      <c r="G2190" s="128">
        <v>0</v>
      </c>
      <c r="H2190" s="128">
        <v>0</v>
      </c>
      <c r="I2190" s="128">
        <v>0</v>
      </c>
      <c r="J2190" s="128">
        <v>0</v>
      </c>
      <c r="K2190" s="128">
        <v>0</v>
      </c>
      <c r="L2190" s="128">
        <v>0</v>
      </c>
      <c r="M2190" s="128">
        <v>0</v>
      </c>
      <c r="N2190" s="128">
        <v>0</v>
      </c>
    </row>
    <row r="2191" spans="1:14" x14ac:dyDescent="0.3">
      <c r="A2191" s="77" t="s">
        <v>4391</v>
      </c>
      <c r="B2191" s="127" t="s">
        <v>4392</v>
      </c>
      <c r="C2191" s="128">
        <v>0</v>
      </c>
      <c r="D2191" s="128">
        <v>0</v>
      </c>
      <c r="E2191" s="128">
        <v>0</v>
      </c>
      <c r="F2191" s="128">
        <v>0</v>
      </c>
      <c r="G2191" s="128">
        <v>0</v>
      </c>
      <c r="H2191" s="128">
        <v>0</v>
      </c>
      <c r="I2191" s="128">
        <v>0</v>
      </c>
      <c r="J2191" s="128">
        <v>0</v>
      </c>
      <c r="K2191" s="128">
        <v>0</v>
      </c>
      <c r="L2191" s="128">
        <v>0</v>
      </c>
      <c r="M2191" s="128">
        <v>0</v>
      </c>
      <c r="N2191" s="128">
        <v>0</v>
      </c>
    </row>
    <row r="2192" spans="1:14" x14ac:dyDescent="0.3">
      <c r="A2192" s="77" t="s">
        <v>4393</v>
      </c>
      <c r="B2192" s="127" t="s">
        <v>4394</v>
      </c>
      <c r="C2192" s="128">
        <v>0</v>
      </c>
      <c r="D2192" s="128">
        <v>0</v>
      </c>
      <c r="E2192" s="128">
        <v>0</v>
      </c>
      <c r="F2192" s="128">
        <v>0</v>
      </c>
      <c r="G2192" s="128">
        <v>0</v>
      </c>
      <c r="H2192" s="128">
        <v>0</v>
      </c>
      <c r="I2192" s="128">
        <v>0</v>
      </c>
      <c r="J2192" s="128">
        <v>0</v>
      </c>
      <c r="K2192" s="128">
        <v>0</v>
      </c>
      <c r="L2192" s="128">
        <v>0</v>
      </c>
      <c r="M2192" s="128">
        <v>0</v>
      </c>
      <c r="N2192" s="128">
        <v>0</v>
      </c>
    </row>
    <row r="2193" spans="1:14" x14ac:dyDescent="0.3">
      <c r="A2193" s="77" t="s">
        <v>4395</v>
      </c>
      <c r="B2193" s="127" t="s">
        <v>4396</v>
      </c>
      <c r="C2193" s="128">
        <v>0</v>
      </c>
      <c r="D2193" s="128">
        <v>0</v>
      </c>
      <c r="E2193" s="128">
        <v>0</v>
      </c>
      <c r="F2193" s="128">
        <v>0</v>
      </c>
      <c r="G2193" s="128">
        <v>0</v>
      </c>
      <c r="H2193" s="128">
        <v>0</v>
      </c>
      <c r="I2193" s="128">
        <v>0</v>
      </c>
      <c r="J2193" s="128">
        <v>0</v>
      </c>
      <c r="K2193" s="128">
        <v>0</v>
      </c>
      <c r="L2193" s="128">
        <v>0</v>
      </c>
      <c r="M2193" s="128">
        <v>0</v>
      </c>
      <c r="N2193" s="128">
        <v>0</v>
      </c>
    </row>
    <row r="2194" spans="1:14" x14ac:dyDescent="0.3">
      <c r="A2194" s="77" t="s">
        <v>4397</v>
      </c>
      <c r="B2194" s="127" t="s">
        <v>4398</v>
      </c>
      <c r="C2194" s="128">
        <v>0</v>
      </c>
      <c r="D2194" s="128">
        <v>0</v>
      </c>
      <c r="E2194" s="128">
        <v>0</v>
      </c>
      <c r="F2194" s="128">
        <v>0</v>
      </c>
      <c r="G2194" s="128">
        <v>0</v>
      </c>
      <c r="H2194" s="128">
        <v>0</v>
      </c>
      <c r="I2194" s="128">
        <v>0</v>
      </c>
      <c r="J2194" s="128">
        <v>0</v>
      </c>
      <c r="K2194" s="128">
        <v>0</v>
      </c>
      <c r="L2194" s="128">
        <v>0</v>
      </c>
      <c r="M2194" s="128">
        <v>0</v>
      </c>
      <c r="N2194" s="128">
        <v>0</v>
      </c>
    </row>
    <row r="2195" spans="1:14" x14ac:dyDescent="0.3">
      <c r="A2195" s="77" t="s">
        <v>4399</v>
      </c>
      <c r="B2195" s="127" t="s">
        <v>4400</v>
      </c>
      <c r="C2195" s="128">
        <v>1993196.7781006999</v>
      </c>
      <c r="D2195" s="128">
        <v>2096277.8163009</v>
      </c>
      <c r="E2195" s="128">
        <v>1626894.8009981001</v>
      </c>
      <c r="F2195" s="128">
        <v>940781.01555300003</v>
      </c>
      <c r="G2195" s="128">
        <v>1010233.9931639</v>
      </c>
      <c r="H2195" s="128">
        <v>1166515.7405230999</v>
      </c>
      <c r="I2195" s="128">
        <v>1210252.5940704001</v>
      </c>
      <c r="J2195" s="128">
        <v>1341492.0590532001</v>
      </c>
      <c r="K2195" s="128">
        <v>1492643.5267703</v>
      </c>
      <c r="L2195" s="128">
        <v>1280837.5406885999</v>
      </c>
      <c r="M2195" s="128">
        <v>1457789.7420599</v>
      </c>
      <c r="N2195" s="128">
        <v>1729570.1675245999</v>
      </c>
    </row>
    <row r="2196" spans="1:14" x14ac:dyDescent="0.3">
      <c r="A2196" s="77" t="s">
        <v>4401</v>
      </c>
      <c r="B2196" s="127" t="s">
        <v>4402</v>
      </c>
      <c r="C2196" s="128">
        <v>0</v>
      </c>
      <c r="D2196" s="128">
        <v>0</v>
      </c>
      <c r="E2196" s="128">
        <v>0</v>
      </c>
      <c r="F2196" s="128">
        <v>0</v>
      </c>
      <c r="G2196" s="128">
        <v>0</v>
      </c>
      <c r="H2196" s="128">
        <v>0</v>
      </c>
      <c r="I2196" s="128">
        <v>0</v>
      </c>
      <c r="J2196" s="128">
        <v>0</v>
      </c>
      <c r="K2196" s="128">
        <v>0</v>
      </c>
      <c r="L2196" s="128">
        <v>0</v>
      </c>
      <c r="M2196" s="128">
        <v>0</v>
      </c>
      <c r="N2196" s="128">
        <v>0</v>
      </c>
    </row>
    <row r="2197" spans="1:14" x14ac:dyDescent="0.3">
      <c r="A2197" s="77" t="s">
        <v>4403</v>
      </c>
      <c r="B2197" s="127" t="s">
        <v>4404</v>
      </c>
      <c r="C2197" s="128">
        <v>0</v>
      </c>
      <c r="D2197" s="128">
        <v>0</v>
      </c>
      <c r="E2197" s="128">
        <v>0</v>
      </c>
      <c r="F2197" s="128">
        <v>0</v>
      </c>
      <c r="G2197" s="128">
        <v>0</v>
      </c>
      <c r="H2197" s="128">
        <v>0</v>
      </c>
      <c r="I2197" s="128">
        <v>0</v>
      </c>
      <c r="J2197" s="128">
        <v>0</v>
      </c>
      <c r="K2197" s="128">
        <v>0</v>
      </c>
      <c r="L2197" s="128">
        <v>0</v>
      </c>
      <c r="M2197" s="128">
        <v>0</v>
      </c>
      <c r="N2197" s="128">
        <v>0</v>
      </c>
    </row>
    <row r="2198" spans="1:14" x14ac:dyDescent="0.3">
      <c r="A2198" s="77" t="s">
        <v>4405</v>
      </c>
      <c r="B2198" s="127" t="s">
        <v>4406</v>
      </c>
      <c r="C2198" s="128">
        <v>0</v>
      </c>
      <c r="D2198" s="128">
        <v>0</v>
      </c>
      <c r="E2198" s="128">
        <v>0</v>
      </c>
      <c r="F2198" s="128">
        <v>0</v>
      </c>
      <c r="G2198" s="128">
        <v>0</v>
      </c>
      <c r="H2198" s="128">
        <v>0</v>
      </c>
      <c r="I2198" s="128">
        <v>0</v>
      </c>
      <c r="J2198" s="128">
        <v>0</v>
      </c>
      <c r="K2198" s="128">
        <v>0</v>
      </c>
      <c r="L2198" s="128">
        <v>0</v>
      </c>
      <c r="M2198" s="128">
        <v>0</v>
      </c>
      <c r="N2198" s="128">
        <v>0</v>
      </c>
    </row>
    <row r="2199" spans="1:14" x14ac:dyDescent="0.3">
      <c r="A2199" s="77" t="s">
        <v>4407</v>
      </c>
      <c r="B2199" s="127" t="s">
        <v>4408</v>
      </c>
      <c r="C2199" s="128">
        <v>0</v>
      </c>
      <c r="D2199" s="128">
        <v>0</v>
      </c>
      <c r="E2199" s="128">
        <v>0</v>
      </c>
      <c r="F2199" s="128">
        <v>0</v>
      </c>
      <c r="G2199" s="128">
        <v>0</v>
      </c>
      <c r="H2199" s="128">
        <v>0</v>
      </c>
      <c r="I2199" s="128">
        <v>0</v>
      </c>
      <c r="J2199" s="128">
        <v>0</v>
      </c>
      <c r="K2199" s="128">
        <v>0</v>
      </c>
      <c r="L2199" s="128">
        <v>0</v>
      </c>
      <c r="M2199" s="128">
        <v>0</v>
      </c>
      <c r="N2199" s="128">
        <v>0</v>
      </c>
    </row>
    <row r="2200" spans="1:14" x14ac:dyDescent="0.3">
      <c r="A2200" s="77" t="s">
        <v>4409</v>
      </c>
      <c r="B2200" s="127" t="s">
        <v>4410</v>
      </c>
      <c r="C2200" s="128">
        <v>0</v>
      </c>
      <c r="D2200" s="128">
        <v>0</v>
      </c>
      <c r="E2200" s="128">
        <v>0</v>
      </c>
      <c r="F2200" s="128">
        <v>0</v>
      </c>
      <c r="G2200" s="128">
        <v>0</v>
      </c>
      <c r="H2200" s="128">
        <v>0</v>
      </c>
      <c r="I2200" s="128">
        <v>0</v>
      </c>
      <c r="J2200" s="128">
        <v>0</v>
      </c>
      <c r="K2200" s="128">
        <v>0</v>
      </c>
      <c r="L2200" s="128">
        <v>0</v>
      </c>
      <c r="M2200" s="128">
        <v>0</v>
      </c>
      <c r="N2200" s="128">
        <v>0</v>
      </c>
    </row>
    <row r="2201" spans="1:14" x14ac:dyDescent="0.3">
      <c r="A2201" s="77" t="s">
        <v>4411</v>
      </c>
      <c r="B2201" s="127" t="s">
        <v>4412</v>
      </c>
      <c r="C2201" s="128">
        <v>0</v>
      </c>
      <c r="D2201" s="128">
        <v>0</v>
      </c>
      <c r="E2201" s="128">
        <v>0</v>
      </c>
      <c r="F2201" s="128">
        <v>0</v>
      </c>
      <c r="G2201" s="128">
        <v>0</v>
      </c>
      <c r="H2201" s="128">
        <v>0</v>
      </c>
      <c r="I2201" s="128">
        <v>0</v>
      </c>
      <c r="J2201" s="128">
        <v>0</v>
      </c>
      <c r="K2201" s="128">
        <v>0</v>
      </c>
      <c r="L2201" s="128">
        <v>0</v>
      </c>
      <c r="M2201" s="128">
        <v>0</v>
      </c>
      <c r="N2201" s="128">
        <v>0</v>
      </c>
    </row>
    <row r="2202" spans="1:14" x14ac:dyDescent="0.3">
      <c r="A2202" s="77" t="s">
        <v>4413</v>
      </c>
      <c r="B2202" s="127" t="s">
        <v>4414</v>
      </c>
      <c r="C2202" s="128">
        <v>0</v>
      </c>
      <c r="D2202" s="128">
        <v>0</v>
      </c>
      <c r="E2202" s="128">
        <v>0</v>
      </c>
      <c r="F2202" s="128">
        <v>0</v>
      </c>
      <c r="G2202" s="128">
        <v>0</v>
      </c>
      <c r="H2202" s="128">
        <v>0</v>
      </c>
      <c r="I2202" s="128">
        <v>0</v>
      </c>
      <c r="J2202" s="128">
        <v>0</v>
      </c>
      <c r="K2202" s="128">
        <v>0</v>
      </c>
      <c r="L2202" s="128">
        <v>0</v>
      </c>
      <c r="M2202" s="128">
        <v>0</v>
      </c>
      <c r="N2202" s="128">
        <v>0</v>
      </c>
    </row>
    <row r="2203" spans="1:14" x14ac:dyDescent="0.3">
      <c r="A2203" s="77" t="s">
        <v>4415</v>
      </c>
      <c r="B2203" s="127" t="s">
        <v>4416</v>
      </c>
      <c r="C2203" s="128">
        <v>0</v>
      </c>
      <c r="D2203" s="128">
        <v>0</v>
      </c>
      <c r="E2203" s="128">
        <v>0</v>
      </c>
      <c r="F2203" s="128">
        <v>0</v>
      </c>
      <c r="G2203" s="128">
        <v>0</v>
      </c>
      <c r="H2203" s="128">
        <v>0</v>
      </c>
      <c r="I2203" s="128">
        <v>0</v>
      </c>
      <c r="J2203" s="128">
        <v>0</v>
      </c>
      <c r="K2203" s="128">
        <v>0</v>
      </c>
      <c r="L2203" s="128">
        <v>0</v>
      </c>
      <c r="M2203" s="128">
        <v>0</v>
      </c>
      <c r="N2203" s="128">
        <v>0</v>
      </c>
    </row>
    <row r="2204" spans="1:14" x14ac:dyDescent="0.3">
      <c r="A2204" s="77" t="s">
        <v>4417</v>
      </c>
      <c r="B2204" s="127" t="s">
        <v>4418</v>
      </c>
      <c r="C2204" s="128">
        <v>0</v>
      </c>
      <c r="D2204" s="128">
        <v>0</v>
      </c>
      <c r="E2204" s="128">
        <v>0</v>
      </c>
      <c r="F2204" s="128">
        <v>0</v>
      </c>
      <c r="G2204" s="128">
        <v>0</v>
      </c>
      <c r="H2204" s="128">
        <v>0</v>
      </c>
      <c r="I2204" s="128">
        <v>0</v>
      </c>
      <c r="J2204" s="128">
        <v>0</v>
      </c>
      <c r="K2204" s="128">
        <v>0</v>
      </c>
      <c r="L2204" s="128">
        <v>0</v>
      </c>
      <c r="M2204" s="128">
        <v>0</v>
      </c>
      <c r="N2204" s="128">
        <v>0</v>
      </c>
    </row>
    <row r="2205" spans="1:14" x14ac:dyDescent="0.3">
      <c r="A2205" s="77" t="s">
        <v>4419</v>
      </c>
      <c r="B2205" s="127" t="s">
        <v>4420</v>
      </c>
      <c r="C2205" s="128">
        <v>0</v>
      </c>
      <c r="D2205" s="128">
        <v>0</v>
      </c>
      <c r="E2205" s="128">
        <v>0</v>
      </c>
      <c r="F2205" s="128">
        <v>0</v>
      </c>
      <c r="G2205" s="128">
        <v>0</v>
      </c>
      <c r="H2205" s="128">
        <v>0</v>
      </c>
      <c r="I2205" s="128">
        <v>0</v>
      </c>
      <c r="J2205" s="128">
        <v>0</v>
      </c>
      <c r="K2205" s="128">
        <v>0</v>
      </c>
      <c r="L2205" s="128">
        <v>0</v>
      </c>
      <c r="M2205" s="128">
        <v>0</v>
      </c>
      <c r="N2205" s="128">
        <v>0</v>
      </c>
    </row>
    <row r="2206" spans="1:14" x14ac:dyDescent="0.3">
      <c r="A2206" s="77" t="s">
        <v>4421</v>
      </c>
      <c r="B2206" s="127" t="s">
        <v>4422</v>
      </c>
      <c r="C2206" s="128">
        <v>0</v>
      </c>
      <c r="D2206" s="128">
        <v>0</v>
      </c>
      <c r="E2206" s="128">
        <v>0</v>
      </c>
      <c r="F2206" s="128">
        <v>0</v>
      </c>
      <c r="G2206" s="128">
        <v>0</v>
      </c>
      <c r="H2206" s="128">
        <v>0</v>
      </c>
      <c r="I2206" s="128">
        <v>0</v>
      </c>
      <c r="J2206" s="128">
        <v>0</v>
      </c>
      <c r="K2206" s="128">
        <v>0</v>
      </c>
      <c r="L2206" s="128">
        <v>0</v>
      </c>
      <c r="M2206" s="128">
        <v>0</v>
      </c>
      <c r="N2206" s="128">
        <v>0</v>
      </c>
    </row>
    <row r="2207" spans="1:14" x14ac:dyDescent="0.3">
      <c r="A2207" s="77" t="s">
        <v>4423</v>
      </c>
      <c r="B2207" s="127" t="s">
        <v>4424</v>
      </c>
      <c r="C2207" s="128">
        <v>0</v>
      </c>
      <c r="D2207" s="128">
        <v>0</v>
      </c>
      <c r="E2207" s="128">
        <v>0</v>
      </c>
      <c r="F2207" s="128">
        <v>0</v>
      </c>
      <c r="G2207" s="128">
        <v>0</v>
      </c>
      <c r="H2207" s="128">
        <v>0</v>
      </c>
      <c r="I2207" s="128">
        <v>0</v>
      </c>
      <c r="J2207" s="128">
        <v>0</v>
      </c>
      <c r="K2207" s="128">
        <v>0</v>
      </c>
      <c r="L2207" s="128">
        <v>0</v>
      </c>
      <c r="M2207" s="128">
        <v>0</v>
      </c>
      <c r="N2207" s="128">
        <v>0</v>
      </c>
    </row>
    <row r="2208" spans="1:14" x14ac:dyDescent="0.3">
      <c r="A2208" s="77" t="s">
        <v>4425</v>
      </c>
      <c r="B2208" s="127" t="s">
        <v>4426</v>
      </c>
      <c r="C2208" s="128">
        <v>0</v>
      </c>
      <c r="D2208" s="128">
        <v>0</v>
      </c>
      <c r="E2208" s="128">
        <v>0</v>
      </c>
      <c r="F2208" s="128">
        <v>0</v>
      </c>
      <c r="G2208" s="128">
        <v>0</v>
      </c>
      <c r="H2208" s="128">
        <v>0</v>
      </c>
      <c r="I2208" s="128">
        <v>0</v>
      </c>
      <c r="J2208" s="128">
        <v>0</v>
      </c>
      <c r="K2208" s="128">
        <v>0</v>
      </c>
      <c r="L2208" s="128">
        <v>0</v>
      </c>
      <c r="M2208" s="128">
        <v>0</v>
      </c>
      <c r="N2208" s="128">
        <v>0</v>
      </c>
    </row>
    <row r="2209" spans="1:14" x14ac:dyDescent="0.3">
      <c r="A2209" s="77" t="s">
        <v>4427</v>
      </c>
      <c r="B2209" s="127" t="s">
        <v>4428</v>
      </c>
      <c r="C2209" s="128">
        <v>0</v>
      </c>
      <c r="D2209" s="128">
        <v>0</v>
      </c>
      <c r="E2209" s="128">
        <v>0</v>
      </c>
      <c r="F2209" s="128">
        <v>0</v>
      </c>
      <c r="G2209" s="128">
        <v>0</v>
      </c>
      <c r="H2209" s="128">
        <v>0</v>
      </c>
      <c r="I2209" s="128">
        <v>0</v>
      </c>
      <c r="J2209" s="128">
        <v>0</v>
      </c>
      <c r="K2209" s="128">
        <v>0</v>
      </c>
      <c r="L2209" s="128">
        <v>0</v>
      </c>
      <c r="M2209" s="128">
        <v>0</v>
      </c>
      <c r="N2209" s="128">
        <v>0</v>
      </c>
    </row>
    <row r="2210" spans="1:14" x14ac:dyDescent="0.3">
      <c r="A2210" s="77" t="s">
        <v>4429</v>
      </c>
      <c r="B2210" s="127" t="s">
        <v>4430</v>
      </c>
      <c r="C2210" s="128">
        <v>0</v>
      </c>
      <c r="D2210" s="128">
        <v>0</v>
      </c>
      <c r="E2210" s="128">
        <v>0</v>
      </c>
      <c r="F2210" s="128">
        <v>0</v>
      </c>
      <c r="G2210" s="128">
        <v>0</v>
      </c>
      <c r="H2210" s="128">
        <v>0</v>
      </c>
      <c r="I2210" s="128">
        <v>0</v>
      </c>
      <c r="J2210" s="128">
        <v>0</v>
      </c>
      <c r="K2210" s="128">
        <v>0</v>
      </c>
      <c r="L2210" s="128">
        <v>0</v>
      </c>
      <c r="M2210" s="128">
        <v>0</v>
      </c>
      <c r="N2210" s="128">
        <v>0</v>
      </c>
    </row>
    <row r="2211" spans="1:14" x14ac:dyDescent="0.3">
      <c r="A2211" s="77" t="s">
        <v>4431</v>
      </c>
      <c r="B2211" s="127" t="s">
        <v>4432</v>
      </c>
      <c r="C2211" s="128">
        <v>0</v>
      </c>
      <c r="D2211" s="128">
        <v>0</v>
      </c>
      <c r="E2211" s="128">
        <v>0</v>
      </c>
      <c r="F2211" s="128">
        <v>0</v>
      </c>
      <c r="G2211" s="128">
        <v>0</v>
      </c>
      <c r="H2211" s="128">
        <v>0</v>
      </c>
      <c r="I2211" s="128">
        <v>0</v>
      </c>
      <c r="J2211" s="128">
        <v>0</v>
      </c>
      <c r="K2211" s="128">
        <v>0</v>
      </c>
      <c r="L2211" s="128">
        <v>0</v>
      </c>
      <c r="M2211" s="128">
        <v>0</v>
      </c>
      <c r="N2211" s="128">
        <v>0</v>
      </c>
    </row>
    <row r="2212" spans="1:14" x14ac:dyDescent="0.3">
      <c r="A2212" s="77" t="s">
        <v>4433</v>
      </c>
      <c r="B2212" s="127" t="s">
        <v>4434</v>
      </c>
      <c r="C2212" s="128">
        <v>0</v>
      </c>
      <c r="D2212" s="128">
        <v>0</v>
      </c>
      <c r="E2212" s="128">
        <v>0</v>
      </c>
      <c r="F2212" s="128">
        <v>0</v>
      </c>
      <c r="G2212" s="128">
        <v>0</v>
      </c>
      <c r="H2212" s="128">
        <v>0</v>
      </c>
      <c r="I2212" s="128">
        <v>0</v>
      </c>
      <c r="J2212" s="128">
        <v>0</v>
      </c>
      <c r="K2212" s="128">
        <v>0</v>
      </c>
      <c r="L2212" s="128">
        <v>0</v>
      </c>
      <c r="M2212" s="128">
        <v>0</v>
      </c>
      <c r="N2212" s="128">
        <v>0</v>
      </c>
    </row>
    <row r="2213" spans="1:14" x14ac:dyDescent="0.3">
      <c r="A2213" s="77" t="s">
        <v>4435</v>
      </c>
      <c r="B2213" s="127" t="s">
        <v>4436</v>
      </c>
      <c r="C2213" s="128">
        <v>0</v>
      </c>
      <c r="D2213" s="128">
        <v>0</v>
      </c>
      <c r="E2213" s="128">
        <v>0</v>
      </c>
      <c r="F2213" s="128">
        <v>0</v>
      </c>
      <c r="G2213" s="128">
        <v>0</v>
      </c>
      <c r="H2213" s="128">
        <v>0</v>
      </c>
      <c r="I2213" s="128">
        <v>0</v>
      </c>
      <c r="J2213" s="128">
        <v>0</v>
      </c>
      <c r="K2213" s="128">
        <v>0</v>
      </c>
      <c r="L2213" s="128">
        <v>0</v>
      </c>
      <c r="M2213" s="128">
        <v>0</v>
      </c>
      <c r="N2213" s="128">
        <v>0</v>
      </c>
    </row>
    <row r="2214" spans="1:14" x14ac:dyDescent="0.3">
      <c r="A2214" s="77" t="s">
        <v>4437</v>
      </c>
      <c r="B2214" s="127" t="s">
        <v>4438</v>
      </c>
      <c r="C2214" s="128">
        <v>0</v>
      </c>
      <c r="D2214" s="128">
        <v>0</v>
      </c>
      <c r="E2214" s="128">
        <v>0</v>
      </c>
      <c r="F2214" s="128">
        <v>0</v>
      </c>
      <c r="G2214" s="128">
        <v>0</v>
      </c>
      <c r="H2214" s="128">
        <v>0</v>
      </c>
      <c r="I2214" s="128">
        <v>0</v>
      </c>
      <c r="J2214" s="128">
        <v>0</v>
      </c>
      <c r="K2214" s="128">
        <v>0</v>
      </c>
      <c r="L2214" s="128">
        <v>0</v>
      </c>
      <c r="M2214" s="128">
        <v>0</v>
      </c>
      <c r="N2214" s="128">
        <v>0</v>
      </c>
    </row>
    <row r="2215" spans="1:14" x14ac:dyDescent="0.3">
      <c r="A2215" s="77" t="s">
        <v>4439</v>
      </c>
      <c r="B2215" s="127" t="s">
        <v>4440</v>
      </c>
      <c r="C2215" s="128">
        <v>231096.03</v>
      </c>
      <c r="D2215" s="128">
        <v>263911</v>
      </c>
      <c r="E2215" s="128">
        <v>278398.63</v>
      </c>
      <c r="F2215" s="128">
        <v>257239.5</v>
      </c>
      <c r="G2215" s="128">
        <v>274397.5</v>
      </c>
      <c r="H2215" s="128">
        <v>262347.53999999998</v>
      </c>
      <c r="I2215" s="128">
        <v>830629.9</v>
      </c>
      <c r="J2215" s="128">
        <v>543550.16</v>
      </c>
      <c r="K2215" s="128">
        <v>282579.14</v>
      </c>
      <c r="L2215" s="128">
        <v>286493.40000000002</v>
      </c>
      <c r="M2215" s="128">
        <v>294453.76000000001</v>
      </c>
      <c r="N2215" s="128">
        <v>262036.34</v>
      </c>
    </row>
    <row r="2216" spans="1:14" x14ac:dyDescent="0.3">
      <c r="A2216" s="77" t="s">
        <v>4441</v>
      </c>
      <c r="B2216" s="127" t="s">
        <v>4442</v>
      </c>
      <c r="C2216" s="128">
        <v>884803.97</v>
      </c>
      <c r="D2216" s="128">
        <v>-422765.68</v>
      </c>
      <c r="E2216" s="128">
        <v>-7299205.6900000004</v>
      </c>
      <c r="F2216" s="128">
        <v>211334.94</v>
      </c>
      <c r="G2216" s="128">
        <v>3991733.86</v>
      </c>
      <c r="H2216" s="128">
        <v>5694650.8799999999</v>
      </c>
      <c r="I2216" s="128">
        <v>7203196.3200000003</v>
      </c>
      <c r="J2216" s="128">
        <v>7874529.75</v>
      </c>
      <c r="K2216" s="128">
        <v>4089965.18</v>
      </c>
      <c r="L2216" s="128">
        <v>2467110.77</v>
      </c>
      <c r="M2216" s="128">
        <v>-1631355.48</v>
      </c>
      <c r="N2216" s="128">
        <v>-1965912.5</v>
      </c>
    </row>
    <row r="2217" spans="1:14" x14ac:dyDescent="0.3">
      <c r="A2217" s="77" t="s">
        <v>4443</v>
      </c>
      <c r="B2217" s="127" t="s">
        <v>4444</v>
      </c>
      <c r="C2217" s="128">
        <v>64047.78</v>
      </c>
      <c r="D2217" s="128">
        <v>73142.38</v>
      </c>
      <c r="E2217" s="128">
        <v>77157.59</v>
      </c>
      <c r="F2217" s="128">
        <v>71293.39</v>
      </c>
      <c r="G2217" s="128">
        <v>76048.69</v>
      </c>
      <c r="H2217" s="128">
        <v>72709.070000000007</v>
      </c>
      <c r="I2217" s="128">
        <v>230207.32</v>
      </c>
      <c r="J2217" s="128">
        <v>150643.79</v>
      </c>
      <c r="K2217" s="128">
        <v>78316.210000000006</v>
      </c>
      <c r="L2217" s="128">
        <v>79401.05</v>
      </c>
      <c r="M2217" s="128">
        <v>81607.240000000005</v>
      </c>
      <c r="N2217" s="128">
        <v>72622.820000000007</v>
      </c>
    </row>
    <row r="2218" spans="1:14" x14ac:dyDescent="0.3">
      <c r="A2218" s="77" t="s">
        <v>4445</v>
      </c>
      <c r="B2218" s="127" t="s">
        <v>4446</v>
      </c>
      <c r="C2218" s="128">
        <v>202497.86</v>
      </c>
      <c r="D2218" s="128">
        <v>-159892.32999999999</v>
      </c>
      <c r="E2218" s="128">
        <v>-1812775.1</v>
      </c>
      <c r="F2218" s="128">
        <v>15847.33</v>
      </c>
      <c r="G2218" s="128">
        <v>1063576.94</v>
      </c>
      <c r="H2218" s="128">
        <v>1788444.9</v>
      </c>
      <c r="I2218" s="128">
        <v>1953627</v>
      </c>
      <c r="J2218" s="128">
        <v>2139685.65</v>
      </c>
      <c r="K2218" s="128">
        <v>1343709.64</v>
      </c>
      <c r="L2218" s="128">
        <v>641030.86</v>
      </c>
      <c r="M2218" s="128">
        <v>-494850.44</v>
      </c>
      <c r="N2218" s="128">
        <v>-334664.12</v>
      </c>
    </row>
    <row r="2219" spans="1:14" x14ac:dyDescent="0.3">
      <c r="A2219" s="77" t="s">
        <v>4447</v>
      </c>
      <c r="B2219" s="127" t="s">
        <v>4448</v>
      </c>
      <c r="C2219" s="128">
        <v>0</v>
      </c>
      <c r="D2219" s="128">
        <v>0</v>
      </c>
      <c r="E2219" s="128">
        <v>0</v>
      </c>
      <c r="F2219" s="128">
        <v>0</v>
      </c>
      <c r="G2219" s="128">
        <v>0</v>
      </c>
      <c r="H2219" s="128">
        <v>0</v>
      </c>
      <c r="I2219" s="128">
        <v>0</v>
      </c>
      <c r="J2219" s="128">
        <v>0</v>
      </c>
      <c r="K2219" s="128">
        <v>0</v>
      </c>
      <c r="L2219" s="128">
        <v>0</v>
      </c>
      <c r="M2219" s="128">
        <v>0</v>
      </c>
      <c r="N2219" s="128">
        <v>0</v>
      </c>
    </row>
    <row r="2220" spans="1:14" x14ac:dyDescent="0.3">
      <c r="A2220" s="77" t="s">
        <v>4449</v>
      </c>
      <c r="B2220" s="127" t="s">
        <v>4450</v>
      </c>
      <c r="C2220" s="128">
        <v>0</v>
      </c>
      <c r="D2220" s="128">
        <v>0</v>
      </c>
      <c r="E2220" s="128">
        <v>0</v>
      </c>
      <c r="F2220" s="128">
        <v>0</v>
      </c>
      <c r="G2220" s="128">
        <v>0</v>
      </c>
      <c r="H2220" s="128">
        <v>0</v>
      </c>
      <c r="I2220" s="128">
        <v>0</v>
      </c>
      <c r="J2220" s="128">
        <v>0</v>
      </c>
      <c r="K2220" s="128">
        <v>0</v>
      </c>
      <c r="L2220" s="128">
        <v>0</v>
      </c>
      <c r="M2220" s="128">
        <v>0</v>
      </c>
      <c r="N2220" s="128">
        <v>0</v>
      </c>
    </row>
    <row r="2221" spans="1:14" x14ac:dyDescent="0.3">
      <c r="A2221" s="77" t="s">
        <v>4451</v>
      </c>
      <c r="B2221" s="127" t="s">
        <v>4452</v>
      </c>
      <c r="C2221" s="128">
        <v>6496004.4800000004</v>
      </c>
      <c r="D2221" s="128">
        <v>6543816.4100000001</v>
      </c>
      <c r="E2221" s="128">
        <v>17504589.52</v>
      </c>
      <c r="F2221" s="128">
        <v>6831184.7300000004</v>
      </c>
      <c r="G2221" s="128">
        <v>6449820.9500000002</v>
      </c>
      <c r="H2221" s="128">
        <v>6847281.7999999998</v>
      </c>
      <c r="I2221" s="128">
        <v>6264039.3799999999</v>
      </c>
      <c r="J2221" s="128">
        <v>6399316.0199999996</v>
      </c>
      <c r="K2221" s="128">
        <v>6885829.2599999998</v>
      </c>
      <c r="L2221" s="128">
        <v>6374722.1699999999</v>
      </c>
      <c r="M2221" s="128">
        <v>6339710.1299999999</v>
      </c>
      <c r="N2221" s="128">
        <v>13534296.050000001</v>
      </c>
    </row>
    <row r="2222" spans="1:14" x14ac:dyDescent="0.3">
      <c r="A2222" s="77" t="s">
        <v>4453</v>
      </c>
      <c r="B2222" s="127" t="s">
        <v>4454</v>
      </c>
      <c r="C2222" s="128">
        <v>0</v>
      </c>
      <c r="D2222" s="128">
        <v>0</v>
      </c>
      <c r="E2222" s="128">
        <v>0</v>
      </c>
      <c r="F2222" s="128">
        <v>0</v>
      </c>
      <c r="G2222" s="128">
        <v>0</v>
      </c>
      <c r="H2222" s="128">
        <v>0</v>
      </c>
      <c r="I2222" s="128">
        <v>0</v>
      </c>
      <c r="J2222" s="128">
        <v>0</v>
      </c>
      <c r="K2222" s="128">
        <v>0</v>
      </c>
      <c r="L2222" s="128">
        <v>0</v>
      </c>
      <c r="M2222" s="128">
        <v>0</v>
      </c>
      <c r="N2222" s="128">
        <v>0</v>
      </c>
    </row>
    <row r="2223" spans="1:14" x14ac:dyDescent="0.3">
      <c r="A2223" s="77" t="s">
        <v>4455</v>
      </c>
      <c r="B2223" s="127" t="s">
        <v>4456</v>
      </c>
      <c r="C2223" s="128">
        <v>-6252674.5999999996</v>
      </c>
      <c r="D2223" s="128">
        <v>-21762362.379999999</v>
      </c>
      <c r="E2223" s="128">
        <v>-7467603.5599999996</v>
      </c>
      <c r="F2223" s="128">
        <v>-33498495.73</v>
      </c>
      <c r="G2223" s="128">
        <v>-8265369.9100000001</v>
      </c>
      <c r="H2223" s="128">
        <v>-8908659.8900000006</v>
      </c>
      <c r="I2223" s="128">
        <v>-7622693.6799999997</v>
      </c>
      <c r="J2223" s="128">
        <v>-7855332.4199999999</v>
      </c>
      <c r="K2223" s="128">
        <v>-18165749.149999999</v>
      </c>
      <c r="L2223" s="128">
        <v>-7330009.04</v>
      </c>
      <c r="M2223" s="128">
        <v>-6241975.7599999998</v>
      </c>
      <c r="N2223" s="128">
        <v>-9116908.4600000009</v>
      </c>
    </row>
    <row r="2224" spans="1:14" x14ac:dyDescent="0.3">
      <c r="A2224" s="77" t="s">
        <v>4457</v>
      </c>
      <c r="B2224" s="127" t="s">
        <v>4458</v>
      </c>
      <c r="C2224" s="128">
        <v>0</v>
      </c>
      <c r="D2224" s="128">
        <v>0</v>
      </c>
      <c r="E2224" s="128">
        <v>0</v>
      </c>
      <c r="F2224" s="128">
        <v>0</v>
      </c>
      <c r="G2224" s="128">
        <v>0</v>
      </c>
      <c r="H2224" s="128">
        <v>0</v>
      </c>
      <c r="I2224" s="128">
        <v>0</v>
      </c>
      <c r="J2224" s="128">
        <v>0</v>
      </c>
      <c r="K2224" s="128">
        <v>0</v>
      </c>
      <c r="L2224" s="128">
        <v>0</v>
      </c>
      <c r="M2224" s="128">
        <v>0</v>
      </c>
      <c r="N2224" s="128">
        <v>0</v>
      </c>
    </row>
    <row r="2225" spans="1:14" x14ac:dyDescent="0.3">
      <c r="A2225" s="77" t="s">
        <v>4459</v>
      </c>
      <c r="B2225" s="127" t="s">
        <v>2491</v>
      </c>
      <c r="C2225" s="128">
        <v>8704.31</v>
      </c>
      <c r="D2225" s="128">
        <v>8704.32</v>
      </c>
      <c r="E2225" s="128">
        <v>8704.31</v>
      </c>
      <c r="F2225" s="128">
        <v>8704.32</v>
      </c>
      <c r="G2225" s="128">
        <v>8704.31</v>
      </c>
      <c r="H2225" s="128">
        <v>8704.32</v>
      </c>
      <c r="I2225" s="128">
        <v>8704.31</v>
      </c>
      <c r="J2225" s="128">
        <v>8704.32</v>
      </c>
      <c r="K2225" s="128">
        <v>8704.31</v>
      </c>
      <c r="L2225" s="128">
        <v>8704.32</v>
      </c>
      <c r="M2225" s="128">
        <v>8704.31</v>
      </c>
      <c r="N2225" s="128">
        <v>8704.32</v>
      </c>
    </row>
    <row r="2226" spans="1:14" x14ac:dyDescent="0.3">
      <c r="A2226" s="77" t="s">
        <v>4460</v>
      </c>
      <c r="B2226" s="127" t="s">
        <v>4461</v>
      </c>
      <c r="C2226" s="128">
        <v>-158260.26999999999</v>
      </c>
      <c r="D2226" s="128">
        <v>-158260.26999999999</v>
      </c>
      <c r="E2226" s="128">
        <v>-158260.26999999999</v>
      </c>
      <c r="F2226" s="128">
        <v>-158260.26999999999</v>
      </c>
      <c r="G2226" s="128">
        <v>-158260.26999999999</v>
      </c>
      <c r="H2226" s="128">
        <v>-158260.26999999999</v>
      </c>
      <c r="I2226" s="128">
        <v>-158260.26999999999</v>
      </c>
      <c r="J2226" s="128">
        <v>-158260.26999999999</v>
      </c>
      <c r="K2226" s="128">
        <v>-158260.26999999999</v>
      </c>
      <c r="L2226" s="128">
        <v>-158260.26999999999</v>
      </c>
      <c r="M2226" s="128">
        <v>-158260.26999999999</v>
      </c>
      <c r="N2226" s="128">
        <v>-158260.26999999999</v>
      </c>
    </row>
    <row r="2227" spans="1:14" x14ac:dyDescent="0.3">
      <c r="A2227" s="77" t="s">
        <v>4462</v>
      </c>
      <c r="B2227" s="127" t="s">
        <v>4463</v>
      </c>
      <c r="C2227" s="128">
        <v>0</v>
      </c>
      <c r="D2227" s="128">
        <v>0</v>
      </c>
      <c r="E2227" s="128">
        <v>0</v>
      </c>
      <c r="F2227" s="128">
        <v>0</v>
      </c>
      <c r="G2227" s="128">
        <v>0</v>
      </c>
      <c r="H2227" s="128">
        <v>0</v>
      </c>
      <c r="I2227" s="128">
        <v>0</v>
      </c>
      <c r="J2227" s="128">
        <v>0</v>
      </c>
      <c r="K2227" s="128">
        <v>0</v>
      </c>
      <c r="L2227" s="128">
        <v>0</v>
      </c>
      <c r="M2227" s="128">
        <v>0</v>
      </c>
      <c r="N2227" s="128">
        <v>0</v>
      </c>
    </row>
    <row r="2228" spans="1:14" x14ac:dyDescent="0.3">
      <c r="A2228" s="77" t="s">
        <v>4464</v>
      </c>
      <c r="B2228" s="127" t="s">
        <v>4465</v>
      </c>
      <c r="C2228" s="128">
        <v>0</v>
      </c>
      <c r="D2228" s="128">
        <v>0</v>
      </c>
      <c r="E2228" s="128">
        <v>0</v>
      </c>
      <c r="F2228" s="128">
        <v>0</v>
      </c>
      <c r="G2228" s="128">
        <v>0</v>
      </c>
      <c r="H2228" s="128">
        <v>0</v>
      </c>
      <c r="I2228" s="128">
        <v>0</v>
      </c>
      <c r="J2228" s="128">
        <v>0</v>
      </c>
      <c r="K2228" s="128">
        <v>0</v>
      </c>
      <c r="L2228" s="128">
        <v>0</v>
      </c>
      <c r="M2228" s="128">
        <v>0</v>
      </c>
      <c r="N2228" s="128">
        <v>0</v>
      </c>
    </row>
    <row r="2229" spans="1:14" x14ac:dyDescent="0.3">
      <c r="A2229" s="77" t="s">
        <v>4466</v>
      </c>
      <c r="B2229" s="127" t="s">
        <v>4467</v>
      </c>
      <c r="C2229" s="128">
        <v>0</v>
      </c>
      <c r="D2229" s="128">
        <v>0</v>
      </c>
      <c r="E2229" s="128">
        <v>0</v>
      </c>
      <c r="F2229" s="128">
        <v>0</v>
      </c>
      <c r="G2229" s="128">
        <v>0</v>
      </c>
      <c r="H2229" s="128">
        <v>0</v>
      </c>
      <c r="I2229" s="128">
        <v>0</v>
      </c>
      <c r="J2229" s="128">
        <v>0</v>
      </c>
      <c r="K2229" s="128">
        <v>0</v>
      </c>
      <c r="L2229" s="128">
        <v>0</v>
      </c>
      <c r="M2229" s="128">
        <v>0</v>
      </c>
      <c r="N2229" s="128">
        <v>0</v>
      </c>
    </row>
    <row r="2230" spans="1:14" x14ac:dyDescent="0.3">
      <c r="A2230" s="77" t="s">
        <v>4468</v>
      </c>
      <c r="B2230" s="127" t="s">
        <v>4469</v>
      </c>
      <c r="C2230" s="128">
        <v>2345439.6800000002</v>
      </c>
      <c r="D2230" s="128">
        <v>2360392.63</v>
      </c>
      <c r="E2230" s="128">
        <v>3854124.9</v>
      </c>
      <c r="F2230" s="128">
        <v>2435346.42</v>
      </c>
      <c r="G2230" s="128">
        <v>2332948.4300000002</v>
      </c>
      <c r="H2230" s="128">
        <v>2190970.2400000002</v>
      </c>
      <c r="I2230" s="128">
        <v>2282993.9300000002</v>
      </c>
      <c r="J2230" s="128">
        <v>2315754.27</v>
      </c>
      <c r="K2230" s="128">
        <v>2195717.66</v>
      </c>
      <c r="L2230" s="128">
        <v>2310172.65</v>
      </c>
      <c r="M2230" s="128">
        <v>2305205.9700000002</v>
      </c>
      <c r="N2230" s="128">
        <v>2392137.12</v>
      </c>
    </row>
    <row r="2231" spans="1:14" x14ac:dyDescent="0.3">
      <c r="A2231" s="77" t="s">
        <v>4470</v>
      </c>
      <c r="B2231" s="127" t="s">
        <v>4471</v>
      </c>
      <c r="C2231" s="128">
        <v>0</v>
      </c>
      <c r="D2231" s="128">
        <v>0</v>
      </c>
      <c r="E2231" s="128">
        <v>0</v>
      </c>
      <c r="F2231" s="128">
        <v>0</v>
      </c>
      <c r="G2231" s="128">
        <v>0</v>
      </c>
      <c r="H2231" s="128">
        <v>0</v>
      </c>
      <c r="I2231" s="128">
        <v>0</v>
      </c>
      <c r="J2231" s="128">
        <v>0</v>
      </c>
      <c r="K2231" s="128">
        <v>0</v>
      </c>
      <c r="L2231" s="128">
        <v>0</v>
      </c>
      <c r="M2231" s="128">
        <v>0</v>
      </c>
      <c r="N2231" s="128">
        <v>0</v>
      </c>
    </row>
    <row r="2232" spans="1:14" x14ac:dyDescent="0.3">
      <c r="A2232" s="77" t="s">
        <v>4472</v>
      </c>
      <c r="B2232" s="127" t="s">
        <v>4473</v>
      </c>
      <c r="C2232" s="128">
        <v>-672768.28</v>
      </c>
      <c r="D2232" s="128">
        <v>-674124.44</v>
      </c>
      <c r="E2232" s="128">
        <v>-611571.31000000006</v>
      </c>
      <c r="F2232" s="128">
        <v>-679843.07</v>
      </c>
      <c r="G2232" s="128">
        <v>-685523.9</v>
      </c>
      <c r="H2232" s="128">
        <v>-854275.52</v>
      </c>
      <c r="I2232" s="128">
        <v>-709351.01</v>
      </c>
      <c r="J2232" s="128">
        <v>-797667.32</v>
      </c>
      <c r="K2232" s="128">
        <v>-836612.44</v>
      </c>
      <c r="L2232" s="128">
        <v>-781923.07</v>
      </c>
      <c r="M2232" s="128">
        <v>-666035.43000000005</v>
      </c>
      <c r="N2232" s="128">
        <v>-913088.94</v>
      </c>
    </row>
    <row r="2233" spans="1:14" x14ac:dyDescent="0.3">
      <c r="A2233" s="77" t="s">
        <v>4474</v>
      </c>
      <c r="B2233" s="127" t="s">
        <v>4475</v>
      </c>
      <c r="C2233" s="128">
        <v>0</v>
      </c>
      <c r="D2233" s="128">
        <v>0</v>
      </c>
      <c r="E2233" s="128">
        <v>0</v>
      </c>
      <c r="F2233" s="128">
        <v>0</v>
      </c>
      <c r="G2233" s="128">
        <v>0</v>
      </c>
      <c r="H2233" s="128">
        <v>0</v>
      </c>
      <c r="I2233" s="128">
        <v>0</v>
      </c>
      <c r="J2233" s="128">
        <v>0</v>
      </c>
      <c r="K2233" s="128">
        <v>0</v>
      </c>
      <c r="L2233" s="128">
        <v>0</v>
      </c>
      <c r="M2233" s="128">
        <v>0</v>
      </c>
      <c r="N2233" s="128">
        <v>0</v>
      </c>
    </row>
    <row r="2234" spans="1:14" x14ac:dyDescent="0.3">
      <c r="A2234" s="77" t="s">
        <v>4476</v>
      </c>
      <c r="B2234" s="127" t="s">
        <v>2493</v>
      </c>
      <c r="C2234" s="128">
        <v>0</v>
      </c>
      <c r="D2234" s="128">
        <v>0</v>
      </c>
      <c r="E2234" s="128">
        <v>0</v>
      </c>
      <c r="F2234" s="128">
        <v>0</v>
      </c>
      <c r="G2234" s="128">
        <v>0</v>
      </c>
      <c r="H2234" s="128">
        <v>0</v>
      </c>
      <c r="I2234" s="128">
        <v>0</v>
      </c>
      <c r="J2234" s="128">
        <v>0</v>
      </c>
      <c r="K2234" s="128">
        <v>0</v>
      </c>
      <c r="L2234" s="128">
        <v>0</v>
      </c>
      <c r="M2234" s="128">
        <v>0</v>
      </c>
      <c r="N2234" s="128">
        <v>0</v>
      </c>
    </row>
    <row r="2235" spans="1:14" x14ac:dyDescent="0.3">
      <c r="A2235" s="77" t="s">
        <v>4477</v>
      </c>
      <c r="B2235" s="127" t="s">
        <v>4478</v>
      </c>
      <c r="C2235" s="128">
        <v>-55345.2</v>
      </c>
      <c r="D2235" s="128">
        <v>-55345.2</v>
      </c>
      <c r="E2235" s="128">
        <v>-55345.2</v>
      </c>
      <c r="F2235" s="128">
        <v>-55345.19</v>
      </c>
      <c r="G2235" s="128">
        <v>-55345.2</v>
      </c>
      <c r="H2235" s="128">
        <v>-55345.2</v>
      </c>
      <c r="I2235" s="128">
        <v>-55345.2</v>
      </c>
      <c r="J2235" s="128">
        <v>-55345.2</v>
      </c>
      <c r="K2235" s="128">
        <v>-55345.2</v>
      </c>
      <c r="L2235" s="128">
        <v>-55345.19</v>
      </c>
      <c r="M2235" s="128">
        <v>-55345.2</v>
      </c>
      <c r="N2235" s="128">
        <v>-55345.2</v>
      </c>
    </row>
    <row r="2236" spans="1:14" x14ac:dyDescent="0.3">
      <c r="A2236" s="77" t="s">
        <v>4479</v>
      </c>
      <c r="B2236" s="127" t="s">
        <v>4480</v>
      </c>
      <c r="C2236" s="128">
        <v>0</v>
      </c>
      <c r="D2236" s="128">
        <v>0</v>
      </c>
      <c r="E2236" s="128">
        <v>0</v>
      </c>
      <c r="F2236" s="128">
        <v>0</v>
      </c>
      <c r="G2236" s="128">
        <v>0</v>
      </c>
      <c r="H2236" s="128">
        <v>0</v>
      </c>
      <c r="I2236" s="128">
        <v>0</v>
      </c>
      <c r="J2236" s="128">
        <v>0</v>
      </c>
      <c r="K2236" s="128">
        <v>0</v>
      </c>
      <c r="L2236" s="128">
        <v>0</v>
      </c>
      <c r="M2236" s="128">
        <v>0</v>
      </c>
      <c r="N2236" s="128">
        <v>0</v>
      </c>
    </row>
    <row r="2237" spans="1:14" x14ac:dyDescent="0.3">
      <c r="A2237" s="77" t="s">
        <v>4481</v>
      </c>
      <c r="B2237" s="127" t="s">
        <v>4482</v>
      </c>
      <c r="C2237" s="128">
        <v>0</v>
      </c>
      <c r="D2237" s="128">
        <v>0</v>
      </c>
      <c r="E2237" s="128">
        <v>0</v>
      </c>
      <c r="F2237" s="128">
        <v>0</v>
      </c>
      <c r="G2237" s="128">
        <v>0</v>
      </c>
      <c r="H2237" s="128">
        <v>0</v>
      </c>
      <c r="I2237" s="128">
        <v>0</v>
      </c>
      <c r="J2237" s="128">
        <v>0</v>
      </c>
      <c r="K2237" s="128">
        <v>0</v>
      </c>
      <c r="L2237" s="128">
        <v>0</v>
      </c>
      <c r="M2237" s="128">
        <v>0</v>
      </c>
      <c r="N2237" s="128">
        <v>0</v>
      </c>
    </row>
    <row r="2238" spans="1:14" x14ac:dyDescent="0.3">
      <c r="A2238" s="77" t="s">
        <v>4483</v>
      </c>
      <c r="B2238" s="127" t="s">
        <v>4484</v>
      </c>
      <c r="C2238" s="128">
        <v>0</v>
      </c>
      <c r="D2238" s="128">
        <v>0</v>
      </c>
      <c r="E2238" s="128">
        <v>0</v>
      </c>
      <c r="F2238" s="128">
        <v>0</v>
      </c>
      <c r="G2238" s="128">
        <v>0</v>
      </c>
      <c r="H2238" s="128">
        <v>0</v>
      </c>
      <c r="I2238" s="128">
        <v>0</v>
      </c>
      <c r="J2238" s="128">
        <v>0</v>
      </c>
      <c r="K2238" s="128">
        <v>0</v>
      </c>
      <c r="L2238" s="128">
        <v>0</v>
      </c>
      <c r="M2238" s="128">
        <v>0</v>
      </c>
      <c r="N2238" s="128">
        <v>0</v>
      </c>
    </row>
    <row r="2239" spans="1:14" x14ac:dyDescent="0.3">
      <c r="A2239" s="77" t="s">
        <v>4485</v>
      </c>
      <c r="B2239" s="127" t="s">
        <v>4486</v>
      </c>
      <c r="C2239" s="128">
        <v>-823442.24</v>
      </c>
      <c r="D2239" s="128">
        <v>14389257.73</v>
      </c>
      <c r="E2239" s="128">
        <v>-950214.23</v>
      </c>
      <c r="F2239" s="128">
        <v>24696854.77</v>
      </c>
      <c r="G2239" s="128">
        <v>-1163940.9099999999</v>
      </c>
      <c r="H2239" s="128">
        <v>-1163940.8799999999</v>
      </c>
      <c r="I2239" s="128">
        <v>-1163940.8799999999</v>
      </c>
      <c r="J2239" s="128">
        <v>-1163940.9099999999</v>
      </c>
      <c r="K2239" s="128">
        <v>-1163940.8799999999</v>
      </c>
      <c r="L2239" s="128">
        <v>-1163940.8799999999</v>
      </c>
      <c r="M2239" s="128">
        <v>-1163940.9099999999</v>
      </c>
      <c r="N2239" s="128">
        <v>280412.32</v>
      </c>
    </row>
    <row r="2240" spans="1:14" x14ac:dyDescent="0.3">
      <c r="A2240" s="77" t="s">
        <v>4487</v>
      </c>
      <c r="B2240" s="127" t="s">
        <v>4488</v>
      </c>
      <c r="C2240" s="128">
        <v>-927.92</v>
      </c>
      <c r="D2240" s="128">
        <v>-927.91</v>
      </c>
      <c r="E2240" s="128">
        <v>-927.92</v>
      </c>
      <c r="F2240" s="128">
        <v>-927.92</v>
      </c>
      <c r="G2240" s="128">
        <v>-927.91</v>
      </c>
      <c r="H2240" s="128">
        <v>-927.92</v>
      </c>
      <c r="I2240" s="128">
        <v>-927.92</v>
      </c>
      <c r="J2240" s="128">
        <v>-927.91</v>
      </c>
      <c r="K2240" s="128">
        <v>-927.92</v>
      </c>
      <c r="L2240" s="128">
        <v>-927.92</v>
      </c>
      <c r="M2240" s="128">
        <v>-927.91</v>
      </c>
      <c r="N2240" s="128">
        <v>-927.92</v>
      </c>
    </row>
    <row r="2241" spans="1:14" x14ac:dyDescent="0.3">
      <c r="A2241" s="77" t="s">
        <v>4489</v>
      </c>
      <c r="B2241" s="127" t="s">
        <v>4490</v>
      </c>
      <c r="C2241" s="128">
        <v>0</v>
      </c>
      <c r="D2241" s="128">
        <v>0</v>
      </c>
      <c r="E2241" s="128">
        <v>0</v>
      </c>
      <c r="F2241" s="128">
        <v>0</v>
      </c>
      <c r="G2241" s="128">
        <v>0</v>
      </c>
      <c r="H2241" s="128">
        <v>0</v>
      </c>
      <c r="I2241" s="128">
        <v>0</v>
      </c>
      <c r="J2241" s="128">
        <v>0</v>
      </c>
      <c r="K2241" s="128">
        <v>0</v>
      </c>
      <c r="L2241" s="128">
        <v>0</v>
      </c>
      <c r="M2241" s="128">
        <v>0</v>
      </c>
      <c r="N2241" s="128">
        <v>0</v>
      </c>
    </row>
    <row r="2242" spans="1:14" x14ac:dyDescent="0.3">
      <c r="A2242" s="77" t="s">
        <v>4491</v>
      </c>
      <c r="B2242" s="127" t="s">
        <v>4492</v>
      </c>
      <c r="C2242" s="128">
        <v>0</v>
      </c>
      <c r="D2242" s="128">
        <v>0</v>
      </c>
      <c r="E2242" s="128">
        <v>0</v>
      </c>
      <c r="F2242" s="128">
        <v>0</v>
      </c>
      <c r="G2242" s="128">
        <v>0</v>
      </c>
      <c r="H2242" s="128">
        <v>0</v>
      </c>
      <c r="I2242" s="128">
        <v>0</v>
      </c>
      <c r="J2242" s="128">
        <v>0</v>
      </c>
      <c r="K2242" s="128">
        <v>0</v>
      </c>
      <c r="L2242" s="128">
        <v>0</v>
      </c>
      <c r="M2242" s="128">
        <v>0</v>
      </c>
      <c r="N2242" s="128">
        <v>0</v>
      </c>
    </row>
    <row r="2243" spans="1:14" x14ac:dyDescent="0.3">
      <c r="A2243" s="77" t="s">
        <v>4493</v>
      </c>
      <c r="B2243" s="127" t="s">
        <v>4494</v>
      </c>
      <c r="C2243" s="128">
        <v>0</v>
      </c>
      <c r="D2243" s="128">
        <v>0</v>
      </c>
      <c r="E2243" s="128">
        <v>0</v>
      </c>
      <c r="F2243" s="128">
        <v>0</v>
      </c>
      <c r="G2243" s="128">
        <v>0</v>
      </c>
      <c r="H2243" s="128">
        <v>0</v>
      </c>
      <c r="I2243" s="128">
        <v>0</v>
      </c>
      <c r="J2243" s="128">
        <v>0</v>
      </c>
      <c r="K2243" s="128">
        <v>0</v>
      </c>
      <c r="L2243" s="128">
        <v>0</v>
      </c>
      <c r="M2243" s="128">
        <v>0</v>
      </c>
      <c r="N2243" s="128">
        <v>0</v>
      </c>
    </row>
    <row r="2244" spans="1:14" x14ac:dyDescent="0.3">
      <c r="A2244" s="77" t="s">
        <v>4495</v>
      </c>
      <c r="B2244" s="127" t="s">
        <v>4496</v>
      </c>
      <c r="C2244" s="128">
        <v>0</v>
      </c>
      <c r="D2244" s="128">
        <v>0</v>
      </c>
      <c r="E2244" s="128">
        <v>0</v>
      </c>
      <c r="F2244" s="128">
        <v>0</v>
      </c>
      <c r="G2244" s="128">
        <v>0</v>
      </c>
      <c r="H2244" s="128">
        <v>0</v>
      </c>
      <c r="I2244" s="128">
        <v>0</v>
      </c>
      <c r="J2244" s="128">
        <v>0</v>
      </c>
      <c r="K2244" s="128">
        <v>0</v>
      </c>
      <c r="L2244" s="128">
        <v>0</v>
      </c>
      <c r="M2244" s="128">
        <v>0</v>
      </c>
      <c r="N2244" s="128">
        <v>0</v>
      </c>
    </row>
    <row r="2245" spans="1:14" x14ac:dyDescent="0.3">
      <c r="A2245" s="77" t="s">
        <v>4497</v>
      </c>
      <c r="B2245" s="127" t="s">
        <v>4498</v>
      </c>
      <c r="C2245" s="128">
        <v>0</v>
      </c>
      <c r="D2245" s="128">
        <v>0</v>
      </c>
      <c r="E2245" s="128">
        <v>0</v>
      </c>
      <c r="F2245" s="128">
        <v>0</v>
      </c>
      <c r="G2245" s="128">
        <v>0</v>
      </c>
      <c r="H2245" s="128">
        <v>0</v>
      </c>
      <c r="I2245" s="128">
        <v>0</v>
      </c>
      <c r="J2245" s="128">
        <v>0</v>
      </c>
      <c r="K2245" s="128">
        <v>0</v>
      </c>
      <c r="L2245" s="128">
        <v>0</v>
      </c>
      <c r="M2245" s="128">
        <v>0</v>
      </c>
      <c r="N2245" s="128">
        <v>0</v>
      </c>
    </row>
    <row r="2246" spans="1:14" x14ac:dyDescent="0.3">
      <c r="A2246" s="77" t="s">
        <v>4499</v>
      </c>
      <c r="B2246" s="127" t="s">
        <v>4500</v>
      </c>
      <c r="C2246" s="128">
        <v>0</v>
      </c>
      <c r="D2246" s="128">
        <v>0</v>
      </c>
      <c r="E2246" s="128">
        <v>0</v>
      </c>
      <c r="F2246" s="128">
        <v>0</v>
      </c>
      <c r="G2246" s="128">
        <v>0</v>
      </c>
      <c r="H2246" s="128">
        <v>0</v>
      </c>
      <c r="I2246" s="128">
        <v>0</v>
      </c>
      <c r="J2246" s="128">
        <v>0</v>
      </c>
      <c r="K2246" s="128">
        <v>0</v>
      </c>
      <c r="L2246" s="128">
        <v>0</v>
      </c>
      <c r="M2246" s="128">
        <v>0</v>
      </c>
      <c r="N2246" s="128">
        <v>0</v>
      </c>
    </row>
    <row r="2247" spans="1:14" x14ac:dyDescent="0.3">
      <c r="A2247" s="77" t="s">
        <v>4501</v>
      </c>
      <c r="B2247" s="127" t="s">
        <v>4502</v>
      </c>
      <c r="C2247" s="128">
        <v>0</v>
      </c>
      <c r="D2247" s="128">
        <v>0</v>
      </c>
      <c r="E2247" s="128">
        <v>0</v>
      </c>
      <c r="F2247" s="128">
        <v>0</v>
      </c>
      <c r="G2247" s="128">
        <v>0</v>
      </c>
      <c r="H2247" s="128">
        <v>0</v>
      </c>
      <c r="I2247" s="128">
        <v>0</v>
      </c>
      <c r="J2247" s="128">
        <v>0</v>
      </c>
      <c r="K2247" s="128">
        <v>0</v>
      </c>
      <c r="L2247" s="128">
        <v>0</v>
      </c>
      <c r="M2247" s="128">
        <v>0</v>
      </c>
      <c r="N2247" s="128">
        <v>0</v>
      </c>
    </row>
    <row r="2248" spans="1:14" x14ac:dyDescent="0.3">
      <c r="A2248" s="77" t="s">
        <v>4503</v>
      </c>
      <c r="B2248" s="127" t="s">
        <v>4504</v>
      </c>
      <c r="C2248" s="128">
        <v>0</v>
      </c>
      <c r="D2248" s="128">
        <v>0</v>
      </c>
      <c r="E2248" s="128">
        <v>0</v>
      </c>
      <c r="F2248" s="128">
        <v>0</v>
      </c>
      <c r="G2248" s="128">
        <v>0</v>
      </c>
      <c r="H2248" s="128">
        <v>0</v>
      </c>
      <c r="I2248" s="128">
        <v>0</v>
      </c>
      <c r="J2248" s="128">
        <v>0</v>
      </c>
      <c r="K2248" s="128">
        <v>0</v>
      </c>
      <c r="L2248" s="128">
        <v>0</v>
      </c>
      <c r="M2248" s="128">
        <v>0</v>
      </c>
      <c r="N2248" s="128">
        <v>0</v>
      </c>
    </row>
    <row r="2249" spans="1:14" x14ac:dyDescent="0.3">
      <c r="A2249" s="77" t="s">
        <v>4505</v>
      </c>
      <c r="B2249" s="127" t="s">
        <v>4506</v>
      </c>
      <c r="C2249" s="128">
        <v>0</v>
      </c>
      <c r="D2249" s="128">
        <v>0</v>
      </c>
      <c r="E2249" s="128">
        <v>0</v>
      </c>
      <c r="F2249" s="128">
        <v>0</v>
      </c>
      <c r="G2249" s="128">
        <v>0</v>
      </c>
      <c r="H2249" s="128">
        <v>0</v>
      </c>
      <c r="I2249" s="128">
        <v>0</v>
      </c>
      <c r="J2249" s="128">
        <v>0</v>
      </c>
      <c r="K2249" s="128">
        <v>0</v>
      </c>
      <c r="L2249" s="128">
        <v>0</v>
      </c>
      <c r="M2249" s="128">
        <v>0</v>
      </c>
      <c r="N2249" s="128">
        <v>0</v>
      </c>
    </row>
    <row r="2250" spans="1:14" x14ac:dyDescent="0.3">
      <c r="A2250" s="77" t="s">
        <v>4507</v>
      </c>
      <c r="B2250" s="127" t="s">
        <v>4508</v>
      </c>
      <c r="C2250" s="128">
        <v>0</v>
      </c>
      <c r="D2250" s="128">
        <v>0</v>
      </c>
      <c r="E2250" s="128">
        <v>0</v>
      </c>
      <c r="F2250" s="128">
        <v>0</v>
      </c>
      <c r="G2250" s="128">
        <v>0</v>
      </c>
      <c r="H2250" s="128">
        <v>0</v>
      </c>
      <c r="I2250" s="128">
        <v>0</v>
      </c>
      <c r="J2250" s="128">
        <v>0</v>
      </c>
      <c r="K2250" s="128">
        <v>0</v>
      </c>
      <c r="L2250" s="128">
        <v>0</v>
      </c>
      <c r="M2250" s="128">
        <v>0</v>
      </c>
      <c r="N2250" s="128">
        <v>0</v>
      </c>
    </row>
    <row r="2251" spans="1:14" x14ac:dyDescent="0.3">
      <c r="A2251" s="77" t="s">
        <v>4509</v>
      </c>
      <c r="B2251" s="127" t="s">
        <v>4510</v>
      </c>
      <c r="C2251" s="128">
        <v>0</v>
      </c>
      <c r="D2251" s="128">
        <v>0</v>
      </c>
      <c r="E2251" s="128">
        <v>0</v>
      </c>
      <c r="F2251" s="128">
        <v>0</v>
      </c>
      <c r="G2251" s="128">
        <v>0</v>
      </c>
      <c r="H2251" s="128">
        <v>0</v>
      </c>
      <c r="I2251" s="128">
        <v>0</v>
      </c>
      <c r="J2251" s="128">
        <v>0</v>
      </c>
      <c r="K2251" s="128">
        <v>0</v>
      </c>
      <c r="L2251" s="128">
        <v>0</v>
      </c>
      <c r="M2251" s="128">
        <v>0</v>
      </c>
      <c r="N2251" s="128">
        <v>0</v>
      </c>
    </row>
    <row r="2252" spans="1:14" x14ac:dyDescent="0.3">
      <c r="A2252" s="77" t="s">
        <v>4511</v>
      </c>
      <c r="B2252" s="127" t="s">
        <v>4512</v>
      </c>
      <c r="C2252" s="128">
        <v>0</v>
      </c>
      <c r="D2252" s="128">
        <v>0</v>
      </c>
      <c r="E2252" s="128">
        <v>0</v>
      </c>
      <c r="F2252" s="128">
        <v>0</v>
      </c>
      <c r="G2252" s="128">
        <v>0</v>
      </c>
      <c r="H2252" s="128">
        <v>0</v>
      </c>
      <c r="I2252" s="128">
        <v>0</v>
      </c>
      <c r="J2252" s="128">
        <v>0</v>
      </c>
      <c r="K2252" s="128">
        <v>0</v>
      </c>
      <c r="L2252" s="128">
        <v>0</v>
      </c>
      <c r="M2252" s="128">
        <v>0</v>
      </c>
      <c r="N2252" s="128">
        <v>0</v>
      </c>
    </row>
    <row r="2253" spans="1:14" x14ac:dyDescent="0.3">
      <c r="A2253" s="77" t="s">
        <v>4513</v>
      </c>
      <c r="B2253" s="127" t="s">
        <v>4514</v>
      </c>
      <c r="C2253" s="128">
        <v>0</v>
      </c>
      <c r="D2253" s="128">
        <v>0</v>
      </c>
      <c r="E2253" s="128">
        <v>0</v>
      </c>
      <c r="F2253" s="128">
        <v>0</v>
      </c>
      <c r="G2253" s="128">
        <v>0</v>
      </c>
      <c r="H2253" s="128">
        <v>0</v>
      </c>
      <c r="I2253" s="128">
        <v>0</v>
      </c>
      <c r="J2253" s="128">
        <v>0</v>
      </c>
      <c r="K2253" s="128">
        <v>0</v>
      </c>
      <c r="L2253" s="128">
        <v>0</v>
      </c>
      <c r="M2253" s="128">
        <v>0</v>
      </c>
      <c r="N2253" s="128">
        <v>0</v>
      </c>
    </row>
    <row r="2254" spans="1:14" x14ac:dyDescent="0.3">
      <c r="A2254" s="77" t="s">
        <v>4515</v>
      </c>
      <c r="B2254" s="127" t="s">
        <v>4516</v>
      </c>
      <c r="C2254" s="128">
        <v>0</v>
      </c>
      <c r="D2254" s="128">
        <v>0</v>
      </c>
      <c r="E2254" s="128">
        <v>0</v>
      </c>
      <c r="F2254" s="128">
        <v>0</v>
      </c>
      <c r="G2254" s="128">
        <v>0</v>
      </c>
      <c r="H2254" s="128">
        <v>0</v>
      </c>
      <c r="I2254" s="128">
        <v>0</v>
      </c>
      <c r="J2254" s="128">
        <v>0</v>
      </c>
      <c r="K2254" s="128">
        <v>0</v>
      </c>
      <c r="L2254" s="128">
        <v>0</v>
      </c>
      <c r="M2254" s="128">
        <v>0</v>
      </c>
      <c r="N2254" s="128">
        <v>0</v>
      </c>
    </row>
    <row r="2255" spans="1:14" x14ac:dyDescent="0.3">
      <c r="A2255" s="77" t="s">
        <v>4517</v>
      </c>
      <c r="B2255" s="127" t="s">
        <v>4518</v>
      </c>
      <c r="C2255" s="128">
        <v>0</v>
      </c>
      <c r="D2255" s="128">
        <v>0</v>
      </c>
      <c r="E2255" s="128">
        <v>0</v>
      </c>
      <c r="F2255" s="128">
        <v>0</v>
      </c>
      <c r="G2255" s="128">
        <v>0</v>
      </c>
      <c r="H2255" s="128">
        <v>0</v>
      </c>
      <c r="I2255" s="128">
        <v>0</v>
      </c>
      <c r="J2255" s="128">
        <v>0</v>
      </c>
      <c r="K2255" s="128">
        <v>0</v>
      </c>
      <c r="L2255" s="128">
        <v>0</v>
      </c>
      <c r="M2255" s="128">
        <v>0</v>
      </c>
      <c r="N2255" s="128">
        <v>0</v>
      </c>
    </row>
    <row r="2256" spans="1:14" x14ac:dyDescent="0.3">
      <c r="A2256" s="77" t="s">
        <v>4519</v>
      </c>
      <c r="B2256" s="127" t="s">
        <v>4520</v>
      </c>
      <c r="C2256" s="128">
        <v>0</v>
      </c>
      <c r="D2256" s="128">
        <v>0</v>
      </c>
      <c r="E2256" s="128">
        <v>0</v>
      </c>
      <c r="F2256" s="128">
        <v>0</v>
      </c>
      <c r="G2256" s="128">
        <v>0</v>
      </c>
      <c r="H2256" s="128">
        <v>0</v>
      </c>
      <c r="I2256" s="128">
        <v>0</v>
      </c>
      <c r="J2256" s="128">
        <v>0</v>
      </c>
      <c r="K2256" s="128">
        <v>0</v>
      </c>
      <c r="L2256" s="128">
        <v>0</v>
      </c>
      <c r="M2256" s="128">
        <v>0</v>
      </c>
      <c r="N2256" s="128">
        <v>0</v>
      </c>
    </row>
    <row r="2257" spans="1:14" x14ac:dyDescent="0.3">
      <c r="A2257" s="77" t="s">
        <v>4521</v>
      </c>
      <c r="B2257" s="127" t="s">
        <v>4522</v>
      </c>
      <c r="C2257" s="128">
        <v>0</v>
      </c>
      <c r="D2257" s="128">
        <v>0</v>
      </c>
      <c r="E2257" s="128">
        <v>0</v>
      </c>
      <c r="F2257" s="128">
        <v>0</v>
      </c>
      <c r="G2257" s="128">
        <v>0</v>
      </c>
      <c r="H2257" s="128">
        <v>0</v>
      </c>
      <c r="I2257" s="128">
        <v>0</v>
      </c>
      <c r="J2257" s="128">
        <v>0</v>
      </c>
      <c r="K2257" s="128">
        <v>0</v>
      </c>
      <c r="L2257" s="128">
        <v>0</v>
      </c>
      <c r="M2257" s="128">
        <v>0</v>
      </c>
      <c r="N2257" s="128">
        <v>0</v>
      </c>
    </row>
    <row r="2258" spans="1:14" x14ac:dyDescent="0.3">
      <c r="A2258" s="77" t="s">
        <v>4523</v>
      </c>
      <c r="B2258" s="127" t="s">
        <v>4524</v>
      </c>
      <c r="C2258" s="128">
        <v>0</v>
      </c>
      <c r="D2258" s="128">
        <v>0</v>
      </c>
      <c r="E2258" s="128">
        <v>0</v>
      </c>
      <c r="F2258" s="128">
        <v>0</v>
      </c>
      <c r="G2258" s="128">
        <v>0</v>
      </c>
      <c r="H2258" s="128">
        <v>0</v>
      </c>
      <c r="I2258" s="128">
        <v>0</v>
      </c>
      <c r="J2258" s="128">
        <v>0</v>
      </c>
      <c r="K2258" s="128">
        <v>0</v>
      </c>
      <c r="L2258" s="128">
        <v>0</v>
      </c>
      <c r="M2258" s="128">
        <v>0</v>
      </c>
      <c r="N2258" s="128">
        <v>0</v>
      </c>
    </row>
    <row r="2259" spans="1:14" x14ac:dyDescent="0.3">
      <c r="A2259" s="77" t="s">
        <v>4525</v>
      </c>
      <c r="B2259" s="127" t="s">
        <v>4526</v>
      </c>
      <c r="C2259" s="128">
        <v>0</v>
      </c>
      <c r="D2259" s="128">
        <v>0</v>
      </c>
      <c r="E2259" s="128">
        <v>0</v>
      </c>
      <c r="F2259" s="128">
        <v>0</v>
      </c>
      <c r="G2259" s="128">
        <v>0</v>
      </c>
      <c r="H2259" s="128">
        <v>0</v>
      </c>
      <c r="I2259" s="128">
        <v>0</v>
      </c>
      <c r="J2259" s="128">
        <v>0</v>
      </c>
      <c r="K2259" s="128">
        <v>0</v>
      </c>
      <c r="L2259" s="128">
        <v>0</v>
      </c>
      <c r="M2259" s="128">
        <v>0</v>
      </c>
      <c r="N2259" s="128">
        <v>0</v>
      </c>
    </row>
    <row r="2260" spans="1:14" x14ac:dyDescent="0.3">
      <c r="A2260" s="77" t="s">
        <v>4527</v>
      </c>
      <c r="B2260" s="127" t="s">
        <v>4528</v>
      </c>
      <c r="C2260" s="128">
        <v>0</v>
      </c>
      <c r="D2260" s="128">
        <v>0</v>
      </c>
      <c r="E2260" s="128">
        <v>0</v>
      </c>
      <c r="F2260" s="128">
        <v>0</v>
      </c>
      <c r="G2260" s="128">
        <v>0</v>
      </c>
      <c r="H2260" s="128">
        <v>0</v>
      </c>
      <c r="I2260" s="128">
        <v>0</v>
      </c>
      <c r="J2260" s="128">
        <v>0</v>
      </c>
      <c r="K2260" s="128">
        <v>0</v>
      </c>
      <c r="L2260" s="128">
        <v>0</v>
      </c>
      <c r="M2260" s="128">
        <v>0</v>
      </c>
      <c r="N2260" s="128">
        <v>0</v>
      </c>
    </row>
    <row r="2261" spans="1:14" x14ac:dyDescent="0.3">
      <c r="A2261" s="77" t="s">
        <v>4529</v>
      </c>
      <c r="B2261" s="127" t="s">
        <v>4530</v>
      </c>
      <c r="C2261" s="128">
        <v>0</v>
      </c>
      <c r="D2261" s="128">
        <v>0</v>
      </c>
      <c r="E2261" s="128">
        <v>0</v>
      </c>
      <c r="F2261" s="128">
        <v>0</v>
      </c>
      <c r="G2261" s="128">
        <v>0</v>
      </c>
      <c r="H2261" s="128">
        <v>0</v>
      </c>
      <c r="I2261" s="128">
        <v>0</v>
      </c>
      <c r="J2261" s="128">
        <v>0</v>
      </c>
      <c r="K2261" s="128">
        <v>0</v>
      </c>
      <c r="L2261" s="128">
        <v>0</v>
      </c>
      <c r="M2261" s="128">
        <v>0</v>
      </c>
      <c r="N2261" s="128">
        <v>0</v>
      </c>
    </row>
    <row r="2262" spans="1:14" x14ac:dyDescent="0.3">
      <c r="A2262" s="77" t="s">
        <v>4531</v>
      </c>
      <c r="B2262" s="127" t="s">
        <v>4532</v>
      </c>
      <c r="C2262" s="128">
        <v>0</v>
      </c>
      <c r="D2262" s="128">
        <v>0</v>
      </c>
      <c r="E2262" s="128">
        <v>0</v>
      </c>
      <c r="F2262" s="128">
        <v>0</v>
      </c>
      <c r="G2262" s="128">
        <v>0</v>
      </c>
      <c r="H2262" s="128">
        <v>0</v>
      </c>
      <c r="I2262" s="128">
        <v>0</v>
      </c>
      <c r="J2262" s="128">
        <v>0</v>
      </c>
      <c r="K2262" s="128">
        <v>0</v>
      </c>
      <c r="L2262" s="128">
        <v>0</v>
      </c>
      <c r="M2262" s="128">
        <v>0</v>
      </c>
      <c r="N2262" s="128">
        <v>0</v>
      </c>
    </row>
    <row r="2263" spans="1:14" x14ac:dyDescent="0.3">
      <c r="A2263" s="77" t="s">
        <v>4533</v>
      </c>
      <c r="B2263" s="127" t="s">
        <v>4534</v>
      </c>
      <c r="C2263" s="128">
        <v>0</v>
      </c>
      <c r="D2263" s="128">
        <v>0</v>
      </c>
      <c r="E2263" s="128">
        <v>0</v>
      </c>
      <c r="F2263" s="128">
        <v>0</v>
      </c>
      <c r="G2263" s="128">
        <v>0</v>
      </c>
      <c r="H2263" s="128">
        <v>0</v>
      </c>
      <c r="I2263" s="128">
        <v>0</v>
      </c>
      <c r="J2263" s="128">
        <v>0</v>
      </c>
      <c r="K2263" s="128">
        <v>0</v>
      </c>
      <c r="L2263" s="128">
        <v>0</v>
      </c>
      <c r="M2263" s="128">
        <v>0</v>
      </c>
      <c r="N2263" s="128">
        <v>0</v>
      </c>
    </row>
    <row r="2264" spans="1:14" x14ac:dyDescent="0.3">
      <c r="A2264" s="77" t="s">
        <v>4535</v>
      </c>
      <c r="B2264" s="127" t="s">
        <v>4536</v>
      </c>
      <c r="C2264" s="128">
        <v>0</v>
      </c>
      <c r="D2264" s="128">
        <v>0</v>
      </c>
      <c r="E2264" s="128">
        <v>0</v>
      </c>
      <c r="F2264" s="128">
        <v>0</v>
      </c>
      <c r="G2264" s="128">
        <v>0</v>
      </c>
      <c r="H2264" s="128">
        <v>0</v>
      </c>
      <c r="I2264" s="128">
        <v>0</v>
      </c>
      <c r="J2264" s="128">
        <v>0</v>
      </c>
      <c r="K2264" s="128">
        <v>0</v>
      </c>
      <c r="L2264" s="128">
        <v>0</v>
      </c>
      <c r="M2264" s="128">
        <v>0</v>
      </c>
      <c r="N2264" s="128">
        <v>0</v>
      </c>
    </row>
    <row r="2265" spans="1:14" x14ac:dyDescent="0.3">
      <c r="A2265" s="77" t="s">
        <v>4537</v>
      </c>
      <c r="B2265" s="127" t="s">
        <v>4538</v>
      </c>
      <c r="C2265" s="128">
        <v>0</v>
      </c>
      <c r="D2265" s="128">
        <v>0</v>
      </c>
      <c r="E2265" s="128">
        <v>0</v>
      </c>
      <c r="F2265" s="128">
        <v>0</v>
      </c>
      <c r="G2265" s="128">
        <v>0</v>
      </c>
      <c r="H2265" s="128">
        <v>0</v>
      </c>
      <c r="I2265" s="128">
        <v>0</v>
      </c>
      <c r="J2265" s="128">
        <v>0</v>
      </c>
      <c r="K2265" s="128">
        <v>0</v>
      </c>
      <c r="L2265" s="128">
        <v>0</v>
      </c>
      <c r="M2265" s="128">
        <v>0</v>
      </c>
      <c r="N2265" s="128">
        <v>0</v>
      </c>
    </row>
    <row r="2266" spans="1:14" x14ac:dyDescent="0.3">
      <c r="A2266" s="77" t="s">
        <v>4539</v>
      </c>
      <c r="B2266" s="127" t="s">
        <v>4540</v>
      </c>
      <c r="C2266" s="128">
        <v>0</v>
      </c>
      <c r="D2266" s="128">
        <v>0</v>
      </c>
      <c r="E2266" s="128">
        <v>0</v>
      </c>
      <c r="F2266" s="128">
        <v>0</v>
      </c>
      <c r="G2266" s="128">
        <v>0</v>
      </c>
      <c r="H2266" s="128">
        <v>0</v>
      </c>
      <c r="I2266" s="128">
        <v>0</v>
      </c>
      <c r="J2266" s="128">
        <v>0</v>
      </c>
      <c r="K2266" s="128">
        <v>0</v>
      </c>
      <c r="L2266" s="128">
        <v>0</v>
      </c>
      <c r="M2266" s="128">
        <v>0</v>
      </c>
      <c r="N2266" s="128">
        <v>0</v>
      </c>
    </row>
    <row r="2267" spans="1:14" x14ac:dyDescent="0.3">
      <c r="A2267" s="77" t="s">
        <v>4541</v>
      </c>
      <c r="B2267" s="127" t="s">
        <v>4542</v>
      </c>
      <c r="C2267" s="128">
        <v>0</v>
      </c>
      <c r="D2267" s="128">
        <v>0</v>
      </c>
      <c r="E2267" s="128">
        <v>0</v>
      </c>
      <c r="F2267" s="128">
        <v>0</v>
      </c>
      <c r="G2267" s="128">
        <v>0</v>
      </c>
      <c r="H2267" s="128">
        <v>0</v>
      </c>
      <c r="I2267" s="128">
        <v>0</v>
      </c>
      <c r="J2267" s="128">
        <v>0</v>
      </c>
      <c r="K2267" s="128">
        <v>0</v>
      </c>
      <c r="L2267" s="128">
        <v>0</v>
      </c>
      <c r="M2267" s="128">
        <v>0</v>
      </c>
      <c r="N2267" s="128">
        <v>0</v>
      </c>
    </row>
    <row r="2268" spans="1:14" x14ac:dyDescent="0.3">
      <c r="A2268" s="77" t="s">
        <v>4543</v>
      </c>
      <c r="B2268" s="127" t="s">
        <v>4544</v>
      </c>
      <c r="C2268" s="128">
        <v>0</v>
      </c>
      <c r="D2268" s="128">
        <v>0</v>
      </c>
      <c r="E2268" s="128">
        <v>0</v>
      </c>
      <c r="F2268" s="128">
        <v>0</v>
      </c>
      <c r="G2268" s="128">
        <v>0</v>
      </c>
      <c r="H2268" s="128">
        <v>0</v>
      </c>
      <c r="I2268" s="128">
        <v>0</v>
      </c>
      <c r="J2268" s="128">
        <v>0</v>
      </c>
      <c r="K2268" s="128">
        <v>0</v>
      </c>
      <c r="L2268" s="128">
        <v>0</v>
      </c>
      <c r="M2268" s="128">
        <v>0</v>
      </c>
      <c r="N2268" s="128">
        <v>0</v>
      </c>
    </row>
    <row r="2269" spans="1:14" x14ac:dyDescent="0.3">
      <c r="A2269" s="77" t="s">
        <v>4545</v>
      </c>
      <c r="B2269" s="127" t="s">
        <v>4546</v>
      </c>
      <c r="C2269" s="128">
        <v>0</v>
      </c>
      <c r="D2269" s="128">
        <v>0</v>
      </c>
      <c r="E2269" s="128">
        <v>0</v>
      </c>
      <c r="F2269" s="128">
        <v>0</v>
      </c>
      <c r="G2269" s="128">
        <v>0</v>
      </c>
      <c r="H2269" s="128">
        <v>0</v>
      </c>
      <c r="I2269" s="128">
        <v>0</v>
      </c>
      <c r="J2269" s="128">
        <v>0</v>
      </c>
      <c r="K2269" s="128">
        <v>0</v>
      </c>
      <c r="L2269" s="128">
        <v>0</v>
      </c>
      <c r="M2269" s="128">
        <v>0</v>
      </c>
      <c r="N2269" s="128">
        <v>0</v>
      </c>
    </row>
    <row r="2270" spans="1:14" x14ac:dyDescent="0.3">
      <c r="A2270" s="77" t="s">
        <v>4547</v>
      </c>
      <c r="B2270" s="127" t="s">
        <v>4548</v>
      </c>
      <c r="C2270" s="128">
        <v>0</v>
      </c>
      <c r="D2270" s="128">
        <v>0</v>
      </c>
      <c r="E2270" s="128">
        <v>0</v>
      </c>
      <c r="F2270" s="128">
        <v>0</v>
      </c>
      <c r="G2270" s="128">
        <v>0</v>
      </c>
      <c r="H2270" s="128">
        <v>0</v>
      </c>
      <c r="I2270" s="128">
        <v>0</v>
      </c>
      <c r="J2270" s="128">
        <v>0</v>
      </c>
      <c r="K2270" s="128">
        <v>0</v>
      </c>
      <c r="L2270" s="128">
        <v>0</v>
      </c>
      <c r="M2270" s="128">
        <v>0</v>
      </c>
      <c r="N2270" s="128">
        <v>0</v>
      </c>
    </row>
    <row r="2271" spans="1:14" x14ac:dyDescent="0.3">
      <c r="A2271" s="77" t="s">
        <v>4549</v>
      </c>
      <c r="B2271" s="127" t="s">
        <v>4550</v>
      </c>
      <c r="C2271" s="128">
        <v>0</v>
      </c>
      <c r="D2271" s="128">
        <v>0</v>
      </c>
      <c r="E2271" s="128">
        <v>0</v>
      </c>
      <c r="F2271" s="128">
        <v>0</v>
      </c>
      <c r="G2271" s="128">
        <v>0</v>
      </c>
      <c r="H2271" s="128">
        <v>0</v>
      </c>
      <c r="I2271" s="128">
        <v>0</v>
      </c>
      <c r="J2271" s="128">
        <v>0</v>
      </c>
      <c r="K2271" s="128">
        <v>0</v>
      </c>
      <c r="L2271" s="128">
        <v>0</v>
      </c>
      <c r="M2271" s="128">
        <v>0</v>
      </c>
      <c r="N2271" s="128">
        <v>0</v>
      </c>
    </row>
    <row r="2272" spans="1:14" x14ac:dyDescent="0.3">
      <c r="A2272" s="77" t="s">
        <v>4551</v>
      </c>
      <c r="B2272" s="127" t="s">
        <v>4552</v>
      </c>
      <c r="C2272" s="128">
        <v>0</v>
      </c>
      <c r="D2272" s="128">
        <v>0</v>
      </c>
      <c r="E2272" s="128">
        <v>0</v>
      </c>
      <c r="F2272" s="128">
        <v>0</v>
      </c>
      <c r="G2272" s="128">
        <v>0</v>
      </c>
      <c r="H2272" s="128">
        <v>0</v>
      </c>
      <c r="I2272" s="128">
        <v>0</v>
      </c>
      <c r="J2272" s="128">
        <v>0</v>
      </c>
      <c r="K2272" s="128">
        <v>0</v>
      </c>
      <c r="L2272" s="128">
        <v>0</v>
      </c>
      <c r="M2272" s="128">
        <v>0</v>
      </c>
      <c r="N2272" s="128">
        <v>0</v>
      </c>
    </row>
    <row r="2273" spans="1:14" x14ac:dyDescent="0.3">
      <c r="A2273" s="77" t="s">
        <v>4553</v>
      </c>
      <c r="B2273" s="127" t="s">
        <v>4554</v>
      </c>
      <c r="C2273" s="128">
        <v>0</v>
      </c>
      <c r="D2273" s="128">
        <v>0</v>
      </c>
      <c r="E2273" s="128">
        <v>0</v>
      </c>
      <c r="F2273" s="128">
        <v>0</v>
      </c>
      <c r="G2273" s="128">
        <v>0</v>
      </c>
      <c r="H2273" s="128">
        <v>0</v>
      </c>
      <c r="I2273" s="128">
        <v>0</v>
      </c>
      <c r="J2273" s="128">
        <v>0</v>
      </c>
      <c r="K2273" s="128">
        <v>0</v>
      </c>
      <c r="L2273" s="128">
        <v>0</v>
      </c>
      <c r="M2273" s="128">
        <v>0</v>
      </c>
      <c r="N2273" s="128">
        <v>0</v>
      </c>
    </row>
    <row r="2274" spans="1:14" x14ac:dyDescent="0.3">
      <c r="A2274" s="77" t="s">
        <v>4555</v>
      </c>
      <c r="B2274" s="127" t="s">
        <v>4556</v>
      </c>
      <c r="C2274" s="129">
        <v>0</v>
      </c>
      <c r="D2274" s="129">
        <v>0</v>
      </c>
      <c r="E2274" s="129">
        <v>0</v>
      </c>
      <c r="F2274" s="129">
        <v>0</v>
      </c>
      <c r="G2274" s="129">
        <v>0</v>
      </c>
      <c r="H2274" s="129">
        <v>0</v>
      </c>
      <c r="I2274" s="129">
        <v>0</v>
      </c>
      <c r="J2274" s="129">
        <v>0</v>
      </c>
      <c r="K2274" s="129">
        <v>0</v>
      </c>
      <c r="L2274" s="129">
        <v>0</v>
      </c>
      <c r="M2274" s="129">
        <v>0</v>
      </c>
      <c r="N2274" s="129">
        <v>0</v>
      </c>
    </row>
    <row r="2275" spans="1:14" x14ac:dyDescent="0.3">
      <c r="A2275" s="77" t="s">
        <v>4557</v>
      </c>
      <c r="B2275" s="127" t="s">
        <v>4558</v>
      </c>
      <c r="C2275" s="128">
        <v>0</v>
      </c>
      <c r="D2275" s="128">
        <v>0</v>
      </c>
      <c r="E2275" s="128">
        <v>0</v>
      </c>
      <c r="F2275" s="128">
        <v>0</v>
      </c>
      <c r="G2275" s="128">
        <v>0</v>
      </c>
      <c r="H2275" s="128">
        <v>0</v>
      </c>
      <c r="I2275" s="128">
        <v>0</v>
      </c>
      <c r="J2275" s="128">
        <v>0</v>
      </c>
      <c r="K2275" s="128">
        <v>0</v>
      </c>
      <c r="L2275" s="128">
        <v>0</v>
      </c>
      <c r="M2275" s="128">
        <v>0</v>
      </c>
      <c r="N2275" s="128">
        <v>0</v>
      </c>
    </row>
    <row r="2276" spans="1:14" x14ac:dyDescent="0.3">
      <c r="A2276" s="77" t="s">
        <v>4559</v>
      </c>
      <c r="B2276" s="127" t="s">
        <v>4560</v>
      </c>
      <c r="C2276" s="128">
        <v>0</v>
      </c>
      <c r="D2276" s="128">
        <v>0</v>
      </c>
      <c r="E2276" s="128">
        <v>0</v>
      </c>
      <c r="F2276" s="128">
        <v>0</v>
      </c>
      <c r="G2276" s="128">
        <v>0</v>
      </c>
      <c r="H2276" s="128">
        <v>0</v>
      </c>
      <c r="I2276" s="128">
        <v>0</v>
      </c>
      <c r="J2276" s="128">
        <v>0</v>
      </c>
      <c r="K2276" s="128">
        <v>0</v>
      </c>
      <c r="L2276" s="128">
        <v>0</v>
      </c>
      <c r="M2276" s="128">
        <v>0</v>
      </c>
      <c r="N2276" s="128">
        <v>0</v>
      </c>
    </row>
    <row r="2277" spans="1:14" x14ac:dyDescent="0.3">
      <c r="A2277" s="77" t="s">
        <v>4561</v>
      </c>
      <c r="B2277" s="127" t="s">
        <v>4562</v>
      </c>
      <c r="C2277" s="128">
        <v>0</v>
      </c>
      <c r="D2277" s="128">
        <v>0</v>
      </c>
      <c r="E2277" s="128">
        <v>0</v>
      </c>
      <c r="F2277" s="128">
        <v>0</v>
      </c>
      <c r="G2277" s="128">
        <v>0</v>
      </c>
      <c r="H2277" s="128">
        <v>0</v>
      </c>
      <c r="I2277" s="128">
        <v>0</v>
      </c>
      <c r="J2277" s="128">
        <v>0</v>
      </c>
      <c r="K2277" s="128">
        <v>0</v>
      </c>
      <c r="L2277" s="128">
        <v>0</v>
      </c>
      <c r="M2277" s="128">
        <v>0</v>
      </c>
      <c r="N2277" s="128">
        <v>0</v>
      </c>
    </row>
    <row r="2278" spans="1:14" x14ac:dyDescent="0.3">
      <c r="A2278" s="77" t="s">
        <v>4563</v>
      </c>
      <c r="B2278" s="127" t="s">
        <v>4564</v>
      </c>
      <c r="C2278" s="128">
        <v>0</v>
      </c>
      <c r="D2278" s="128">
        <v>0</v>
      </c>
      <c r="E2278" s="128">
        <v>0</v>
      </c>
      <c r="F2278" s="128">
        <v>0</v>
      </c>
      <c r="G2278" s="128">
        <v>0</v>
      </c>
      <c r="H2278" s="128">
        <v>0</v>
      </c>
      <c r="I2278" s="128">
        <v>0</v>
      </c>
      <c r="J2278" s="128">
        <v>0</v>
      </c>
      <c r="K2278" s="128">
        <v>0</v>
      </c>
      <c r="L2278" s="128">
        <v>0</v>
      </c>
      <c r="M2278" s="128">
        <v>0</v>
      </c>
      <c r="N2278" s="128">
        <v>0</v>
      </c>
    </row>
    <row r="2279" spans="1:14" x14ac:dyDescent="0.3">
      <c r="A2279" s="77" t="s">
        <v>4565</v>
      </c>
      <c r="B2279" s="127" t="s">
        <v>4566</v>
      </c>
      <c r="C2279" s="128">
        <v>-986568.2153715</v>
      </c>
      <c r="D2279" s="128">
        <v>-945354.12588970002</v>
      </c>
      <c r="E2279" s="128">
        <v>-945354.12588970002</v>
      </c>
      <c r="F2279" s="128">
        <v>-976157.60789660004</v>
      </c>
      <c r="G2279" s="128">
        <v>-997228.12677440001</v>
      </c>
      <c r="H2279" s="128">
        <v>-934016.52415149997</v>
      </c>
      <c r="I2279" s="128">
        <v>-997228.12677440001</v>
      </c>
      <c r="J2279" s="128">
        <v>-976157.60789660004</v>
      </c>
      <c r="K2279" s="128">
        <v>-955087.08902960003</v>
      </c>
      <c r="L2279" s="128">
        <v>-997228.12677440001</v>
      </c>
      <c r="M2279" s="128">
        <v>-955087.08902960003</v>
      </c>
      <c r="N2279" s="128">
        <v>-976157.60789660004</v>
      </c>
    </row>
    <row r="2280" spans="1:14" x14ac:dyDescent="0.3">
      <c r="A2280" s="77" t="s">
        <v>4567</v>
      </c>
      <c r="B2280" s="127" t="s">
        <v>4568</v>
      </c>
      <c r="C2280" s="128">
        <v>0</v>
      </c>
      <c r="D2280" s="128">
        <v>0</v>
      </c>
      <c r="E2280" s="128">
        <v>0</v>
      </c>
      <c r="F2280" s="128">
        <v>0</v>
      </c>
      <c r="G2280" s="128">
        <v>0</v>
      </c>
      <c r="H2280" s="128">
        <v>0</v>
      </c>
      <c r="I2280" s="128">
        <v>0</v>
      </c>
      <c r="J2280" s="128">
        <v>0</v>
      </c>
      <c r="K2280" s="128">
        <v>0</v>
      </c>
      <c r="L2280" s="128">
        <v>0</v>
      </c>
      <c r="M2280" s="128">
        <v>0</v>
      </c>
      <c r="N2280" s="128">
        <v>0</v>
      </c>
    </row>
    <row r="2281" spans="1:14" x14ac:dyDescent="0.3">
      <c r="A2281" s="77" t="s">
        <v>4569</v>
      </c>
      <c r="B2281" s="127" t="s">
        <v>4570</v>
      </c>
      <c r="C2281" s="128">
        <v>0</v>
      </c>
      <c r="D2281" s="128">
        <v>0</v>
      </c>
      <c r="E2281" s="128">
        <v>0</v>
      </c>
      <c r="F2281" s="128">
        <v>0</v>
      </c>
      <c r="G2281" s="128">
        <v>0</v>
      </c>
      <c r="H2281" s="128">
        <v>0</v>
      </c>
      <c r="I2281" s="128">
        <v>0</v>
      </c>
      <c r="J2281" s="128">
        <v>0</v>
      </c>
      <c r="K2281" s="128">
        <v>0</v>
      </c>
      <c r="L2281" s="128">
        <v>0</v>
      </c>
      <c r="M2281" s="128">
        <v>0</v>
      </c>
      <c r="N2281" s="128">
        <v>0</v>
      </c>
    </row>
    <row r="2282" spans="1:14" x14ac:dyDescent="0.3">
      <c r="A2282" s="77" t="s">
        <v>4571</v>
      </c>
      <c r="B2282" s="127" t="s">
        <v>4572</v>
      </c>
      <c r="C2282" s="128">
        <v>30374.1606651</v>
      </c>
      <c r="D2282" s="128">
        <v>30374.1606651</v>
      </c>
      <c r="E2282" s="128">
        <v>30374.1606651</v>
      </c>
      <c r="F2282" s="128">
        <v>30374.1606651</v>
      </c>
      <c r="G2282" s="128">
        <v>30374.1606651</v>
      </c>
      <c r="H2282" s="128">
        <v>30374.1606651</v>
      </c>
      <c r="I2282" s="128">
        <v>30374.1606651</v>
      </c>
      <c r="J2282" s="128">
        <v>30374.1606651</v>
      </c>
      <c r="K2282" s="128">
        <v>30374.1606651</v>
      </c>
      <c r="L2282" s="128">
        <v>30374.1606651</v>
      </c>
      <c r="M2282" s="128">
        <v>30374.1606651</v>
      </c>
      <c r="N2282" s="128">
        <v>30374.1606651</v>
      </c>
    </row>
    <row r="2283" spans="1:14" x14ac:dyDescent="0.3">
      <c r="A2283" s="77" t="s">
        <v>4573</v>
      </c>
      <c r="B2283" s="127" t="s">
        <v>4574</v>
      </c>
      <c r="C2283" s="128">
        <v>0</v>
      </c>
      <c r="D2283" s="128">
        <v>0</v>
      </c>
      <c r="E2283" s="128">
        <v>0</v>
      </c>
      <c r="F2283" s="128">
        <v>0</v>
      </c>
      <c r="G2283" s="128">
        <v>0</v>
      </c>
      <c r="H2283" s="128">
        <v>0</v>
      </c>
      <c r="I2283" s="128">
        <v>0</v>
      </c>
      <c r="J2283" s="128">
        <v>0</v>
      </c>
      <c r="K2283" s="128">
        <v>0</v>
      </c>
      <c r="L2283" s="128">
        <v>0</v>
      </c>
      <c r="M2283" s="128">
        <v>0</v>
      </c>
      <c r="N2283" s="128">
        <v>0</v>
      </c>
    </row>
    <row r="2284" spans="1:14" x14ac:dyDescent="0.3">
      <c r="A2284" s="77" t="s">
        <v>4575</v>
      </c>
      <c r="B2284" s="127" t="s">
        <v>4576</v>
      </c>
      <c r="C2284" s="128">
        <v>0</v>
      </c>
      <c r="D2284" s="128">
        <v>0</v>
      </c>
      <c r="E2284" s="128">
        <v>0</v>
      </c>
      <c r="F2284" s="128">
        <v>0</v>
      </c>
      <c r="G2284" s="128">
        <v>0</v>
      </c>
      <c r="H2284" s="128">
        <v>0</v>
      </c>
      <c r="I2284" s="128">
        <v>0</v>
      </c>
      <c r="J2284" s="128">
        <v>0</v>
      </c>
      <c r="K2284" s="128">
        <v>0</v>
      </c>
      <c r="L2284" s="128">
        <v>0</v>
      </c>
      <c r="M2284" s="128">
        <v>0</v>
      </c>
      <c r="N2284" s="128">
        <v>0</v>
      </c>
    </row>
    <row r="2285" spans="1:14" x14ac:dyDescent="0.3">
      <c r="A2285" s="77" t="s">
        <v>4577</v>
      </c>
      <c r="B2285" s="127" t="s">
        <v>4578</v>
      </c>
      <c r="C2285" s="128">
        <v>0</v>
      </c>
      <c r="D2285" s="128">
        <v>0</v>
      </c>
      <c r="E2285" s="128">
        <v>0</v>
      </c>
      <c r="F2285" s="128">
        <v>0</v>
      </c>
      <c r="G2285" s="128">
        <v>0</v>
      </c>
      <c r="H2285" s="128">
        <v>0</v>
      </c>
      <c r="I2285" s="128">
        <v>0</v>
      </c>
      <c r="J2285" s="128">
        <v>0</v>
      </c>
      <c r="K2285" s="128">
        <v>0</v>
      </c>
      <c r="L2285" s="128">
        <v>0</v>
      </c>
      <c r="M2285" s="128">
        <v>0</v>
      </c>
      <c r="N2285" s="128">
        <v>0</v>
      </c>
    </row>
    <row r="2286" spans="1:14" x14ac:dyDescent="0.3">
      <c r="A2286" s="77" t="s">
        <v>4579</v>
      </c>
      <c r="B2286" s="127" t="s">
        <v>4580</v>
      </c>
      <c r="C2286" s="128">
        <v>0</v>
      </c>
      <c r="D2286" s="128">
        <v>0</v>
      </c>
      <c r="E2286" s="128">
        <v>0</v>
      </c>
      <c r="F2286" s="128">
        <v>0</v>
      </c>
      <c r="G2286" s="128">
        <v>0</v>
      </c>
      <c r="H2286" s="128">
        <v>0</v>
      </c>
      <c r="I2286" s="128">
        <v>0</v>
      </c>
      <c r="J2286" s="128">
        <v>0</v>
      </c>
      <c r="K2286" s="128">
        <v>0</v>
      </c>
      <c r="L2286" s="128">
        <v>0</v>
      </c>
      <c r="M2286" s="128">
        <v>0</v>
      </c>
      <c r="N2286" s="128">
        <v>0</v>
      </c>
    </row>
    <row r="2287" spans="1:14" x14ac:dyDescent="0.3">
      <c r="A2287" s="77" t="s">
        <v>4581</v>
      </c>
      <c r="B2287" s="127" t="s">
        <v>4582</v>
      </c>
      <c r="C2287" s="128">
        <v>-29185</v>
      </c>
      <c r="D2287" s="128">
        <v>-63685</v>
      </c>
      <c r="E2287" s="128">
        <v>-3685</v>
      </c>
      <c r="F2287" s="128">
        <v>-3685</v>
      </c>
      <c r="G2287" s="128">
        <v>-48685</v>
      </c>
      <c r="H2287" s="128">
        <v>-3685</v>
      </c>
      <c r="I2287" s="128">
        <v>-3685</v>
      </c>
      <c r="J2287" s="128">
        <v>-3685</v>
      </c>
      <c r="K2287" s="128">
        <v>-3685</v>
      </c>
      <c r="L2287" s="128">
        <v>-3685</v>
      </c>
      <c r="M2287" s="128">
        <v>-3685</v>
      </c>
      <c r="N2287" s="128">
        <v>-3685</v>
      </c>
    </row>
    <row r="2288" spans="1:14" x14ac:dyDescent="0.3">
      <c r="A2288" s="77" t="s">
        <v>4583</v>
      </c>
      <c r="B2288" s="127" t="s">
        <v>4584</v>
      </c>
      <c r="C2288" s="128">
        <v>0</v>
      </c>
      <c r="D2288" s="128">
        <v>0</v>
      </c>
      <c r="E2288" s="128">
        <v>0</v>
      </c>
      <c r="F2288" s="128">
        <v>0</v>
      </c>
      <c r="G2288" s="128">
        <v>0</v>
      </c>
      <c r="H2288" s="128">
        <v>0</v>
      </c>
      <c r="I2288" s="128">
        <v>0</v>
      </c>
      <c r="J2288" s="128">
        <v>0</v>
      </c>
      <c r="K2288" s="128">
        <v>0</v>
      </c>
      <c r="L2288" s="128">
        <v>0</v>
      </c>
      <c r="M2288" s="128">
        <v>0</v>
      </c>
      <c r="N2288" s="128">
        <v>0</v>
      </c>
    </row>
    <row r="2289" spans="1:14" x14ac:dyDescent="0.3">
      <c r="A2289" s="77" t="s">
        <v>4585</v>
      </c>
      <c r="B2289" s="127" t="s">
        <v>4586</v>
      </c>
      <c r="C2289" s="128">
        <v>0</v>
      </c>
      <c r="D2289" s="128">
        <v>0</v>
      </c>
      <c r="E2289" s="128">
        <v>0</v>
      </c>
      <c r="F2289" s="128">
        <v>0</v>
      </c>
      <c r="G2289" s="128">
        <v>0</v>
      </c>
      <c r="H2289" s="128">
        <v>0</v>
      </c>
      <c r="I2289" s="128">
        <v>0</v>
      </c>
      <c r="J2289" s="128">
        <v>0</v>
      </c>
      <c r="K2289" s="128">
        <v>0</v>
      </c>
      <c r="L2289" s="128">
        <v>0</v>
      </c>
      <c r="M2289" s="128">
        <v>0</v>
      </c>
      <c r="N2289" s="128">
        <v>0</v>
      </c>
    </row>
    <row r="2290" spans="1:14" x14ac:dyDescent="0.3">
      <c r="A2290" s="77" t="s">
        <v>4587</v>
      </c>
      <c r="B2290" s="127" t="s">
        <v>4588</v>
      </c>
      <c r="C2290" s="128">
        <v>0</v>
      </c>
      <c r="D2290" s="128">
        <v>0</v>
      </c>
      <c r="E2290" s="128">
        <v>0</v>
      </c>
      <c r="F2290" s="128">
        <v>0</v>
      </c>
      <c r="G2290" s="128">
        <v>0</v>
      </c>
      <c r="H2290" s="128">
        <v>0</v>
      </c>
      <c r="I2290" s="128">
        <v>0</v>
      </c>
      <c r="J2290" s="128">
        <v>0</v>
      </c>
      <c r="K2290" s="128">
        <v>0</v>
      </c>
      <c r="L2290" s="128">
        <v>0</v>
      </c>
      <c r="M2290" s="128">
        <v>0</v>
      </c>
      <c r="N2290" s="128">
        <v>0</v>
      </c>
    </row>
    <row r="2291" spans="1:14" x14ac:dyDescent="0.3">
      <c r="A2291" s="77" t="s">
        <v>4589</v>
      </c>
      <c r="B2291" s="127" t="s">
        <v>4590</v>
      </c>
      <c r="C2291" s="128">
        <v>0</v>
      </c>
      <c r="D2291" s="128">
        <v>0</v>
      </c>
      <c r="E2291" s="128">
        <v>0</v>
      </c>
      <c r="F2291" s="128">
        <v>0</v>
      </c>
      <c r="G2291" s="128">
        <v>0</v>
      </c>
      <c r="H2291" s="128">
        <v>0</v>
      </c>
      <c r="I2291" s="128">
        <v>0</v>
      </c>
      <c r="J2291" s="128">
        <v>0</v>
      </c>
      <c r="K2291" s="128">
        <v>0</v>
      </c>
      <c r="L2291" s="128">
        <v>0</v>
      </c>
      <c r="M2291" s="128">
        <v>0</v>
      </c>
      <c r="N2291" s="128">
        <v>0</v>
      </c>
    </row>
    <row r="2292" spans="1:14" x14ac:dyDescent="0.3">
      <c r="A2292" s="77" t="s">
        <v>4591</v>
      </c>
      <c r="B2292" s="127" t="s">
        <v>4592</v>
      </c>
      <c r="C2292" s="128">
        <v>0</v>
      </c>
      <c r="D2292" s="128">
        <v>0</v>
      </c>
      <c r="E2292" s="128">
        <v>0</v>
      </c>
      <c r="F2292" s="128">
        <v>0</v>
      </c>
      <c r="G2292" s="128">
        <v>0</v>
      </c>
      <c r="H2292" s="128">
        <v>0</v>
      </c>
      <c r="I2292" s="128">
        <v>0</v>
      </c>
      <c r="J2292" s="128">
        <v>0</v>
      </c>
      <c r="K2292" s="128">
        <v>0</v>
      </c>
      <c r="L2292" s="128">
        <v>0</v>
      </c>
      <c r="M2292" s="128">
        <v>0</v>
      </c>
      <c r="N2292" s="128">
        <v>0</v>
      </c>
    </row>
    <row r="2293" spans="1:14" x14ac:dyDescent="0.3">
      <c r="A2293" s="77" t="s">
        <v>4593</v>
      </c>
      <c r="B2293" s="127" t="s">
        <v>4594</v>
      </c>
      <c r="C2293" s="128">
        <v>0</v>
      </c>
      <c r="D2293" s="128">
        <v>0</v>
      </c>
      <c r="E2293" s="128">
        <v>0</v>
      </c>
      <c r="F2293" s="128">
        <v>0</v>
      </c>
      <c r="G2293" s="128">
        <v>0</v>
      </c>
      <c r="H2293" s="128">
        <v>0</v>
      </c>
      <c r="I2293" s="128">
        <v>0</v>
      </c>
      <c r="J2293" s="128">
        <v>0</v>
      </c>
      <c r="K2293" s="128">
        <v>0</v>
      </c>
      <c r="L2293" s="128">
        <v>0</v>
      </c>
      <c r="M2293" s="128">
        <v>0</v>
      </c>
      <c r="N2293" s="128">
        <v>0</v>
      </c>
    </row>
    <row r="2294" spans="1:14" x14ac:dyDescent="0.3">
      <c r="A2294" s="77" t="s">
        <v>4595</v>
      </c>
      <c r="B2294" s="127" t="s">
        <v>4596</v>
      </c>
      <c r="C2294" s="128">
        <v>0</v>
      </c>
      <c r="D2294" s="128">
        <v>0</v>
      </c>
      <c r="E2294" s="128">
        <v>0</v>
      </c>
      <c r="F2294" s="128">
        <v>0</v>
      </c>
      <c r="G2294" s="128">
        <v>0</v>
      </c>
      <c r="H2294" s="128">
        <v>0</v>
      </c>
      <c r="I2294" s="128">
        <v>0</v>
      </c>
      <c r="J2294" s="128">
        <v>0</v>
      </c>
      <c r="K2294" s="128">
        <v>0</v>
      </c>
      <c r="L2294" s="128">
        <v>0</v>
      </c>
      <c r="M2294" s="128">
        <v>0</v>
      </c>
      <c r="N2294" s="128">
        <v>0</v>
      </c>
    </row>
    <row r="2295" spans="1:14" x14ac:dyDescent="0.3">
      <c r="A2295" s="77" t="s">
        <v>4597</v>
      </c>
      <c r="B2295" s="127" t="s">
        <v>4598</v>
      </c>
      <c r="C2295" s="128">
        <v>-131577.75534549999</v>
      </c>
      <c r="D2295" s="128">
        <v>-116586.30727010001</v>
      </c>
      <c r="E2295" s="128">
        <v>-116586.30727010001</v>
      </c>
      <c r="F2295" s="128">
        <v>-126718.2089402</v>
      </c>
      <c r="G2295" s="128">
        <v>-132478.12410750001</v>
      </c>
      <c r="H2295" s="128">
        <v>-115198.3660595</v>
      </c>
      <c r="I2295" s="128">
        <v>-132478.12410750001</v>
      </c>
      <c r="J2295" s="128">
        <v>-126718.2089402</v>
      </c>
      <c r="K2295" s="128">
        <v>-120958.29379349999</v>
      </c>
      <c r="L2295" s="128">
        <v>-132478.12410750001</v>
      </c>
      <c r="M2295" s="128">
        <v>-120958.29379349999</v>
      </c>
      <c r="N2295" s="128">
        <v>-126718.2089402</v>
      </c>
    </row>
    <row r="2296" spans="1:14" x14ac:dyDescent="0.3">
      <c r="A2296" s="77" t="s">
        <v>4599</v>
      </c>
      <c r="B2296" s="127" t="s">
        <v>4600</v>
      </c>
      <c r="C2296" s="128">
        <v>0</v>
      </c>
      <c r="D2296" s="128">
        <v>0</v>
      </c>
      <c r="E2296" s="128">
        <v>0</v>
      </c>
      <c r="F2296" s="128">
        <v>0</v>
      </c>
      <c r="G2296" s="128">
        <v>0</v>
      </c>
      <c r="H2296" s="128">
        <v>0</v>
      </c>
      <c r="I2296" s="128">
        <v>0</v>
      </c>
      <c r="J2296" s="128">
        <v>0</v>
      </c>
      <c r="K2296" s="128">
        <v>0</v>
      </c>
      <c r="L2296" s="128">
        <v>0</v>
      </c>
      <c r="M2296" s="128">
        <v>0</v>
      </c>
      <c r="N2296" s="128">
        <v>0</v>
      </c>
    </row>
    <row r="2297" spans="1:14" x14ac:dyDescent="0.3">
      <c r="A2297" s="77" t="s">
        <v>4601</v>
      </c>
      <c r="B2297" s="127" t="s">
        <v>4602</v>
      </c>
      <c r="C2297" s="128">
        <v>0</v>
      </c>
      <c r="D2297" s="128">
        <v>0</v>
      </c>
      <c r="E2297" s="128">
        <v>0</v>
      </c>
      <c r="F2297" s="128">
        <v>0</v>
      </c>
      <c r="G2297" s="128">
        <v>0</v>
      </c>
      <c r="H2297" s="128">
        <v>0</v>
      </c>
      <c r="I2297" s="128">
        <v>0</v>
      </c>
      <c r="J2297" s="128">
        <v>0</v>
      </c>
      <c r="K2297" s="128">
        <v>0</v>
      </c>
      <c r="L2297" s="128">
        <v>0</v>
      </c>
      <c r="M2297" s="128">
        <v>0</v>
      </c>
      <c r="N2297" s="128">
        <v>0</v>
      </c>
    </row>
    <row r="2298" spans="1:14" x14ac:dyDescent="0.3">
      <c r="A2298" s="77" t="s">
        <v>4603</v>
      </c>
      <c r="B2298" s="127" t="s">
        <v>4604</v>
      </c>
      <c r="C2298" s="128">
        <v>0</v>
      </c>
      <c r="D2298" s="128">
        <v>0</v>
      </c>
      <c r="E2298" s="128">
        <v>0</v>
      </c>
      <c r="F2298" s="128">
        <v>0</v>
      </c>
      <c r="G2298" s="128">
        <v>0</v>
      </c>
      <c r="H2298" s="128">
        <v>0</v>
      </c>
      <c r="I2298" s="128">
        <v>0</v>
      </c>
      <c r="J2298" s="128">
        <v>0</v>
      </c>
      <c r="K2298" s="128">
        <v>0</v>
      </c>
      <c r="L2298" s="128">
        <v>0</v>
      </c>
      <c r="M2298" s="128">
        <v>0</v>
      </c>
      <c r="N2298" s="128">
        <v>0</v>
      </c>
    </row>
    <row r="2299" spans="1:14" x14ac:dyDescent="0.3">
      <c r="A2299" s="77" t="s">
        <v>4605</v>
      </c>
      <c r="B2299" s="127" t="s">
        <v>4606</v>
      </c>
      <c r="C2299" s="128">
        <v>0</v>
      </c>
      <c r="D2299" s="128">
        <v>0</v>
      </c>
      <c r="E2299" s="128">
        <v>0</v>
      </c>
      <c r="F2299" s="128">
        <v>0</v>
      </c>
      <c r="G2299" s="128">
        <v>0</v>
      </c>
      <c r="H2299" s="128">
        <v>0</v>
      </c>
      <c r="I2299" s="128">
        <v>0</v>
      </c>
      <c r="J2299" s="128">
        <v>0</v>
      </c>
      <c r="K2299" s="128">
        <v>0</v>
      </c>
      <c r="L2299" s="128">
        <v>0</v>
      </c>
      <c r="M2299" s="128">
        <v>0</v>
      </c>
      <c r="N2299" s="128">
        <v>0</v>
      </c>
    </row>
    <row r="2300" spans="1:14" x14ac:dyDescent="0.3">
      <c r="A2300" s="77" t="s">
        <v>4607</v>
      </c>
      <c r="B2300" s="127" t="s">
        <v>4608</v>
      </c>
      <c r="C2300" s="128">
        <v>0</v>
      </c>
      <c r="D2300" s="128">
        <v>0</v>
      </c>
      <c r="E2300" s="128">
        <v>0</v>
      </c>
      <c r="F2300" s="128">
        <v>0</v>
      </c>
      <c r="G2300" s="128">
        <v>0</v>
      </c>
      <c r="H2300" s="128">
        <v>0</v>
      </c>
      <c r="I2300" s="128">
        <v>0</v>
      </c>
      <c r="J2300" s="128">
        <v>0</v>
      </c>
      <c r="K2300" s="128">
        <v>0</v>
      </c>
      <c r="L2300" s="128">
        <v>0</v>
      </c>
      <c r="M2300" s="128">
        <v>0</v>
      </c>
      <c r="N2300" s="128">
        <v>0</v>
      </c>
    </row>
    <row r="2301" spans="1:14" x14ac:dyDescent="0.3">
      <c r="A2301" s="77" t="s">
        <v>4609</v>
      </c>
      <c r="B2301" s="127" t="s">
        <v>4610</v>
      </c>
      <c r="C2301" s="128">
        <v>0</v>
      </c>
      <c r="D2301" s="128">
        <v>0</v>
      </c>
      <c r="E2301" s="128">
        <v>0</v>
      </c>
      <c r="F2301" s="128">
        <v>0</v>
      </c>
      <c r="G2301" s="128">
        <v>0</v>
      </c>
      <c r="H2301" s="128">
        <v>0</v>
      </c>
      <c r="I2301" s="128">
        <v>0</v>
      </c>
      <c r="J2301" s="128">
        <v>0</v>
      </c>
      <c r="K2301" s="128">
        <v>0</v>
      </c>
      <c r="L2301" s="128">
        <v>0</v>
      </c>
      <c r="M2301" s="128">
        <v>0</v>
      </c>
      <c r="N2301" s="128">
        <v>0</v>
      </c>
    </row>
    <row r="2302" spans="1:14" x14ac:dyDescent="0.3">
      <c r="A2302" s="77" t="s">
        <v>4611</v>
      </c>
      <c r="B2302" s="127" t="s">
        <v>4612</v>
      </c>
      <c r="C2302" s="128">
        <v>0</v>
      </c>
      <c r="D2302" s="128">
        <v>0</v>
      </c>
      <c r="E2302" s="128">
        <v>0</v>
      </c>
      <c r="F2302" s="128">
        <v>0</v>
      </c>
      <c r="G2302" s="128">
        <v>0</v>
      </c>
      <c r="H2302" s="128">
        <v>0</v>
      </c>
      <c r="I2302" s="128">
        <v>0</v>
      </c>
      <c r="J2302" s="128">
        <v>0</v>
      </c>
      <c r="K2302" s="128">
        <v>0</v>
      </c>
      <c r="L2302" s="128">
        <v>0</v>
      </c>
      <c r="M2302" s="128">
        <v>0</v>
      </c>
      <c r="N2302" s="128">
        <v>0</v>
      </c>
    </row>
    <row r="2303" spans="1:14" x14ac:dyDescent="0.3">
      <c r="A2303" s="77" t="s">
        <v>4613</v>
      </c>
      <c r="B2303" s="127" t="s">
        <v>4614</v>
      </c>
      <c r="C2303" s="128">
        <v>0</v>
      </c>
      <c r="D2303" s="128">
        <v>0</v>
      </c>
      <c r="E2303" s="128">
        <v>0</v>
      </c>
      <c r="F2303" s="128">
        <v>0</v>
      </c>
      <c r="G2303" s="128">
        <v>0</v>
      </c>
      <c r="H2303" s="128">
        <v>0</v>
      </c>
      <c r="I2303" s="128">
        <v>0</v>
      </c>
      <c r="J2303" s="128">
        <v>0</v>
      </c>
      <c r="K2303" s="128">
        <v>0</v>
      </c>
      <c r="L2303" s="128">
        <v>0</v>
      </c>
      <c r="M2303" s="128">
        <v>0</v>
      </c>
      <c r="N2303" s="128">
        <v>0</v>
      </c>
    </row>
    <row r="2304" spans="1:14" x14ac:dyDescent="0.3">
      <c r="A2304" s="77" t="s">
        <v>4615</v>
      </c>
      <c r="B2304" s="127" t="s">
        <v>4616</v>
      </c>
      <c r="C2304" s="128">
        <v>0</v>
      </c>
      <c r="D2304" s="128">
        <v>0</v>
      </c>
      <c r="E2304" s="128">
        <v>0</v>
      </c>
      <c r="F2304" s="128">
        <v>0</v>
      </c>
      <c r="G2304" s="128">
        <v>0</v>
      </c>
      <c r="H2304" s="128">
        <v>0</v>
      </c>
      <c r="I2304" s="128">
        <v>0</v>
      </c>
      <c r="J2304" s="128">
        <v>0</v>
      </c>
      <c r="K2304" s="128">
        <v>0</v>
      </c>
      <c r="L2304" s="128">
        <v>0</v>
      </c>
      <c r="M2304" s="128">
        <v>0</v>
      </c>
      <c r="N2304" s="128">
        <v>0</v>
      </c>
    </row>
    <row r="2305" spans="1:14" x14ac:dyDescent="0.3">
      <c r="A2305" s="77" t="s">
        <v>4617</v>
      </c>
      <c r="B2305" s="127" t="s">
        <v>4618</v>
      </c>
      <c r="C2305" s="128">
        <v>0</v>
      </c>
      <c r="D2305" s="128">
        <v>0</v>
      </c>
      <c r="E2305" s="128">
        <v>0</v>
      </c>
      <c r="F2305" s="128">
        <v>0</v>
      </c>
      <c r="G2305" s="128">
        <v>0</v>
      </c>
      <c r="H2305" s="128">
        <v>0</v>
      </c>
      <c r="I2305" s="128">
        <v>0</v>
      </c>
      <c r="J2305" s="128">
        <v>0</v>
      </c>
      <c r="K2305" s="128">
        <v>0</v>
      </c>
      <c r="L2305" s="128">
        <v>0</v>
      </c>
      <c r="M2305" s="128">
        <v>0</v>
      </c>
      <c r="N2305" s="128">
        <v>0</v>
      </c>
    </row>
    <row r="2306" spans="1:14" x14ac:dyDescent="0.3">
      <c r="A2306" s="77" t="s">
        <v>4619</v>
      </c>
      <c r="B2306" s="127" t="s">
        <v>4620</v>
      </c>
      <c r="C2306" s="128">
        <v>0</v>
      </c>
      <c r="D2306" s="128">
        <v>0</v>
      </c>
      <c r="E2306" s="128">
        <v>0</v>
      </c>
      <c r="F2306" s="128">
        <v>0</v>
      </c>
      <c r="G2306" s="128">
        <v>0</v>
      </c>
      <c r="H2306" s="128">
        <v>0</v>
      </c>
      <c r="I2306" s="128">
        <v>0</v>
      </c>
      <c r="J2306" s="128">
        <v>0</v>
      </c>
      <c r="K2306" s="128">
        <v>0</v>
      </c>
      <c r="L2306" s="128">
        <v>0</v>
      </c>
      <c r="M2306" s="128">
        <v>0</v>
      </c>
      <c r="N2306" s="128">
        <v>0</v>
      </c>
    </row>
    <row r="2307" spans="1:14" x14ac:dyDescent="0.3">
      <c r="A2307" s="77" t="s">
        <v>4621</v>
      </c>
      <c r="B2307" s="127" t="s">
        <v>4622</v>
      </c>
      <c r="C2307" s="128">
        <v>0</v>
      </c>
      <c r="D2307" s="128">
        <v>0</v>
      </c>
      <c r="E2307" s="128">
        <v>0</v>
      </c>
      <c r="F2307" s="128">
        <v>0</v>
      </c>
      <c r="G2307" s="128">
        <v>0</v>
      </c>
      <c r="H2307" s="128">
        <v>0</v>
      </c>
      <c r="I2307" s="128">
        <v>0</v>
      </c>
      <c r="J2307" s="128">
        <v>0</v>
      </c>
      <c r="K2307" s="128">
        <v>0</v>
      </c>
      <c r="L2307" s="128">
        <v>0</v>
      </c>
      <c r="M2307" s="128">
        <v>0</v>
      </c>
      <c r="N2307" s="128">
        <v>0</v>
      </c>
    </row>
    <row r="2308" spans="1:14" x14ac:dyDescent="0.3">
      <c r="A2308" s="77" t="s">
        <v>4623</v>
      </c>
      <c r="B2308" s="127" t="s">
        <v>4624</v>
      </c>
      <c r="C2308" s="128">
        <v>0</v>
      </c>
      <c r="D2308" s="128">
        <v>0</v>
      </c>
      <c r="E2308" s="128">
        <v>0</v>
      </c>
      <c r="F2308" s="128">
        <v>0</v>
      </c>
      <c r="G2308" s="128">
        <v>0</v>
      </c>
      <c r="H2308" s="128">
        <v>0</v>
      </c>
      <c r="I2308" s="128">
        <v>0</v>
      </c>
      <c r="J2308" s="128">
        <v>0</v>
      </c>
      <c r="K2308" s="128">
        <v>0</v>
      </c>
      <c r="L2308" s="128">
        <v>0</v>
      </c>
      <c r="M2308" s="128">
        <v>0</v>
      </c>
      <c r="N2308" s="128">
        <v>0</v>
      </c>
    </row>
    <row r="2309" spans="1:14" x14ac:dyDescent="0.3">
      <c r="A2309" s="77" t="s">
        <v>4625</v>
      </c>
      <c r="B2309" s="127" t="s">
        <v>4626</v>
      </c>
      <c r="C2309" s="128">
        <v>0</v>
      </c>
      <c r="D2309" s="128">
        <v>0</v>
      </c>
      <c r="E2309" s="128">
        <v>0</v>
      </c>
      <c r="F2309" s="128">
        <v>0</v>
      </c>
      <c r="G2309" s="128">
        <v>0</v>
      </c>
      <c r="H2309" s="128">
        <v>0</v>
      </c>
      <c r="I2309" s="128">
        <v>0</v>
      </c>
      <c r="J2309" s="128">
        <v>0</v>
      </c>
      <c r="K2309" s="128">
        <v>0</v>
      </c>
      <c r="L2309" s="128">
        <v>0</v>
      </c>
      <c r="M2309" s="128">
        <v>0</v>
      </c>
      <c r="N2309" s="128">
        <v>0</v>
      </c>
    </row>
    <row r="2310" spans="1:14" x14ac:dyDescent="0.3">
      <c r="A2310" s="77" t="s">
        <v>4627</v>
      </c>
      <c r="B2310" s="127" t="s">
        <v>4628</v>
      </c>
      <c r="C2310" s="128">
        <v>0</v>
      </c>
      <c r="D2310" s="128">
        <v>0</v>
      </c>
      <c r="E2310" s="128">
        <v>0</v>
      </c>
      <c r="F2310" s="128">
        <v>0</v>
      </c>
      <c r="G2310" s="128">
        <v>0</v>
      </c>
      <c r="H2310" s="128">
        <v>0</v>
      </c>
      <c r="I2310" s="128">
        <v>0</v>
      </c>
      <c r="J2310" s="128">
        <v>0</v>
      </c>
      <c r="K2310" s="128">
        <v>0</v>
      </c>
      <c r="L2310" s="128">
        <v>0</v>
      </c>
      <c r="M2310" s="128">
        <v>0</v>
      </c>
      <c r="N2310" s="128">
        <v>0</v>
      </c>
    </row>
    <row r="2311" spans="1:14" x14ac:dyDescent="0.3">
      <c r="A2311" s="77" t="s">
        <v>4629</v>
      </c>
      <c r="B2311" s="127" t="s">
        <v>4630</v>
      </c>
      <c r="C2311" s="128">
        <v>0</v>
      </c>
      <c r="D2311" s="128">
        <v>0</v>
      </c>
      <c r="E2311" s="128">
        <v>0</v>
      </c>
      <c r="F2311" s="128">
        <v>0</v>
      </c>
      <c r="G2311" s="128">
        <v>0</v>
      </c>
      <c r="H2311" s="128">
        <v>0</v>
      </c>
      <c r="I2311" s="128">
        <v>0</v>
      </c>
      <c r="J2311" s="128">
        <v>0</v>
      </c>
      <c r="K2311" s="128">
        <v>0</v>
      </c>
      <c r="L2311" s="128">
        <v>0</v>
      </c>
      <c r="M2311" s="128">
        <v>0</v>
      </c>
      <c r="N2311" s="128">
        <v>0</v>
      </c>
    </row>
    <row r="2312" spans="1:14" x14ac:dyDescent="0.3">
      <c r="A2312" s="77" t="s">
        <v>4631</v>
      </c>
      <c r="B2312" s="127" t="s">
        <v>4632</v>
      </c>
      <c r="C2312" s="128">
        <v>0</v>
      </c>
      <c r="D2312" s="128">
        <v>0</v>
      </c>
      <c r="E2312" s="128">
        <v>0</v>
      </c>
      <c r="F2312" s="128">
        <v>0</v>
      </c>
      <c r="G2312" s="128">
        <v>0</v>
      </c>
      <c r="H2312" s="128">
        <v>0</v>
      </c>
      <c r="I2312" s="128">
        <v>0</v>
      </c>
      <c r="J2312" s="128">
        <v>0</v>
      </c>
      <c r="K2312" s="128">
        <v>0</v>
      </c>
      <c r="L2312" s="128">
        <v>0</v>
      </c>
      <c r="M2312" s="128">
        <v>0</v>
      </c>
      <c r="N2312" s="128">
        <v>0</v>
      </c>
    </row>
    <row r="2313" spans="1:14" x14ac:dyDescent="0.3">
      <c r="A2313" s="77" t="s">
        <v>4633</v>
      </c>
      <c r="B2313" s="127" t="s">
        <v>4634</v>
      </c>
      <c r="C2313" s="128">
        <v>0</v>
      </c>
      <c r="D2313" s="128">
        <v>0</v>
      </c>
      <c r="E2313" s="128">
        <v>0</v>
      </c>
      <c r="F2313" s="128">
        <v>0</v>
      </c>
      <c r="G2313" s="128">
        <v>0</v>
      </c>
      <c r="H2313" s="128">
        <v>0</v>
      </c>
      <c r="I2313" s="128">
        <v>0</v>
      </c>
      <c r="J2313" s="128">
        <v>0</v>
      </c>
      <c r="K2313" s="128">
        <v>0</v>
      </c>
      <c r="L2313" s="128">
        <v>0</v>
      </c>
      <c r="M2313" s="128">
        <v>0</v>
      </c>
      <c r="N2313" s="128">
        <v>0</v>
      </c>
    </row>
    <row r="2314" spans="1:14" x14ac:dyDescent="0.3">
      <c r="A2314" s="77" t="s">
        <v>4635</v>
      </c>
      <c r="B2314" s="127" t="s">
        <v>4636</v>
      </c>
      <c r="C2314" s="128">
        <v>0</v>
      </c>
      <c r="D2314" s="128">
        <v>0</v>
      </c>
      <c r="E2314" s="128">
        <v>0</v>
      </c>
      <c r="F2314" s="128">
        <v>0</v>
      </c>
      <c r="G2314" s="128">
        <v>0</v>
      </c>
      <c r="H2314" s="128">
        <v>0</v>
      </c>
      <c r="I2314" s="128">
        <v>0</v>
      </c>
      <c r="J2314" s="128">
        <v>0</v>
      </c>
      <c r="K2314" s="128">
        <v>0</v>
      </c>
      <c r="L2314" s="128">
        <v>0</v>
      </c>
      <c r="M2314" s="128">
        <v>0</v>
      </c>
      <c r="N2314" s="128">
        <v>0</v>
      </c>
    </row>
    <row r="2315" spans="1:14" x14ac:dyDescent="0.3">
      <c r="A2315" s="77" t="s">
        <v>4637</v>
      </c>
      <c r="B2315" s="127" t="s">
        <v>4638</v>
      </c>
      <c r="C2315" s="128">
        <v>0</v>
      </c>
      <c r="D2315" s="128">
        <v>0</v>
      </c>
      <c r="E2315" s="128">
        <v>0</v>
      </c>
      <c r="F2315" s="128">
        <v>0</v>
      </c>
      <c r="G2315" s="128">
        <v>0</v>
      </c>
      <c r="H2315" s="128">
        <v>0</v>
      </c>
      <c r="I2315" s="128">
        <v>0</v>
      </c>
      <c r="J2315" s="128">
        <v>0</v>
      </c>
      <c r="K2315" s="128">
        <v>0</v>
      </c>
      <c r="L2315" s="128">
        <v>0</v>
      </c>
      <c r="M2315" s="128">
        <v>0</v>
      </c>
      <c r="N2315" s="128">
        <v>0</v>
      </c>
    </row>
    <row r="2316" spans="1:14" x14ac:dyDescent="0.3">
      <c r="A2316" s="77" t="s">
        <v>4639</v>
      </c>
      <c r="B2316" s="127" t="s">
        <v>4640</v>
      </c>
      <c r="C2316" s="128">
        <v>0</v>
      </c>
      <c r="D2316" s="128">
        <v>0</v>
      </c>
      <c r="E2316" s="128">
        <v>0</v>
      </c>
      <c r="F2316" s="128">
        <v>0</v>
      </c>
      <c r="G2316" s="128">
        <v>0</v>
      </c>
      <c r="H2316" s="128">
        <v>0</v>
      </c>
      <c r="I2316" s="128">
        <v>0</v>
      </c>
      <c r="J2316" s="128">
        <v>0</v>
      </c>
      <c r="K2316" s="128">
        <v>0</v>
      </c>
      <c r="L2316" s="128">
        <v>0</v>
      </c>
      <c r="M2316" s="128">
        <v>0</v>
      </c>
      <c r="N2316" s="128">
        <v>0</v>
      </c>
    </row>
    <row r="2317" spans="1:14" x14ac:dyDescent="0.3">
      <c r="A2317" s="77" t="s">
        <v>4641</v>
      </c>
      <c r="B2317" s="127" t="s">
        <v>4642</v>
      </c>
      <c r="C2317" s="128">
        <v>0</v>
      </c>
      <c r="D2317" s="128">
        <v>0</v>
      </c>
      <c r="E2317" s="128">
        <v>0</v>
      </c>
      <c r="F2317" s="128">
        <v>0</v>
      </c>
      <c r="G2317" s="128">
        <v>0</v>
      </c>
      <c r="H2317" s="128">
        <v>0</v>
      </c>
      <c r="I2317" s="128">
        <v>0</v>
      </c>
      <c r="J2317" s="128">
        <v>0</v>
      </c>
      <c r="K2317" s="128">
        <v>0</v>
      </c>
      <c r="L2317" s="128">
        <v>0</v>
      </c>
      <c r="M2317" s="128">
        <v>0</v>
      </c>
      <c r="N2317" s="128">
        <v>0</v>
      </c>
    </row>
    <row r="2318" spans="1:14" x14ac:dyDescent="0.3">
      <c r="A2318" s="77" t="s">
        <v>4643</v>
      </c>
      <c r="B2318" s="127" t="s">
        <v>4644</v>
      </c>
      <c r="C2318" s="128">
        <v>0</v>
      </c>
      <c r="D2318" s="128">
        <v>0</v>
      </c>
      <c r="E2318" s="128">
        <v>0</v>
      </c>
      <c r="F2318" s="128">
        <v>0</v>
      </c>
      <c r="G2318" s="128">
        <v>0</v>
      </c>
      <c r="H2318" s="128">
        <v>0</v>
      </c>
      <c r="I2318" s="128">
        <v>0</v>
      </c>
      <c r="J2318" s="128">
        <v>0</v>
      </c>
      <c r="K2318" s="128">
        <v>0</v>
      </c>
      <c r="L2318" s="128">
        <v>0</v>
      </c>
      <c r="M2318" s="128">
        <v>0</v>
      </c>
      <c r="N2318" s="128">
        <v>0</v>
      </c>
    </row>
    <row r="2319" spans="1:14" x14ac:dyDescent="0.3">
      <c r="A2319" s="77" t="s">
        <v>4645</v>
      </c>
      <c r="B2319" s="127" t="s">
        <v>4646</v>
      </c>
      <c r="C2319" s="128">
        <v>0</v>
      </c>
      <c r="D2319" s="128">
        <v>0</v>
      </c>
      <c r="E2319" s="128">
        <v>0</v>
      </c>
      <c r="F2319" s="128">
        <v>0</v>
      </c>
      <c r="G2319" s="128">
        <v>0</v>
      </c>
      <c r="H2319" s="128">
        <v>0</v>
      </c>
      <c r="I2319" s="128">
        <v>0</v>
      </c>
      <c r="J2319" s="128">
        <v>0</v>
      </c>
      <c r="K2319" s="128">
        <v>0</v>
      </c>
      <c r="L2319" s="128">
        <v>0</v>
      </c>
      <c r="M2319" s="128">
        <v>0</v>
      </c>
      <c r="N2319" s="128">
        <v>0</v>
      </c>
    </row>
    <row r="2320" spans="1:14" x14ac:dyDescent="0.3">
      <c r="A2320" s="77" t="s">
        <v>4647</v>
      </c>
      <c r="B2320" s="127" t="s">
        <v>4648</v>
      </c>
      <c r="C2320" s="128">
        <v>0</v>
      </c>
      <c r="D2320" s="128">
        <v>0</v>
      </c>
      <c r="E2320" s="128">
        <v>0</v>
      </c>
      <c r="F2320" s="128">
        <v>0</v>
      </c>
      <c r="G2320" s="128">
        <v>0</v>
      </c>
      <c r="H2320" s="128">
        <v>0</v>
      </c>
      <c r="I2320" s="128">
        <v>0</v>
      </c>
      <c r="J2320" s="128">
        <v>0</v>
      </c>
      <c r="K2320" s="128">
        <v>0</v>
      </c>
      <c r="L2320" s="128">
        <v>0</v>
      </c>
      <c r="M2320" s="128">
        <v>0</v>
      </c>
      <c r="N2320" s="128">
        <v>0</v>
      </c>
    </row>
    <row r="2321" spans="1:14" x14ac:dyDescent="0.3">
      <c r="A2321" s="77" t="s">
        <v>4649</v>
      </c>
      <c r="B2321" s="127" t="s">
        <v>4650</v>
      </c>
      <c r="C2321" s="128">
        <v>0</v>
      </c>
      <c r="D2321" s="128">
        <v>0</v>
      </c>
      <c r="E2321" s="128">
        <v>0</v>
      </c>
      <c r="F2321" s="128">
        <v>0</v>
      </c>
      <c r="G2321" s="128">
        <v>0</v>
      </c>
      <c r="H2321" s="128">
        <v>0</v>
      </c>
      <c r="I2321" s="128">
        <v>0</v>
      </c>
      <c r="J2321" s="128">
        <v>0</v>
      </c>
      <c r="K2321" s="128">
        <v>0</v>
      </c>
      <c r="L2321" s="128">
        <v>0</v>
      </c>
      <c r="M2321" s="128">
        <v>0</v>
      </c>
      <c r="N2321" s="128">
        <v>0</v>
      </c>
    </row>
    <row r="2322" spans="1:14" x14ac:dyDescent="0.3">
      <c r="A2322" s="77" t="s">
        <v>4651</v>
      </c>
      <c r="B2322" s="127" t="s">
        <v>4652</v>
      </c>
      <c r="C2322" s="128">
        <v>0</v>
      </c>
      <c r="D2322" s="128">
        <v>0</v>
      </c>
      <c r="E2322" s="128">
        <v>0</v>
      </c>
      <c r="F2322" s="128">
        <v>0</v>
      </c>
      <c r="G2322" s="128">
        <v>0</v>
      </c>
      <c r="H2322" s="128">
        <v>0</v>
      </c>
      <c r="I2322" s="128">
        <v>0</v>
      </c>
      <c r="J2322" s="128">
        <v>0</v>
      </c>
      <c r="K2322" s="128">
        <v>0</v>
      </c>
      <c r="L2322" s="128">
        <v>0</v>
      </c>
      <c r="M2322" s="128">
        <v>0</v>
      </c>
      <c r="N2322" s="128">
        <v>0</v>
      </c>
    </row>
    <row r="2323" spans="1:14" x14ac:dyDescent="0.3">
      <c r="A2323" s="77" t="s">
        <v>4653</v>
      </c>
      <c r="B2323" s="127" t="s">
        <v>4654</v>
      </c>
      <c r="C2323" s="128">
        <v>0</v>
      </c>
      <c r="D2323" s="128">
        <v>0</v>
      </c>
      <c r="E2323" s="128">
        <v>0</v>
      </c>
      <c r="F2323" s="128">
        <v>0</v>
      </c>
      <c r="G2323" s="128">
        <v>0</v>
      </c>
      <c r="H2323" s="128">
        <v>0</v>
      </c>
      <c r="I2323" s="128">
        <v>0</v>
      </c>
      <c r="J2323" s="128">
        <v>0</v>
      </c>
      <c r="K2323" s="128">
        <v>0</v>
      </c>
      <c r="L2323" s="128">
        <v>0</v>
      </c>
      <c r="M2323" s="128">
        <v>0</v>
      </c>
      <c r="N2323" s="128">
        <v>0</v>
      </c>
    </row>
    <row r="2324" spans="1:14" x14ac:dyDescent="0.3">
      <c r="A2324" s="77" t="s">
        <v>4655</v>
      </c>
      <c r="B2324" s="127" t="s">
        <v>4656</v>
      </c>
      <c r="C2324" s="128">
        <v>0</v>
      </c>
      <c r="D2324" s="128">
        <v>0</v>
      </c>
      <c r="E2324" s="128">
        <v>0</v>
      </c>
      <c r="F2324" s="128">
        <v>0</v>
      </c>
      <c r="G2324" s="128">
        <v>0</v>
      </c>
      <c r="H2324" s="128">
        <v>0</v>
      </c>
      <c r="I2324" s="128">
        <v>0</v>
      </c>
      <c r="J2324" s="128">
        <v>0</v>
      </c>
      <c r="K2324" s="128">
        <v>0</v>
      </c>
      <c r="L2324" s="128">
        <v>0</v>
      </c>
      <c r="M2324" s="128">
        <v>0</v>
      </c>
      <c r="N2324" s="128">
        <v>0</v>
      </c>
    </row>
    <row r="2325" spans="1:14" x14ac:dyDescent="0.3">
      <c r="A2325" s="77" t="s">
        <v>4657</v>
      </c>
      <c r="B2325" s="127" t="s">
        <v>4658</v>
      </c>
      <c r="C2325" s="128">
        <v>0</v>
      </c>
      <c r="D2325" s="128">
        <v>0</v>
      </c>
      <c r="E2325" s="128">
        <v>0</v>
      </c>
      <c r="F2325" s="128">
        <v>0</v>
      </c>
      <c r="G2325" s="128">
        <v>0</v>
      </c>
      <c r="H2325" s="128">
        <v>0</v>
      </c>
      <c r="I2325" s="128">
        <v>0</v>
      </c>
      <c r="J2325" s="128">
        <v>0</v>
      </c>
      <c r="K2325" s="128">
        <v>0</v>
      </c>
      <c r="L2325" s="128">
        <v>0</v>
      </c>
      <c r="M2325" s="128">
        <v>0</v>
      </c>
      <c r="N2325" s="128">
        <v>0</v>
      </c>
    </row>
    <row r="2326" spans="1:14" x14ac:dyDescent="0.3">
      <c r="A2326" s="77" t="s">
        <v>4659</v>
      </c>
      <c r="B2326" s="127" t="s">
        <v>4660</v>
      </c>
      <c r="C2326" s="128">
        <v>0</v>
      </c>
      <c r="D2326" s="128">
        <v>0</v>
      </c>
      <c r="E2326" s="128">
        <v>0</v>
      </c>
      <c r="F2326" s="128">
        <v>0</v>
      </c>
      <c r="G2326" s="128">
        <v>0</v>
      </c>
      <c r="H2326" s="128">
        <v>0</v>
      </c>
      <c r="I2326" s="128">
        <v>0</v>
      </c>
      <c r="J2326" s="128">
        <v>0</v>
      </c>
      <c r="K2326" s="128">
        <v>0</v>
      </c>
      <c r="L2326" s="128">
        <v>0</v>
      </c>
      <c r="M2326" s="128">
        <v>0</v>
      </c>
      <c r="N2326" s="128">
        <v>0</v>
      </c>
    </row>
    <row r="2327" spans="1:14" x14ac:dyDescent="0.3">
      <c r="A2327" s="77" t="s">
        <v>4661</v>
      </c>
      <c r="B2327" s="127" t="s">
        <v>4662</v>
      </c>
      <c r="C2327" s="128">
        <v>0</v>
      </c>
      <c r="D2327" s="128">
        <v>0</v>
      </c>
      <c r="E2327" s="128">
        <v>0</v>
      </c>
      <c r="F2327" s="128">
        <v>0</v>
      </c>
      <c r="G2327" s="128">
        <v>0</v>
      </c>
      <c r="H2327" s="128">
        <v>0</v>
      </c>
      <c r="I2327" s="128">
        <v>0</v>
      </c>
      <c r="J2327" s="128">
        <v>0</v>
      </c>
      <c r="K2327" s="128">
        <v>0</v>
      </c>
      <c r="L2327" s="128">
        <v>0</v>
      </c>
      <c r="M2327" s="128">
        <v>0</v>
      </c>
      <c r="N2327" s="128">
        <v>0</v>
      </c>
    </row>
    <row r="2328" spans="1:14" x14ac:dyDescent="0.3">
      <c r="A2328" s="77" t="s">
        <v>4663</v>
      </c>
      <c r="B2328" s="127" t="s">
        <v>4664</v>
      </c>
      <c r="C2328" s="128">
        <v>0</v>
      </c>
      <c r="D2328" s="128">
        <v>0</v>
      </c>
      <c r="E2328" s="128">
        <v>0</v>
      </c>
      <c r="F2328" s="128">
        <v>0</v>
      </c>
      <c r="G2328" s="128">
        <v>0</v>
      </c>
      <c r="H2328" s="128">
        <v>0</v>
      </c>
      <c r="I2328" s="128">
        <v>0</v>
      </c>
      <c r="J2328" s="128">
        <v>0</v>
      </c>
      <c r="K2328" s="128">
        <v>0</v>
      </c>
      <c r="L2328" s="128">
        <v>0</v>
      </c>
      <c r="M2328" s="128">
        <v>0</v>
      </c>
      <c r="N2328" s="128">
        <v>0</v>
      </c>
    </row>
    <row r="2329" spans="1:14" x14ac:dyDescent="0.3">
      <c r="A2329" s="77" t="s">
        <v>4665</v>
      </c>
      <c r="B2329" s="127" t="s">
        <v>4666</v>
      </c>
      <c r="C2329" s="128">
        <v>0</v>
      </c>
      <c r="D2329" s="128">
        <v>0</v>
      </c>
      <c r="E2329" s="128">
        <v>0</v>
      </c>
      <c r="F2329" s="128">
        <v>0</v>
      </c>
      <c r="G2329" s="128">
        <v>0</v>
      </c>
      <c r="H2329" s="128">
        <v>0</v>
      </c>
      <c r="I2329" s="128">
        <v>0</v>
      </c>
      <c r="J2329" s="128">
        <v>0</v>
      </c>
      <c r="K2329" s="128">
        <v>0</v>
      </c>
      <c r="L2329" s="128">
        <v>0</v>
      </c>
      <c r="M2329" s="128">
        <v>0</v>
      </c>
      <c r="N2329" s="128">
        <v>0</v>
      </c>
    </row>
    <row r="2330" spans="1:14" x14ac:dyDescent="0.3">
      <c r="A2330" s="77" t="s">
        <v>4667</v>
      </c>
      <c r="B2330" s="127" t="s">
        <v>4668</v>
      </c>
      <c r="C2330" s="128">
        <v>0</v>
      </c>
      <c r="D2330" s="128">
        <v>0</v>
      </c>
      <c r="E2330" s="128">
        <v>0</v>
      </c>
      <c r="F2330" s="128">
        <v>0</v>
      </c>
      <c r="G2330" s="128">
        <v>0</v>
      </c>
      <c r="H2330" s="128">
        <v>0</v>
      </c>
      <c r="I2330" s="128">
        <v>0</v>
      </c>
      <c r="J2330" s="128">
        <v>0</v>
      </c>
      <c r="K2330" s="128">
        <v>0</v>
      </c>
      <c r="L2330" s="128">
        <v>0</v>
      </c>
      <c r="M2330" s="128">
        <v>0</v>
      </c>
      <c r="N2330" s="128">
        <v>0</v>
      </c>
    </row>
    <row r="2331" spans="1:14" x14ac:dyDescent="0.3">
      <c r="A2331" s="77" t="s">
        <v>4669</v>
      </c>
      <c r="B2331" s="127" t="s">
        <v>4670</v>
      </c>
      <c r="C2331" s="128">
        <v>0</v>
      </c>
      <c r="D2331" s="128">
        <v>0</v>
      </c>
      <c r="E2331" s="128">
        <v>0</v>
      </c>
      <c r="F2331" s="128">
        <v>0</v>
      </c>
      <c r="G2331" s="128">
        <v>0</v>
      </c>
      <c r="H2331" s="128">
        <v>0</v>
      </c>
      <c r="I2331" s="128">
        <v>0</v>
      </c>
      <c r="J2331" s="128">
        <v>0</v>
      </c>
      <c r="K2331" s="128">
        <v>0</v>
      </c>
      <c r="L2331" s="128">
        <v>0</v>
      </c>
      <c r="M2331" s="128">
        <v>0</v>
      </c>
      <c r="N2331" s="128">
        <v>0</v>
      </c>
    </row>
    <row r="2332" spans="1:14" x14ac:dyDescent="0.3">
      <c r="A2332" s="77" t="s">
        <v>4671</v>
      </c>
      <c r="B2332" s="127" t="s">
        <v>4672</v>
      </c>
      <c r="C2332" s="128">
        <v>0</v>
      </c>
      <c r="D2332" s="128">
        <v>0</v>
      </c>
      <c r="E2332" s="128">
        <v>0</v>
      </c>
      <c r="F2332" s="128">
        <v>0</v>
      </c>
      <c r="G2332" s="128">
        <v>0</v>
      </c>
      <c r="H2332" s="128">
        <v>0</v>
      </c>
      <c r="I2332" s="128">
        <v>0</v>
      </c>
      <c r="J2332" s="128">
        <v>0</v>
      </c>
      <c r="K2332" s="128">
        <v>0</v>
      </c>
      <c r="L2332" s="128">
        <v>0</v>
      </c>
      <c r="M2332" s="128">
        <v>0</v>
      </c>
      <c r="N2332" s="128">
        <v>0</v>
      </c>
    </row>
    <row r="2333" spans="1:14" x14ac:dyDescent="0.3">
      <c r="A2333" s="77" t="s">
        <v>4673</v>
      </c>
      <c r="B2333" s="127" t="s">
        <v>4674</v>
      </c>
      <c r="C2333" s="128">
        <v>-7143885.2028679997</v>
      </c>
      <c r="D2333" s="128">
        <v>-6540668.7825562004</v>
      </c>
      <c r="E2333" s="128">
        <v>-6590687.3032569</v>
      </c>
      <c r="F2333" s="128">
        <v>-6986560.7556012999</v>
      </c>
      <c r="G2333" s="128">
        <v>-7261141.0555531001</v>
      </c>
      <c r="H2333" s="128">
        <v>-6342497.1953764996</v>
      </c>
      <c r="I2333" s="128">
        <v>-7323984.8440709002</v>
      </c>
      <c r="J2333" s="128">
        <v>-7005751.4084134996</v>
      </c>
      <c r="K2333" s="128">
        <v>-6702266.4256197</v>
      </c>
      <c r="L2333" s="128">
        <v>-7382349.2587021003</v>
      </c>
      <c r="M2333" s="128">
        <v>-6714784.7401096998</v>
      </c>
      <c r="N2333" s="128">
        <v>-7043097.0966028003</v>
      </c>
    </row>
    <row r="2334" spans="1:14" x14ac:dyDescent="0.3">
      <c r="A2334" s="77" t="s">
        <v>4675</v>
      </c>
      <c r="B2334" s="127" t="s">
        <v>4676</v>
      </c>
      <c r="C2334" s="128">
        <v>0</v>
      </c>
      <c r="D2334" s="128">
        <v>0</v>
      </c>
      <c r="E2334" s="128">
        <v>0</v>
      </c>
      <c r="F2334" s="128">
        <v>0</v>
      </c>
      <c r="G2334" s="128">
        <v>0</v>
      </c>
      <c r="H2334" s="128">
        <v>0</v>
      </c>
      <c r="I2334" s="128">
        <v>0</v>
      </c>
      <c r="J2334" s="128">
        <v>0</v>
      </c>
      <c r="K2334" s="128">
        <v>0</v>
      </c>
      <c r="L2334" s="128">
        <v>0</v>
      </c>
      <c r="M2334" s="128">
        <v>0</v>
      </c>
      <c r="N2334" s="128">
        <v>0</v>
      </c>
    </row>
    <row r="2335" spans="1:14" x14ac:dyDescent="0.3">
      <c r="A2335" s="77" t="s">
        <v>4677</v>
      </c>
      <c r="B2335" s="127" t="s">
        <v>4678</v>
      </c>
      <c r="C2335" s="128">
        <v>0</v>
      </c>
      <c r="D2335" s="128">
        <v>0</v>
      </c>
      <c r="E2335" s="128">
        <v>0</v>
      </c>
      <c r="F2335" s="128">
        <v>0</v>
      </c>
      <c r="G2335" s="128">
        <v>0</v>
      </c>
      <c r="H2335" s="128">
        <v>0</v>
      </c>
      <c r="I2335" s="128">
        <v>0</v>
      </c>
      <c r="J2335" s="128">
        <v>0</v>
      </c>
      <c r="K2335" s="128">
        <v>0</v>
      </c>
      <c r="L2335" s="128">
        <v>0</v>
      </c>
      <c r="M2335" s="128">
        <v>0</v>
      </c>
      <c r="N2335" s="128">
        <v>0</v>
      </c>
    </row>
    <row r="2336" spans="1:14" x14ac:dyDescent="0.3">
      <c r="A2336" s="77" t="s">
        <v>4679</v>
      </c>
      <c r="B2336" s="127" t="s">
        <v>4680</v>
      </c>
      <c r="C2336" s="128">
        <v>0</v>
      </c>
      <c r="D2336" s="128">
        <v>0</v>
      </c>
      <c r="E2336" s="128">
        <v>0</v>
      </c>
      <c r="F2336" s="128">
        <v>0</v>
      </c>
      <c r="G2336" s="128">
        <v>0</v>
      </c>
      <c r="H2336" s="128">
        <v>0</v>
      </c>
      <c r="I2336" s="128">
        <v>0</v>
      </c>
      <c r="J2336" s="128">
        <v>0</v>
      </c>
      <c r="K2336" s="128">
        <v>0</v>
      </c>
      <c r="L2336" s="128">
        <v>0</v>
      </c>
      <c r="M2336" s="128">
        <v>0</v>
      </c>
      <c r="N2336" s="128">
        <v>0</v>
      </c>
    </row>
    <row r="2337" spans="1:14" x14ac:dyDescent="0.3">
      <c r="A2337" s="77" t="s">
        <v>4681</v>
      </c>
      <c r="B2337" s="127" t="s">
        <v>4682</v>
      </c>
      <c r="C2337" s="128">
        <v>0</v>
      </c>
      <c r="D2337" s="128">
        <v>0</v>
      </c>
      <c r="E2337" s="128">
        <v>0</v>
      </c>
      <c r="F2337" s="128">
        <v>0</v>
      </c>
      <c r="G2337" s="128">
        <v>0</v>
      </c>
      <c r="H2337" s="128">
        <v>0</v>
      </c>
      <c r="I2337" s="128">
        <v>0</v>
      </c>
      <c r="J2337" s="128">
        <v>0</v>
      </c>
      <c r="K2337" s="128">
        <v>0</v>
      </c>
      <c r="L2337" s="128">
        <v>0</v>
      </c>
      <c r="M2337" s="128">
        <v>0</v>
      </c>
      <c r="N2337" s="128">
        <v>0</v>
      </c>
    </row>
    <row r="2338" spans="1:14" x14ac:dyDescent="0.3">
      <c r="A2338" s="77" t="s">
        <v>4683</v>
      </c>
      <c r="B2338" s="127" t="s">
        <v>4684</v>
      </c>
      <c r="C2338" s="128">
        <v>0</v>
      </c>
      <c r="D2338" s="128">
        <v>0</v>
      </c>
      <c r="E2338" s="128">
        <v>0</v>
      </c>
      <c r="F2338" s="128">
        <v>0</v>
      </c>
      <c r="G2338" s="128">
        <v>0</v>
      </c>
      <c r="H2338" s="128">
        <v>0</v>
      </c>
      <c r="I2338" s="128">
        <v>0</v>
      </c>
      <c r="J2338" s="128">
        <v>0</v>
      </c>
      <c r="K2338" s="128">
        <v>0</v>
      </c>
      <c r="L2338" s="128">
        <v>0</v>
      </c>
      <c r="M2338" s="128">
        <v>0</v>
      </c>
      <c r="N2338" s="128">
        <v>0</v>
      </c>
    </row>
    <row r="2339" spans="1:14" x14ac:dyDescent="0.3">
      <c r="A2339" s="77" t="s">
        <v>4685</v>
      </c>
      <c r="B2339" s="127" t="s">
        <v>4686</v>
      </c>
      <c r="C2339" s="128">
        <v>0</v>
      </c>
      <c r="D2339" s="128">
        <v>0</v>
      </c>
      <c r="E2339" s="128">
        <v>0</v>
      </c>
      <c r="F2339" s="128">
        <v>0</v>
      </c>
      <c r="G2339" s="128">
        <v>0</v>
      </c>
      <c r="H2339" s="128">
        <v>0</v>
      </c>
      <c r="I2339" s="128">
        <v>0</v>
      </c>
      <c r="J2339" s="128">
        <v>0</v>
      </c>
      <c r="K2339" s="128">
        <v>0</v>
      </c>
      <c r="L2339" s="128">
        <v>0</v>
      </c>
      <c r="M2339" s="128">
        <v>0</v>
      </c>
      <c r="N2339" s="128">
        <v>0</v>
      </c>
    </row>
    <row r="2340" spans="1:14" x14ac:dyDescent="0.3">
      <c r="A2340" s="77" t="s">
        <v>4687</v>
      </c>
      <c r="B2340" s="127" t="s">
        <v>4688</v>
      </c>
      <c r="C2340" s="128">
        <v>0</v>
      </c>
      <c r="D2340" s="128">
        <v>0</v>
      </c>
      <c r="E2340" s="128">
        <v>0</v>
      </c>
      <c r="F2340" s="128">
        <v>0</v>
      </c>
      <c r="G2340" s="128">
        <v>0</v>
      </c>
      <c r="H2340" s="128">
        <v>0</v>
      </c>
      <c r="I2340" s="128">
        <v>0</v>
      </c>
      <c r="J2340" s="128">
        <v>0</v>
      </c>
      <c r="K2340" s="128">
        <v>0</v>
      </c>
      <c r="L2340" s="128">
        <v>0</v>
      </c>
      <c r="M2340" s="128">
        <v>0</v>
      </c>
      <c r="N2340" s="128">
        <v>0</v>
      </c>
    </row>
    <row r="2341" spans="1:14" x14ac:dyDescent="0.3">
      <c r="A2341" s="77" t="s">
        <v>4689</v>
      </c>
      <c r="B2341" s="127" t="s">
        <v>4690</v>
      </c>
      <c r="C2341" s="128">
        <v>0</v>
      </c>
      <c r="D2341" s="128">
        <v>0</v>
      </c>
      <c r="E2341" s="128">
        <v>0</v>
      </c>
      <c r="F2341" s="128">
        <v>0</v>
      </c>
      <c r="G2341" s="128">
        <v>0</v>
      </c>
      <c r="H2341" s="128">
        <v>0</v>
      </c>
      <c r="I2341" s="128">
        <v>0</v>
      </c>
      <c r="J2341" s="128">
        <v>0</v>
      </c>
      <c r="K2341" s="128">
        <v>0</v>
      </c>
      <c r="L2341" s="128">
        <v>0</v>
      </c>
      <c r="M2341" s="128">
        <v>0</v>
      </c>
      <c r="N2341" s="128">
        <v>0</v>
      </c>
    </row>
    <row r="2342" spans="1:14" x14ac:dyDescent="0.3">
      <c r="A2342" s="77" t="s">
        <v>4691</v>
      </c>
      <c r="B2342" s="127" t="s">
        <v>4692</v>
      </c>
      <c r="C2342" s="128">
        <v>0</v>
      </c>
      <c r="D2342" s="128">
        <v>0</v>
      </c>
      <c r="E2342" s="128">
        <v>0</v>
      </c>
      <c r="F2342" s="128">
        <v>0</v>
      </c>
      <c r="G2342" s="128">
        <v>0</v>
      </c>
      <c r="H2342" s="128">
        <v>0</v>
      </c>
      <c r="I2342" s="128">
        <v>0</v>
      </c>
      <c r="J2342" s="128">
        <v>0</v>
      </c>
      <c r="K2342" s="128">
        <v>0</v>
      </c>
      <c r="L2342" s="128">
        <v>0</v>
      </c>
      <c r="M2342" s="128">
        <v>0</v>
      </c>
      <c r="N2342" s="128">
        <v>0</v>
      </c>
    </row>
    <row r="2343" spans="1:14" x14ac:dyDescent="0.3">
      <c r="A2343" s="77" t="s">
        <v>4693</v>
      </c>
      <c r="B2343" s="127" t="s">
        <v>4694</v>
      </c>
      <c r="C2343" s="128">
        <v>0</v>
      </c>
      <c r="D2343" s="128">
        <v>0</v>
      </c>
      <c r="E2343" s="128">
        <v>0</v>
      </c>
      <c r="F2343" s="128">
        <v>0</v>
      </c>
      <c r="G2343" s="128">
        <v>0</v>
      </c>
      <c r="H2343" s="128">
        <v>0</v>
      </c>
      <c r="I2343" s="128">
        <v>0</v>
      </c>
      <c r="J2343" s="128">
        <v>0</v>
      </c>
      <c r="K2343" s="128">
        <v>0</v>
      </c>
      <c r="L2343" s="128">
        <v>0</v>
      </c>
      <c r="M2343" s="128">
        <v>0</v>
      </c>
      <c r="N2343" s="128">
        <v>0</v>
      </c>
    </row>
    <row r="2344" spans="1:14" x14ac:dyDescent="0.3">
      <c r="A2344" s="77" t="s">
        <v>4695</v>
      </c>
      <c r="B2344" s="127" t="s">
        <v>4696</v>
      </c>
      <c r="C2344" s="128">
        <v>0</v>
      </c>
      <c r="D2344" s="128">
        <v>0</v>
      </c>
      <c r="E2344" s="128">
        <v>0</v>
      </c>
      <c r="F2344" s="128">
        <v>0</v>
      </c>
      <c r="G2344" s="128">
        <v>0</v>
      </c>
      <c r="H2344" s="128">
        <v>0</v>
      </c>
      <c r="I2344" s="128">
        <v>0</v>
      </c>
      <c r="J2344" s="128">
        <v>0</v>
      </c>
      <c r="K2344" s="128">
        <v>0</v>
      </c>
      <c r="L2344" s="128">
        <v>0</v>
      </c>
      <c r="M2344" s="128">
        <v>0</v>
      </c>
      <c r="N2344" s="128">
        <v>0</v>
      </c>
    </row>
    <row r="2345" spans="1:14" x14ac:dyDescent="0.3">
      <c r="A2345" s="77" t="s">
        <v>4697</v>
      </c>
      <c r="B2345" s="127" t="s">
        <v>2165</v>
      </c>
      <c r="C2345" s="128">
        <v>0</v>
      </c>
      <c r="D2345" s="128">
        <v>0</v>
      </c>
      <c r="E2345" s="128">
        <v>0</v>
      </c>
      <c r="F2345" s="128">
        <v>0</v>
      </c>
      <c r="G2345" s="128">
        <v>0</v>
      </c>
      <c r="H2345" s="128">
        <v>0</v>
      </c>
      <c r="I2345" s="128">
        <v>0</v>
      </c>
      <c r="J2345" s="128">
        <v>0</v>
      </c>
      <c r="K2345" s="128">
        <v>0</v>
      </c>
      <c r="L2345" s="128">
        <v>0</v>
      </c>
      <c r="M2345" s="128">
        <v>0</v>
      </c>
      <c r="N2345" s="128">
        <v>0</v>
      </c>
    </row>
    <row r="2346" spans="1:14" x14ac:dyDescent="0.3">
      <c r="A2346" s="77" t="s">
        <v>4698</v>
      </c>
      <c r="B2346" s="127" t="s">
        <v>4699</v>
      </c>
      <c r="C2346" s="128">
        <v>0</v>
      </c>
      <c r="D2346" s="128">
        <v>0</v>
      </c>
      <c r="E2346" s="128">
        <v>0</v>
      </c>
      <c r="F2346" s="128">
        <v>0</v>
      </c>
      <c r="G2346" s="128">
        <v>0</v>
      </c>
      <c r="H2346" s="128">
        <v>0</v>
      </c>
      <c r="I2346" s="128">
        <v>0</v>
      </c>
      <c r="J2346" s="128">
        <v>0</v>
      </c>
      <c r="K2346" s="128">
        <v>0</v>
      </c>
      <c r="L2346" s="128">
        <v>0</v>
      </c>
      <c r="M2346" s="128">
        <v>0</v>
      </c>
      <c r="N2346" s="128">
        <v>0</v>
      </c>
    </row>
    <row r="2347" spans="1:14" x14ac:dyDescent="0.3">
      <c r="A2347" s="77" t="s">
        <v>4700</v>
      </c>
      <c r="B2347" s="127" t="s">
        <v>4701</v>
      </c>
      <c r="C2347" s="128">
        <v>0</v>
      </c>
      <c r="D2347" s="128">
        <v>0</v>
      </c>
      <c r="E2347" s="128">
        <v>0</v>
      </c>
      <c r="F2347" s="128">
        <v>0</v>
      </c>
      <c r="G2347" s="128">
        <v>0</v>
      </c>
      <c r="H2347" s="128">
        <v>0</v>
      </c>
      <c r="I2347" s="128">
        <v>0</v>
      </c>
      <c r="J2347" s="128">
        <v>0</v>
      </c>
      <c r="K2347" s="128">
        <v>0</v>
      </c>
      <c r="L2347" s="128">
        <v>0</v>
      </c>
      <c r="M2347" s="128">
        <v>0</v>
      </c>
      <c r="N2347" s="128">
        <v>0</v>
      </c>
    </row>
    <row r="2348" spans="1:14" x14ac:dyDescent="0.3">
      <c r="A2348" s="77" t="s">
        <v>4702</v>
      </c>
      <c r="B2348" s="127" t="s">
        <v>4703</v>
      </c>
      <c r="C2348" s="128">
        <v>0</v>
      </c>
      <c r="D2348" s="128">
        <v>0</v>
      </c>
      <c r="E2348" s="128">
        <v>0</v>
      </c>
      <c r="F2348" s="128">
        <v>0</v>
      </c>
      <c r="G2348" s="128">
        <v>0</v>
      </c>
      <c r="H2348" s="128">
        <v>0</v>
      </c>
      <c r="I2348" s="128">
        <v>0</v>
      </c>
      <c r="J2348" s="128">
        <v>0</v>
      </c>
      <c r="K2348" s="128">
        <v>0</v>
      </c>
      <c r="L2348" s="128">
        <v>0</v>
      </c>
      <c r="M2348" s="128">
        <v>0</v>
      </c>
      <c r="N2348" s="128">
        <v>0</v>
      </c>
    </row>
    <row r="2349" spans="1:14" x14ac:dyDescent="0.3">
      <c r="A2349" s="77" t="s">
        <v>4704</v>
      </c>
      <c r="B2349" s="127" t="s">
        <v>4705</v>
      </c>
      <c r="C2349" s="128">
        <v>0</v>
      </c>
      <c r="D2349" s="128">
        <v>0</v>
      </c>
      <c r="E2349" s="128">
        <v>0</v>
      </c>
      <c r="F2349" s="128">
        <v>0</v>
      </c>
      <c r="G2349" s="128">
        <v>0</v>
      </c>
      <c r="H2349" s="128">
        <v>0</v>
      </c>
      <c r="I2349" s="128">
        <v>0</v>
      </c>
      <c r="J2349" s="128">
        <v>0</v>
      </c>
      <c r="K2349" s="128">
        <v>0</v>
      </c>
      <c r="L2349" s="128">
        <v>0</v>
      </c>
      <c r="M2349" s="128">
        <v>0</v>
      </c>
      <c r="N2349" s="128">
        <v>0</v>
      </c>
    </row>
    <row r="2350" spans="1:14" x14ac:dyDescent="0.3">
      <c r="A2350" s="77" t="s">
        <v>4706</v>
      </c>
      <c r="B2350" s="127" t="s">
        <v>4707</v>
      </c>
      <c r="C2350" s="128">
        <v>-414680.17673539999</v>
      </c>
      <c r="D2350" s="128">
        <v>-355338.16521220002</v>
      </c>
      <c r="E2350" s="128">
        <v>-534515.92324699997</v>
      </c>
      <c r="F2350" s="128">
        <v>-355460.2175579</v>
      </c>
      <c r="G2350" s="128">
        <v>-384783.03708600003</v>
      </c>
      <c r="H2350" s="128">
        <v>-521627.96763650002</v>
      </c>
      <c r="I2350" s="128">
        <v>-389029.33152599999</v>
      </c>
      <c r="J2350" s="128">
        <v>-355569.46916440001</v>
      </c>
      <c r="K2350" s="128">
        <v>-550771.73506540002</v>
      </c>
      <c r="L2350" s="128">
        <v>-362482.19203500001</v>
      </c>
      <c r="M2350" s="128">
        <v>-385130.80626460002</v>
      </c>
      <c r="N2350" s="128">
        <v>-532429.14371500001</v>
      </c>
    </row>
    <row r="2351" spans="1:14" x14ac:dyDescent="0.3">
      <c r="A2351" s="77" t="s">
        <v>4708</v>
      </c>
      <c r="B2351" s="127" t="s">
        <v>4709</v>
      </c>
      <c r="C2351" s="128">
        <v>0</v>
      </c>
      <c r="D2351" s="128">
        <v>0</v>
      </c>
      <c r="E2351" s="128">
        <v>0</v>
      </c>
      <c r="F2351" s="128">
        <v>0</v>
      </c>
      <c r="G2351" s="128">
        <v>0</v>
      </c>
      <c r="H2351" s="128">
        <v>0</v>
      </c>
      <c r="I2351" s="128">
        <v>0</v>
      </c>
      <c r="J2351" s="128">
        <v>0</v>
      </c>
      <c r="K2351" s="128">
        <v>0</v>
      </c>
      <c r="L2351" s="128">
        <v>0</v>
      </c>
      <c r="M2351" s="128">
        <v>0</v>
      </c>
      <c r="N2351" s="128">
        <v>0</v>
      </c>
    </row>
    <row r="2352" spans="1:14" x14ac:dyDescent="0.3">
      <c r="A2352" s="77" t="s">
        <v>4710</v>
      </c>
      <c r="B2352" s="127" t="s">
        <v>4711</v>
      </c>
      <c r="C2352" s="128">
        <v>0</v>
      </c>
      <c r="D2352" s="128">
        <v>0</v>
      </c>
      <c r="E2352" s="128">
        <v>0</v>
      </c>
      <c r="F2352" s="128">
        <v>0</v>
      </c>
      <c r="G2352" s="128">
        <v>0</v>
      </c>
      <c r="H2352" s="128">
        <v>0</v>
      </c>
      <c r="I2352" s="128">
        <v>0</v>
      </c>
      <c r="J2352" s="128">
        <v>0</v>
      </c>
      <c r="K2352" s="128">
        <v>0</v>
      </c>
      <c r="L2352" s="128">
        <v>0</v>
      </c>
      <c r="M2352" s="128">
        <v>0</v>
      </c>
      <c r="N2352" s="128">
        <v>0</v>
      </c>
    </row>
    <row r="2353" spans="1:14" x14ac:dyDescent="0.3">
      <c r="A2353" s="77" t="s">
        <v>4712</v>
      </c>
      <c r="B2353" s="127" t="s">
        <v>4713</v>
      </c>
      <c r="C2353" s="128">
        <v>-1051009.4019303999</v>
      </c>
      <c r="D2353" s="128">
        <v>-990812.96097140003</v>
      </c>
      <c r="E2353" s="128">
        <v>-1068855.6296769001</v>
      </c>
      <c r="F2353" s="128">
        <v>-1145236.5087758</v>
      </c>
      <c r="G2353" s="128">
        <v>-1075620.1235181</v>
      </c>
      <c r="H2353" s="128">
        <v>-1057028.6935663</v>
      </c>
      <c r="I2353" s="128">
        <v>-1142152.4495923</v>
      </c>
      <c r="J2353" s="128">
        <v>-1100500.3599167001</v>
      </c>
      <c r="K2353" s="128">
        <v>-1041364.7545061</v>
      </c>
      <c r="L2353" s="128">
        <v>-1072110.6496549</v>
      </c>
      <c r="M2353" s="128">
        <v>-1042397.3117345</v>
      </c>
      <c r="N2353" s="128">
        <v>-1093203.8625641</v>
      </c>
    </row>
    <row r="2354" spans="1:14" x14ac:dyDescent="0.3">
      <c r="A2354" s="77" t="s">
        <v>4714</v>
      </c>
      <c r="B2354" s="127" t="s">
        <v>4715</v>
      </c>
      <c r="C2354" s="128">
        <v>721463.52841669996</v>
      </c>
      <c r="D2354" s="128">
        <v>680249.43893489998</v>
      </c>
      <c r="E2354" s="128">
        <v>680249.43893489998</v>
      </c>
      <c r="F2354" s="128">
        <v>711052.9209418</v>
      </c>
      <c r="G2354" s="128">
        <v>732123.43981959997</v>
      </c>
      <c r="H2354" s="128">
        <v>668911.83719670004</v>
      </c>
      <c r="I2354" s="128">
        <v>732123.43981959997</v>
      </c>
      <c r="J2354" s="128">
        <v>711052.9209418</v>
      </c>
      <c r="K2354" s="128">
        <v>689982.40207479999</v>
      </c>
      <c r="L2354" s="128">
        <v>732123.43981959997</v>
      </c>
      <c r="M2354" s="128">
        <v>689982.40207479999</v>
      </c>
      <c r="N2354" s="128">
        <v>711052.9209418</v>
      </c>
    </row>
    <row r="2355" spans="1:14" x14ac:dyDescent="0.3">
      <c r="A2355" s="77" t="s">
        <v>4716</v>
      </c>
      <c r="B2355" s="127" t="s">
        <v>4717</v>
      </c>
      <c r="C2355" s="128">
        <v>-19000</v>
      </c>
      <c r="D2355" s="128">
        <v>-19000</v>
      </c>
      <c r="E2355" s="128">
        <v>-19000</v>
      </c>
      <c r="F2355" s="128">
        <v>-19000</v>
      </c>
      <c r="G2355" s="128">
        <v>-19000</v>
      </c>
      <c r="H2355" s="128">
        <v>-19000</v>
      </c>
      <c r="I2355" s="128">
        <v>-19000</v>
      </c>
      <c r="J2355" s="128">
        <v>-19000</v>
      </c>
      <c r="K2355" s="128">
        <v>-19000</v>
      </c>
      <c r="L2355" s="128">
        <v>-19000</v>
      </c>
      <c r="M2355" s="128">
        <v>-19000</v>
      </c>
      <c r="N2355" s="128">
        <v>-19000</v>
      </c>
    </row>
    <row r="2356" spans="1:14" x14ac:dyDescent="0.3">
      <c r="A2356" s="77" t="s">
        <v>4718</v>
      </c>
      <c r="B2356" s="127" t="s">
        <v>4719</v>
      </c>
      <c r="C2356" s="128">
        <v>-68385.342684999996</v>
      </c>
      <c r="D2356" s="128">
        <v>-41435.916894800001</v>
      </c>
      <c r="E2356" s="128">
        <v>-47140.021894799997</v>
      </c>
      <c r="F2356" s="128">
        <v>-50152.53729</v>
      </c>
      <c r="G2356" s="128">
        <v>-49366.987685</v>
      </c>
      <c r="H2356" s="128">
        <v>-43104.407890499999</v>
      </c>
      <c r="I2356" s="128">
        <v>-51861.657684999998</v>
      </c>
      <c r="J2356" s="128">
        <v>-48947.247289999999</v>
      </c>
      <c r="K2356" s="128">
        <v>-51680.881894899998</v>
      </c>
      <c r="L2356" s="128">
        <v>-59093.397685000004</v>
      </c>
      <c r="M2356" s="128">
        <v>-45584.356894899996</v>
      </c>
      <c r="N2356" s="128">
        <v>-46018.112289999997</v>
      </c>
    </row>
    <row r="2357" spans="1:14" x14ac:dyDescent="0.3">
      <c r="A2357" s="77" t="s">
        <v>4720</v>
      </c>
      <c r="B2357" s="127" t="s">
        <v>4721</v>
      </c>
      <c r="C2357" s="128">
        <v>-41455.112140099998</v>
      </c>
      <c r="D2357" s="128">
        <v>-41455.112140099998</v>
      </c>
      <c r="E2357" s="128">
        <v>-41455.112140099998</v>
      </c>
      <c r="F2357" s="128">
        <v>-41455.112140099998</v>
      </c>
      <c r="G2357" s="128">
        <v>-41455.112140099998</v>
      </c>
      <c r="H2357" s="128">
        <v>-41455.112140099998</v>
      </c>
      <c r="I2357" s="128">
        <v>-41455.112140099998</v>
      </c>
      <c r="J2357" s="128">
        <v>-41455.112140099998</v>
      </c>
      <c r="K2357" s="128">
        <v>-41455.112140099998</v>
      </c>
      <c r="L2357" s="128">
        <v>-41455.112140099998</v>
      </c>
      <c r="M2357" s="128">
        <v>-41455.112140099998</v>
      </c>
      <c r="N2357" s="128">
        <v>-41455.112140099998</v>
      </c>
    </row>
    <row r="2358" spans="1:14" x14ac:dyDescent="0.3">
      <c r="A2358" s="77" t="s">
        <v>4722</v>
      </c>
      <c r="B2358" s="127" t="s">
        <v>4723</v>
      </c>
      <c r="C2358" s="128">
        <v>-32808.1743747</v>
      </c>
      <c r="D2358" s="128">
        <v>-30270.461735699999</v>
      </c>
      <c r="E2358" s="128">
        <v>-30270.461735699999</v>
      </c>
      <c r="F2358" s="128">
        <v>-31539.318055200001</v>
      </c>
      <c r="G2358" s="128">
        <v>-32808.1743747</v>
      </c>
      <c r="H2358" s="128">
        <v>-29001.602645899999</v>
      </c>
      <c r="I2358" s="128">
        <v>-32844.970387900001</v>
      </c>
      <c r="J2358" s="128">
        <v>-31574.5142428</v>
      </c>
      <c r="K2358" s="128">
        <v>-30304.058097599998</v>
      </c>
      <c r="L2358" s="128">
        <v>-32844.970387900001</v>
      </c>
      <c r="M2358" s="128">
        <v>-30304.058097599998</v>
      </c>
      <c r="N2358" s="128">
        <v>-31574.5142428</v>
      </c>
    </row>
    <row r="2359" spans="1:14" x14ac:dyDescent="0.3">
      <c r="A2359" s="77" t="s">
        <v>4724</v>
      </c>
      <c r="B2359" s="127" t="s">
        <v>4725</v>
      </c>
      <c r="C2359" s="128">
        <v>0</v>
      </c>
      <c r="D2359" s="128">
        <v>0</v>
      </c>
      <c r="E2359" s="128">
        <v>0</v>
      </c>
      <c r="F2359" s="128">
        <v>0</v>
      </c>
      <c r="G2359" s="128">
        <v>0</v>
      </c>
      <c r="H2359" s="128">
        <v>0</v>
      </c>
      <c r="I2359" s="128">
        <v>0</v>
      </c>
      <c r="J2359" s="128">
        <v>0</v>
      </c>
      <c r="K2359" s="128">
        <v>0</v>
      </c>
      <c r="L2359" s="128">
        <v>0</v>
      </c>
      <c r="M2359" s="128">
        <v>0</v>
      </c>
      <c r="N2359" s="128">
        <v>0</v>
      </c>
    </row>
    <row r="2360" spans="1:14" x14ac:dyDescent="0.3">
      <c r="A2360" s="77" t="s">
        <v>4726</v>
      </c>
      <c r="B2360" s="127" t="s">
        <v>4727</v>
      </c>
      <c r="C2360" s="128">
        <v>0</v>
      </c>
      <c r="D2360" s="128">
        <v>0</v>
      </c>
      <c r="E2360" s="128">
        <v>0</v>
      </c>
      <c r="F2360" s="128">
        <v>0</v>
      </c>
      <c r="G2360" s="128">
        <v>0</v>
      </c>
      <c r="H2360" s="128">
        <v>0</v>
      </c>
      <c r="I2360" s="128">
        <v>0</v>
      </c>
      <c r="J2360" s="128">
        <v>0</v>
      </c>
      <c r="K2360" s="128">
        <v>0</v>
      </c>
      <c r="L2360" s="128">
        <v>0</v>
      </c>
      <c r="M2360" s="128">
        <v>0</v>
      </c>
      <c r="N2360" s="128">
        <v>0</v>
      </c>
    </row>
    <row r="2361" spans="1:14" x14ac:dyDescent="0.3">
      <c r="A2361" s="77" t="s">
        <v>4728</v>
      </c>
      <c r="B2361" s="127" t="s">
        <v>4729</v>
      </c>
      <c r="C2361" s="128">
        <v>31873.333130899999</v>
      </c>
      <c r="D2361" s="128">
        <v>28836.0801431</v>
      </c>
      <c r="E2361" s="128">
        <v>29122.167643100001</v>
      </c>
      <c r="F2361" s="128">
        <v>30400.831636999999</v>
      </c>
      <c r="G2361" s="128">
        <v>31688.833130899999</v>
      </c>
      <c r="H2361" s="128">
        <v>27437.8255665</v>
      </c>
      <c r="I2361" s="128">
        <v>31635.1706309</v>
      </c>
      <c r="J2361" s="128">
        <v>30079.081636999999</v>
      </c>
      <c r="K2361" s="128">
        <v>28849.5801431</v>
      </c>
      <c r="L2361" s="128">
        <v>31670.833130899999</v>
      </c>
      <c r="M2361" s="128">
        <v>28874.3301431</v>
      </c>
      <c r="N2361" s="128">
        <v>30119.581636999999</v>
      </c>
    </row>
    <row r="2362" spans="1:14" x14ac:dyDescent="0.3">
      <c r="A2362" s="77" t="s">
        <v>4730</v>
      </c>
      <c r="B2362" s="127" t="s">
        <v>4731</v>
      </c>
      <c r="C2362" s="128">
        <v>0</v>
      </c>
      <c r="D2362" s="128">
        <v>0</v>
      </c>
      <c r="E2362" s="128">
        <v>0</v>
      </c>
      <c r="F2362" s="128">
        <v>0</v>
      </c>
      <c r="G2362" s="128">
        <v>0</v>
      </c>
      <c r="H2362" s="128">
        <v>0</v>
      </c>
      <c r="I2362" s="128">
        <v>0</v>
      </c>
      <c r="J2362" s="128">
        <v>0</v>
      </c>
      <c r="K2362" s="128">
        <v>0</v>
      </c>
      <c r="L2362" s="128">
        <v>0</v>
      </c>
      <c r="M2362" s="128">
        <v>0</v>
      </c>
      <c r="N2362" s="128">
        <v>0</v>
      </c>
    </row>
    <row r="2363" spans="1:14" x14ac:dyDescent="0.3">
      <c r="A2363" s="77" t="s">
        <v>4732</v>
      </c>
      <c r="B2363" s="127" t="s">
        <v>4733</v>
      </c>
      <c r="C2363" s="128">
        <v>0</v>
      </c>
      <c r="D2363" s="128">
        <v>0</v>
      </c>
      <c r="E2363" s="128">
        <v>0</v>
      </c>
      <c r="F2363" s="128">
        <v>0</v>
      </c>
      <c r="G2363" s="128">
        <v>0</v>
      </c>
      <c r="H2363" s="128">
        <v>0</v>
      </c>
      <c r="I2363" s="128">
        <v>0</v>
      </c>
      <c r="J2363" s="128">
        <v>0</v>
      </c>
      <c r="K2363" s="128">
        <v>0</v>
      </c>
      <c r="L2363" s="128">
        <v>0</v>
      </c>
      <c r="M2363" s="128">
        <v>0</v>
      </c>
      <c r="N2363" s="128">
        <v>0</v>
      </c>
    </row>
    <row r="2364" spans="1:14" x14ac:dyDescent="0.3">
      <c r="A2364" s="77" t="s">
        <v>4734</v>
      </c>
      <c r="B2364" s="127" t="s">
        <v>4735</v>
      </c>
      <c r="C2364" s="128">
        <v>-75791.015322299994</v>
      </c>
      <c r="D2364" s="128">
        <v>-69724.351119900006</v>
      </c>
      <c r="E2364" s="128">
        <v>-70778.351119900006</v>
      </c>
      <c r="F2364" s="128">
        <v>-73126.583221099994</v>
      </c>
      <c r="G2364" s="128">
        <v>-75791.015322299994</v>
      </c>
      <c r="H2364" s="128">
        <v>-67481.512396100006</v>
      </c>
      <c r="I2364" s="128">
        <v>-75791.015322299994</v>
      </c>
      <c r="J2364" s="128">
        <v>-73442.783221100006</v>
      </c>
      <c r="K2364" s="128">
        <v>-71568.851119900006</v>
      </c>
      <c r="L2364" s="128">
        <v>-76054.515322299994</v>
      </c>
      <c r="M2364" s="128">
        <v>-69829.7511199</v>
      </c>
      <c r="N2364" s="128">
        <v>-74338.6832211</v>
      </c>
    </row>
    <row r="2365" spans="1:14" x14ac:dyDescent="0.3">
      <c r="A2365" s="77" t="s">
        <v>4736</v>
      </c>
      <c r="B2365" s="127" t="s">
        <v>4737</v>
      </c>
      <c r="C2365" s="128">
        <v>-59485.202903500001</v>
      </c>
      <c r="D2365" s="128">
        <v>-55255.891748599999</v>
      </c>
      <c r="E2365" s="128">
        <v>-55255.892035099998</v>
      </c>
      <c r="F2365" s="128">
        <v>-57370.5474693</v>
      </c>
      <c r="G2365" s="128">
        <v>-96482.351734700002</v>
      </c>
      <c r="H2365" s="128">
        <v>-53141.231983799997</v>
      </c>
      <c r="I2365" s="128">
        <v>-59485.202903500001</v>
      </c>
      <c r="J2365" s="128">
        <v>-57370.5474693</v>
      </c>
      <c r="K2365" s="128">
        <v>-55255.892035099998</v>
      </c>
      <c r="L2365" s="128">
        <v>-59485.202903500001</v>
      </c>
      <c r="M2365" s="128">
        <v>-55255.892035099998</v>
      </c>
      <c r="N2365" s="128">
        <v>-57395.499033</v>
      </c>
    </row>
    <row r="2366" spans="1:14" x14ac:dyDescent="0.3">
      <c r="A2366" s="77" t="s">
        <v>4738</v>
      </c>
      <c r="B2366" s="127" t="s">
        <v>4739</v>
      </c>
      <c r="C2366" s="128">
        <v>-14437.358573699999</v>
      </c>
      <c r="D2366" s="128">
        <v>-13188.847185500001</v>
      </c>
      <c r="E2366" s="128">
        <v>-13589.7971855</v>
      </c>
      <c r="F2366" s="128">
        <v>-13813.102879599999</v>
      </c>
      <c r="G2366" s="128">
        <v>-14437.358573699999</v>
      </c>
      <c r="H2366" s="128">
        <v>-12965.540128500001</v>
      </c>
      <c r="I2366" s="128">
        <v>-14437.358573699999</v>
      </c>
      <c r="J2366" s="128">
        <v>-13813.102879599999</v>
      </c>
      <c r="K2366" s="128">
        <v>-13857.097185500001</v>
      </c>
      <c r="L2366" s="128">
        <v>-14437.358573699999</v>
      </c>
      <c r="M2366" s="128">
        <v>-13188.847185500001</v>
      </c>
      <c r="N2366" s="128">
        <v>-14481.352879599999</v>
      </c>
    </row>
    <row r="2367" spans="1:14" x14ac:dyDescent="0.3">
      <c r="A2367" s="77" t="s">
        <v>4740</v>
      </c>
      <c r="B2367" s="127" t="s">
        <v>4741</v>
      </c>
      <c r="C2367" s="128">
        <v>-38620.764899200003</v>
      </c>
      <c r="D2367" s="128">
        <v>-36814.672781599998</v>
      </c>
      <c r="E2367" s="128">
        <v>-36124.446216900003</v>
      </c>
      <c r="F2367" s="128">
        <v>-36357.5530564</v>
      </c>
      <c r="G2367" s="128">
        <v>-20185.928191399998</v>
      </c>
      <c r="H2367" s="128">
        <v>-18213.572865599999</v>
      </c>
      <c r="I2367" s="128">
        <v>-19633.478191400001</v>
      </c>
      <c r="J2367" s="128">
        <v>-19089.585978700001</v>
      </c>
      <c r="K2367" s="128">
        <v>-19088.936266199998</v>
      </c>
      <c r="L2367" s="128">
        <v>-20429.778194400002</v>
      </c>
      <c r="M2367" s="128">
        <v>-18693.013766200002</v>
      </c>
      <c r="N2367" s="128">
        <v>-20412.9217627</v>
      </c>
    </row>
    <row r="2368" spans="1:14" x14ac:dyDescent="0.3">
      <c r="A2368" s="77" t="s">
        <v>4742</v>
      </c>
      <c r="B2368" s="127" t="s">
        <v>4743</v>
      </c>
      <c r="C2368" s="128">
        <v>0</v>
      </c>
      <c r="D2368" s="128">
        <v>0</v>
      </c>
      <c r="E2368" s="128">
        <v>0</v>
      </c>
      <c r="F2368" s="128">
        <v>0</v>
      </c>
      <c r="G2368" s="128">
        <v>0</v>
      </c>
      <c r="H2368" s="128">
        <v>0</v>
      </c>
      <c r="I2368" s="128">
        <v>0</v>
      </c>
      <c r="J2368" s="128">
        <v>0</v>
      </c>
      <c r="K2368" s="128">
        <v>0</v>
      </c>
      <c r="L2368" s="128">
        <v>0</v>
      </c>
      <c r="M2368" s="128">
        <v>0</v>
      </c>
      <c r="N2368" s="128">
        <v>0</v>
      </c>
    </row>
    <row r="2369" spans="1:14" x14ac:dyDescent="0.3">
      <c r="A2369" s="77" t="s">
        <v>4744</v>
      </c>
      <c r="B2369" s="127" t="s">
        <v>4745</v>
      </c>
      <c r="C2369" s="128">
        <v>0</v>
      </c>
      <c r="D2369" s="128">
        <v>0</v>
      </c>
      <c r="E2369" s="128">
        <v>0</v>
      </c>
      <c r="F2369" s="128">
        <v>0</v>
      </c>
      <c r="G2369" s="128">
        <v>0</v>
      </c>
      <c r="H2369" s="128">
        <v>0</v>
      </c>
      <c r="I2369" s="128">
        <v>0</v>
      </c>
      <c r="J2369" s="128">
        <v>0</v>
      </c>
      <c r="K2369" s="128">
        <v>0</v>
      </c>
      <c r="L2369" s="128">
        <v>0</v>
      </c>
      <c r="M2369" s="128">
        <v>0</v>
      </c>
      <c r="N2369" s="128">
        <v>0</v>
      </c>
    </row>
    <row r="2370" spans="1:14" x14ac:dyDescent="0.3">
      <c r="A2370" s="77" t="s">
        <v>4746</v>
      </c>
      <c r="B2370" s="127" t="s">
        <v>4747</v>
      </c>
      <c r="C2370" s="128">
        <v>-251900.2649185</v>
      </c>
      <c r="D2370" s="128">
        <v>-229108.4288623</v>
      </c>
      <c r="E2370" s="128">
        <v>-229108.4288623</v>
      </c>
      <c r="F2370" s="128">
        <v>-249019.03525019999</v>
      </c>
      <c r="G2370" s="128">
        <v>-260338.07557290001</v>
      </c>
      <c r="H2370" s="128">
        <v>-226380.92992309999</v>
      </c>
      <c r="I2370" s="128">
        <v>-260338.07557290001</v>
      </c>
      <c r="J2370" s="128">
        <v>-249019.03525019999</v>
      </c>
      <c r="K2370" s="128">
        <v>-237699.9949552</v>
      </c>
      <c r="L2370" s="128">
        <v>-260338.07557290001</v>
      </c>
      <c r="M2370" s="128">
        <v>-237699.9949552</v>
      </c>
      <c r="N2370" s="128">
        <v>-249019.03525019999</v>
      </c>
    </row>
    <row r="2371" spans="1:14" x14ac:dyDescent="0.3">
      <c r="A2371" s="77" t="s">
        <v>4748</v>
      </c>
      <c r="B2371" s="127" t="s">
        <v>4749</v>
      </c>
      <c r="C2371" s="128">
        <v>0</v>
      </c>
      <c r="D2371" s="128">
        <v>0</v>
      </c>
      <c r="E2371" s="128">
        <v>0</v>
      </c>
      <c r="F2371" s="128">
        <v>0</v>
      </c>
      <c r="G2371" s="128">
        <v>0</v>
      </c>
      <c r="H2371" s="128">
        <v>0</v>
      </c>
      <c r="I2371" s="128">
        <v>0</v>
      </c>
      <c r="J2371" s="128">
        <v>0</v>
      </c>
      <c r="K2371" s="128">
        <v>0</v>
      </c>
      <c r="L2371" s="128">
        <v>0</v>
      </c>
      <c r="M2371" s="128">
        <v>0</v>
      </c>
      <c r="N2371" s="128">
        <v>0</v>
      </c>
    </row>
    <row r="2372" spans="1:14" x14ac:dyDescent="0.3">
      <c r="A2372" s="77" t="s">
        <v>4750</v>
      </c>
      <c r="B2372" s="127" t="s">
        <v>4751</v>
      </c>
      <c r="C2372" s="128">
        <v>0</v>
      </c>
      <c r="D2372" s="128">
        <v>0</v>
      </c>
      <c r="E2372" s="128">
        <v>0</v>
      </c>
      <c r="F2372" s="128">
        <v>0</v>
      </c>
      <c r="G2372" s="128">
        <v>0</v>
      </c>
      <c r="H2372" s="128">
        <v>0</v>
      </c>
      <c r="I2372" s="128">
        <v>0</v>
      </c>
      <c r="J2372" s="128">
        <v>0</v>
      </c>
      <c r="K2372" s="128">
        <v>0</v>
      </c>
      <c r="L2372" s="128">
        <v>0</v>
      </c>
      <c r="M2372" s="128">
        <v>0</v>
      </c>
      <c r="N2372" s="128">
        <v>0</v>
      </c>
    </row>
    <row r="2373" spans="1:14" x14ac:dyDescent="0.3">
      <c r="A2373" s="77" t="s">
        <v>4752</v>
      </c>
      <c r="B2373" s="127" t="s">
        <v>4753</v>
      </c>
      <c r="C2373" s="128">
        <v>0</v>
      </c>
      <c r="D2373" s="128">
        <v>0</v>
      </c>
      <c r="E2373" s="128">
        <v>0</v>
      </c>
      <c r="F2373" s="128">
        <v>0</v>
      </c>
      <c r="G2373" s="128">
        <v>0</v>
      </c>
      <c r="H2373" s="128">
        <v>0</v>
      </c>
      <c r="I2373" s="128">
        <v>0</v>
      </c>
      <c r="J2373" s="128">
        <v>0</v>
      </c>
      <c r="K2373" s="128">
        <v>0</v>
      </c>
      <c r="L2373" s="128">
        <v>0</v>
      </c>
      <c r="M2373" s="128">
        <v>0</v>
      </c>
      <c r="N2373" s="128">
        <v>0</v>
      </c>
    </row>
    <row r="2374" spans="1:14" x14ac:dyDescent="0.3">
      <c r="A2374" s="77" t="s">
        <v>4754</v>
      </c>
      <c r="B2374" s="127" t="s">
        <v>4755</v>
      </c>
      <c r="C2374" s="128">
        <v>0</v>
      </c>
      <c r="D2374" s="128">
        <v>0</v>
      </c>
      <c r="E2374" s="128">
        <v>0</v>
      </c>
      <c r="F2374" s="128">
        <v>0</v>
      </c>
      <c r="G2374" s="128">
        <v>0</v>
      </c>
      <c r="H2374" s="128">
        <v>0</v>
      </c>
      <c r="I2374" s="128">
        <v>0</v>
      </c>
      <c r="J2374" s="128">
        <v>0</v>
      </c>
      <c r="K2374" s="128">
        <v>0</v>
      </c>
      <c r="L2374" s="128">
        <v>0</v>
      </c>
      <c r="M2374" s="128">
        <v>0</v>
      </c>
      <c r="N2374" s="128">
        <v>0</v>
      </c>
    </row>
    <row r="2375" spans="1:14" x14ac:dyDescent="0.3">
      <c r="A2375" s="77" t="s">
        <v>4756</v>
      </c>
      <c r="B2375" s="127" t="s">
        <v>4757</v>
      </c>
      <c r="C2375" s="128">
        <v>0</v>
      </c>
      <c r="D2375" s="128">
        <v>0</v>
      </c>
      <c r="E2375" s="128">
        <v>0</v>
      </c>
      <c r="F2375" s="128">
        <v>0</v>
      </c>
      <c r="G2375" s="128">
        <v>0</v>
      </c>
      <c r="H2375" s="128">
        <v>0</v>
      </c>
      <c r="I2375" s="128">
        <v>0</v>
      </c>
      <c r="J2375" s="128">
        <v>0</v>
      </c>
      <c r="K2375" s="128">
        <v>0</v>
      </c>
      <c r="L2375" s="128">
        <v>0</v>
      </c>
      <c r="M2375" s="128">
        <v>0</v>
      </c>
      <c r="N2375" s="128">
        <v>0</v>
      </c>
    </row>
    <row r="2376" spans="1:14" x14ac:dyDescent="0.3">
      <c r="A2376" s="77" t="s">
        <v>4758</v>
      </c>
      <c r="B2376" s="127" t="s">
        <v>4759</v>
      </c>
      <c r="C2376" s="128">
        <v>0</v>
      </c>
      <c r="D2376" s="128">
        <v>0</v>
      </c>
      <c r="E2376" s="128">
        <v>0</v>
      </c>
      <c r="F2376" s="128">
        <v>0</v>
      </c>
      <c r="G2376" s="128">
        <v>0</v>
      </c>
      <c r="H2376" s="128">
        <v>0</v>
      </c>
      <c r="I2376" s="128">
        <v>0</v>
      </c>
      <c r="J2376" s="128">
        <v>0</v>
      </c>
      <c r="K2376" s="128">
        <v>0</v>
      </c>
      <c r="L2376" s="128">
        <v>0</v>
      </c>
      <c r="M2376" s="128">
        <v>0</v>
      </c>
      <c r="N2376" s="128">
        <v>0</v>
      </c>
    </row>
    <row r="2377" spans="1:14" x14ac:dyDescent="0.3">
      <c r="A2377" s="77" t="s">
        <v>4760</v>
      </c>
      <c r="B2377" s="127" t="s">
        <v>4761</v>
      </c>
      <c r="C2377" s="128">
        <v>0</v>
      </c>
      <c r="D2377" s="128">
        <v>0</v>
      </c>
      <c r="E2377" s="128">
        <v>0</v>
      </c>
      <c r="F2377" s="128">
        <v>0</v>
      </c>
      <c r="G2377" s="128">
        <v>0</v>
      </c>
      <c r="H2377" s="128">
        <v>0</v>
      </c>
      <c r="I2377" s="128">
        <v>0</v>
      </c>
      <c r="J2377" s="128">
        <v>0</v>
      </c>
      <c r="K2377" s="128">
        <v>0</v>
      </c>
      <c r="L2377" s="128">
        <v>0</v>
      </c>
      <c r="M2377" s="128">
        <v>0</v>
      </c>
      <c r="N2377" s="128">
        <v>0</v>
      </c>
    </row>
    <row r="2378" spans="1:14" x14ac:dyDescent="0.3">
      <c r="A2378" s="77" t="s">
        <v>4762</v>
      </c>
      <c r="B2378" s="127" t="s">
        <v>4763</v>
      </c>
      <c r="C2378" s="128">
        <v>0</v>
      </c>
      <c r="D2378" s="128">
        <v>0</v>
      </c>
      <c r="E2378" s="128">
        <v>0</v>
      </c>
      <c r="F2378" s="128">
        <v>0</v>
      </c>
      <c r="G2378" s="128">
        <v>0</v>
      </c>
      <c r="H2378" s="128">
        <v>0</v>
      </c>
      <c r="I2378" s="128">
        <v>0</v>
      </c>
      <c r="J2378" s="128">
        <v>0</v>
      </c>
      <c r="K2378" s="128">
        <v>0</v>
      </c>
      <c r="L2378" s="128">
        <v>0</v>
      </c>
      <c r="M2378" s="128">
        <v>0</v>
      </c>
      <c r="N2378" s="128">
        <v>0</v>
      </c>
    </row>
    <row r="2379" spans="1:14" x14ac:dyDescent="0.3">
      <c r="A2379" s="77" t="s">
        <v>4764</v>
      </c>
      <c r="B2379" s="127" t="s">
        <v>4765</v>
      </c>
      <c r="C2379" s="128">
        <v>0</v>
      </c>
      <c r="D2379" s="128">
        <v>0</v>
      </c>
      <c r="E2379" s="128">
        <v>0</v>
      </c>
      <c r="F2379" s="128">
        <v>0</v>
      </c>
      <c r="G2379" s="128">
        <v>0</v>
      </c>
      <c r="H2379" s="128">
        <v>0</v>
      </c>
      <c r="I2379" s="128">
        <v>0</v>
      </c>
      <c r="J2379" s="128">
        <v>0</v>
      </c>
      <c r="K2379" s="128">
        <v>0</v>
      </c>
      <c r="L2379" s="128">
        <v>0</v>
      </c>
      <c r="M2379" s="128">
        <v>0</v>
      </c>
      <c r="N2379" s="128">
        <v>0</v>
      </c>
    </row>
    <row r="2380" spans="1:14" x14ac:dyDescent="0.3">
      <c r="A2380" s="77" t="s">
        <v>4766</v>
      </c>
      <c r="B2380" s="127" t="s">
        <v>4767</v>
      </c>
      <c r="C2380" s="128">
        <v>0</v>
      </c>
      <c r="D2380" s="128">
        <v>0</v>
      </c>
      <c r="E2380" s="128">
        <v>0</v>
      </c>
      <c r="F2380" s="128">
        <v>0</v>
      </c>
      <c r="G2380" s="128">
        <v>0</v>
      </c>
      <c r="H2380" s="128">
        <v>0</v>
      </c>
      <c r="I2380" s="128">
        <v>0</v>
      </c>
      <c r="J2380" s="128">
        <v>0</v>
      </c>
      <c r="K2380" s="128">
        <v>0</v>
      </c>
      <c r="L2380" s="128">
        <v>0</v>
      </c>
      <c r="M2380" s="128">
        <v>0</v>
      </c>
      <c r="N2380" s="128">
        <v>0</v>
      </c>
    </row>
    <row r="2381" spans="1:14" x14ac:dyDescent="0.3">
      <c r="A2381" s="77" t="s">
        <v>4768</v>
      </c>
      <c r="B2381" s="127" t="s">
        <v>4769</v>
      </c>
      <c r="C2381" s="128">
        <v>0</v>
      </c>
      <c r="D2381" s="128">
        <v>0</v>
      </c>
      <c r="E2381" s="128">
        <v>0</v>
      </c>
      <c r="F2381" s="128">
        <v>0</v>
      </c>
      <c r="G2381" s="128">
        <v>0</v>
      </c>
      <c r="H2381" s="128">
        <v>0</v>
      </c>
      <c r="I2381" s="128">
        <v>0</v>
      </c>
      <c r="J2381" s="128">
        <v>0</v>
      </c>
      <c r="K2381" s="128">
        <v>0</v>
      </c>
      <c r="L2381" s="128">
        <v>0</v>
      </c>
      <c r="M2381" s="128">
        <v>0</v>
      </c>
      <c r="N2381" s="128">
        <v>0</v>
      </c>
    </row>
    <row r="2382" spans="1:14" x14ac:dyDescent="0.3">
      <c r="A2382" s="77" t="s">
        <v>4770</v>
      </c>
      <c r="B2382" s="127" t="s">
        <v>4771</v>
      </c>
      <c r="C2382" s="128">
        <v>0</v>
      </c>
      <c r="D2382" s="128">
        <v>0</v>
      </c>
      <c r="E2382" s="128">
        <v>0</v>
      </c>
      <c r="F2382" s="128">
        <v>0</v>
      </c>
      <c r="G2382" s="128">
        <v>0</v>
      </c>
      <c r="H2382" s="128">
        <v>0</v>
      </c>
      <c r="I2382" s="128">
        <v>0</v>
      </c>
      <c r="J2382" s="128">
        <v>0</v>
      </c>
      <c r="K2382" s="128">
        <v>0</v>
      </c>
      <c r="L2382" s="128">
        <v>0</v>
      </c>
      <c r="M2382" s="128">
        <v>0</v>
      </c>
      <c r="N2382" s="128">
        <v>0</v>
      </c>
    </row>
    <row r="2383" spans="1:14" x14ac:dyDescent="0.3">
      <c r="A2383" s="77" t="s">
        <v>4772</v>
      </c>
      <c r="B2383" s="127" t="s">
        <v>4773</v>
      </c>
      <c r="C2383" s="128">
        <v>0</v>
      </c>
      <c r="D2383" s="128">
        <v>0</v>
      </c>
      <c r="E2383" s="128">
        <v>0</v>
      </c>
      <c r="F2383" s="128">
        <v>0</v>
      </c>
      <c r="G2383" s="128">
        <v>0</v>
      </c>
      <c r="H2383" s="128">
        <v>0</v>
      </c>
      <c r="I2383" s="128">
        <v>0</v>
      </c>
      <c r="J2383" s="128">
        <v>0</v>
      </c>
      <c r="K2383" s="128">
        <v>0</v>
      </c>
      <c r="L2383" s="128">
        <v>0</v>
      </c>
      <c r="M2383" s="128">
        <v>0</v>
      </c>
      <c r="N2383" s="128">
        <v>0</v>
      </c>
    </row>
    <row r="2384" spans="1:14" x14ac:dyDescent="0.3">
      <c r="A2384" s="77" t="s">
        <v>4774</v>
      </c>
      <c r="B2384" s="127" t="s">
        <v>4775</v>
      </c>
      <c r="C2384" s="128">
        <v>0</v>
      </c>
      <c r="D2384" s="128">
        <v>0</v>
      </c>
      <c r="E2384" s="128">
        <v>0</v>
      </c>
      <c r="F2384" s="128">
        <v>0</v>
      </c>
      <c r="G2384" s="128">
        <v>0</v>
      </c>
      <c r="H2384" s="128">
        <v>0</v>
      </c>
      <c r="I2384" s="128">
        <v>0</v>
      </c>
      <c r="J2384" s="128">
        <v>0</v>
      </c>
      <c r="K2384" s="128">
        <v>0</v>
      </c>
      <c r="L2384" s="128">
        <v>0</v>
      </c>
      <c r="M2384" s="128">
        <v>0</v>
      </c>
      <c r="N2384" s="128">
        <v>0</v>
      </c>
    </row>
    <row r="2385" spans="1:14" x14ac:dyDescent="0.3">
      <c r="A2385" s="77" t="s">
        <v>4776</v>
      </c>
      <c r="B2385" s="127" t="s">
        <v>4777</v>
      </c>
      <c r="C2385" s="128">
        <v>0</v>
      </c>
      <c r="D2385" s="128">
        <v>0</v>
      </c>
      <c r="E2385" s="128">
        <v>0</v>
      </c>
      <c r="F2385" s="128">
        <v>0</v>
      </c>
      <c r="G2385" s="128">
        <v>0</v>
      </c>
      <c r="H2385" s="128">
        <v>0</v>
      </c>
      <c r="I2385" s="128">
        <v>0</v>
      </c>
      <c r="J2385" s="128">
        <v>0</v>
      </c>
      <c r="K2385" s="128">
        <v>0</v>
      </c>
      <c r="L2385" s="128">
        <v>0</v>
      </c>
      <c r="M2385" s="128">
        <v>0</v>
      </c>
      <c r="N2385" s="128">
        <v>0</v>
      </c>
    </row>
    <row r="2386" spans="1:14" x14ac:dyDescent="0.3">
      <c r="A2386" s="77" t="s">
        <v>4778</v>
      </c>
      <c r="B2386" s="127" t="s">
        <v>4779</v>
      </c>
      <c r="C2386" s="128">
        <v>0</v>
      </c>
      <c r="D2386" s="128">
        <v>0</v>
      </c>
      <c r="E2386" s="128">
        <v>0</v>
      </c>
      <c r="F2386" s="128">
        <v>0</v>
      </c>
      <c r="G2386" s="128">
        <v>0</v>
      </c>
      <c r="H2386" s="128">
        <v>0</v>
      </c>
      <c r="I2386" s="128">
        <v>0</v>
      </c>
      <c r="J2386" s="128">
        <v>0</v>
      </c>
      <c r="K2386" s="128">
        <v>0</v>
      </c>
      <c r="L2386" s="128">
        <v>0</v>
      </c>
      <c r="M2386" s="128">
        <v>0</v>
      </c>
      <c r="N2386" s="128">
        <v>0</v>
      </c>
    </row>
    <row r="2387" spans="1:14" x14ac:dyDescent="0.3">
      <c r="A2387" s="77" t="s">
        <v>4780</v>
      </c>
      <c r="B2387" s="127" t="s">
        <v>4781</v>
      </c>
      <c r="C2387" s="128">
        <v>0</v>
      </c>
      <c r="D2387" s="128">
        <v>0</v>
      </c>
      <c r="E2387" s="128">
        <v>0</v>
      </c>
      <c r="F2387" s="128">
        <v>0</v>
      </c>
      <c r="G2387" s="128">
        <v>0</v>
      </c>
      <c r="H2387" s="128">
        <v>0</v>
      </c>
      <c r="I2387" s="128">
        <v>0</v>
      </c>
      <c r="J2387" s="128">
        <v>0</v>
      </c>
      <c r="K2387" s="128">
        <v>0</v>
      </c>
      <c r="L2387" s="128">
        <v>0</v>
      </c>
      <c r="M2387" s="128">
        <v>0</v>
      </c>
      <c r="N2387" s="128">
        <v>0</v>
      </c>
    </row>
    <row r="2388" spans="1:14" x14ac:dyDescent="0.3">
      <c r="A2388" s="77" t="s">
        <v>4782</v>
      </c>
      <c r="B2388" s="127" t="s">
        <v>4783</v>
      </c>
      <c r="C2388" s="128">
        <v>0</v>
      </c>
      <c r="D2388" s="128">
        <v>0</v>
      </c>
      <c r="E2388" s="128">
        <v>0</v>
      </c>
      <c r="F2388" s="128">
        <v>0</v>
      </c>
      <c r="G2388" s="128">
        <v>0</v>
      </c>
      <c r="H2388" s="128">
        <v>0</v>
      </c>
      <c r="I2388" s="128">
        <v>0</v>
      </c>
      <c r="J2388" s="128">
        <v>0</v>
      </c>
      <c r="K2388" s="128">
        <v>0</v>
      </c>
      <c r="L2388" s="128">
        <v>0</v>
      </c>
      <c r="M2388" s="128">
        <v>0</v>
      </c>
      <c r="N2388" s="128">
        <v>0</v>
      </c>
    </row>
    <row r="2389" spans="1:14" x14ac:dyDescent="0.3">
      <c r="A2389" s="77" t="s">
        <v>4784</v>
      </c>
      <c r="B2389" s="127" t="s">
        <v>4785</v>
      </c>
      <c r="C2389" s="128">
        <v>0</v>
      </c>
      <c r="D2389" s="128">
        <v>0</v>
      </c>
      <c r="E2389" s="128">
        <v>0</v>
      </c>
      <c r="F2389" s="128">
        <v>0</v>
      </c>
      <c r="G2389" s="128">
        <v>0</v>
      </c>
      <c r="H2389" s="128">
        <v>0</v>
      </c>
      <c r="I2389" s="128">
        <v>0</v>
      </c>
      <c r="J2389" s="128">
        <v>0</v>
      </c>
      <c r="K2389" s="128">
        <v>0</v>
      </c>
      <c r="L2389" s="128">
        <v>0</v>
      </c>
      <c r="M2389" s="128">
        <v>0</v>
      </c>
      <c r="N2389" s="128">
        <v>0</v>
      </c>
    </row>
    <row r="2390" spans="1:14" x14ac:dyDescent="0.3">
      <c r="A2390" s="77" t="s">
        <v>4786</v>
      </c>
      <c r="B2390" s="127" t="s">
        <v>4787</v>
      </c>
      <c r="C2390" s="128">
        <v>0</v>
      </c>
      <c r="D2390" s="128">
        <v>0</v>
      </c>
      <c r="E2390" s="128">
        <v>0</v>
      </c>
      <c r="F2390" s="128">
        <v>0</v>
      </c>
      <c r="G2390" s="128">
        <v>0</v>
      </c>
      <c r="H2390" s="128">
        <v>0</v>
      </c>
      <c r="I2390" s="128">
        <v>0</v>
      </c>
      <c r="J2390" s="128">
        <v>0</v>
      </c>
      <c r="K2390" s="128">
        <v>0</v>
      </c>
      <c r="L2390" s="128">
        <v>0</v>
      </c>
      <c r="M2390" s="128">
        <v>0</v>
      </c>
      <c r="N2390" s="128">
        <v>0</v>
      </c>
    </row>
    <row r="2391" spans="1:14" x14ac:dyDescent="0.3">
      <c r="A2391" s="77" t="s">
        <v>4788</v>
      </c>
      <c r="B2391" s="127" t="s">
        <v>4789</v>
      </c>
      <c r="C2391" s="128">
        <v>0</v>
      </c>
      <c r="D2391" s="128">
        <v>0</v>
      </c>
      <c r="E2391" s="128">
        <v>0</v>
      </c>
      <c r="F2391" s="128">
        <v>0</v>
      </c>
      <c r="G2391" s="128">
        <v>0</v>
      </c>
      <c r="H2391" s="128">
        <v>0</v>
      </c>
      <c r="I2391" s="128">
        <v>0</v>
      </c>
      <c r="J2391" s="128">
        <v>0</v>
      </c>
      <c r="K2391" s="128">
        <v>0</v>
      </c>
      <c r="L2391" s="128">
        <v>0</v>
      </c>
      <c r="M2391" s="128">
        <v>0</v>
      </c>
      <c r="N2391" s="128">
        <v>0</v>
      </c>
    </row>
    <row r="2392" spans="1:14" x14ac:dyDescent="0.3">
      <c r="A2392" s="77" t="s">
        <v>4790</v>
      </c>
      <c r="B2392" s="127" t="s">
        <v>4791</v>
      </c>
      <c r="C2392" s="128">
        <v>0</v>
      </c>
      <c r="D2392" s="128">
        <v>0</v>
      </c>
      <c r="E2392" s="128">
        <v>0</v>
      </c>
      <c r="F2392" s="128">
        <v>0</v>
      </c>
      <c r="G2392" s="128">
        <v>0</v>
      </c>
      <c r="H2392" s="128">
        <v>0</v>
      </c>
      <c r="I2392" s="128">
        <v>0</v>
      </c>
      <c r="J2392" s="128">
        <v>0</v>
      </c>
      <c r="K2392" s="128">
        <v>0</v>
      </c>
      <c r="L2392" s="128">
        <v>0</v>
      </c>
      <c r="M2392" s="128">
        <v>0</v>
      </c>
      <c r="N2392" s="128">
        <v>0</v>
      </c>
    </row>
    <row r="2393" spans="1:14" x14ac:dyDescent="0.3">
      <c r="A2393" s="77" t="s">
        <v>4792</v>
      </c>
      <c r="B2393" s="127" t="s">
        <v>4793</v>
      </c>
      <c r="C2393" s="128">
        <v>0</v>
      </c>
      <c r="D2393" s="128">
        <v>0</v>
      </c>
      <c r="E2393" s="128">
        <v>0</v>
      </c>
      <c r="F2393" s="128">
        <v>0</v>
      </c>
      <c r="G2393" s="128">
        <v>0</v>
      </c>
      <c r="H2393" s="128">
        <v>0</v>
      </c>
      <c r="I2393" s="128">
        <v>0</v>
      </c>
      <c r="J2393" s="128">
        <v>0</v>
      </c>
      <c r="K2393" s="128">
        <v>0</v>
      </c>
      <c r="L2393" s="128">
        <v>0</v>
      </c>
      <c r="M2393" s="128">
        <v>0</v>
      </c>
      <c r="N2393" s="128">
        <v>0</v>
      </c>
    </row>
    <row r="2394" spans="1:14" x14ac:dyDescent="0.3">
      <c r="A2394" s="77" t="s">
        <v>4794</v>
      </c>
      <c r="B2394" s="127" t="s">
        <v>4795</v>
      </c>
      <c r="C2394" s="128">
        <v>0</v>
      </c>
      <c r="D2394" s="128">
        <v>0</v>
      </c>
      <c r="E2394" s="128">
        <v>0</v>
      </c>
      <c r="F2394" s="128">
        <v>0</v>
      </c>
      <c r="G2394" s="128">
        <v>0</v>
      </c>
      <c r="H2394" s="128">
        <v>0</v>
      </c>
      <c r="I2394" s="128">
        <v>0</v>
      </c>
      <c r="J2394" s="128">
        <v>0</v>
      </c>
      <c r="K2394" s="128">
        <v>0</v>
      </c>
      <c r="L2394" s="128">
        <v>0</v>
      </c>
      <c r="M2394" s="128">
        <v>0</v>
      </c>
      <c r="N2394" s="128">
        <v>0</v>
      </c>
    </row>
    <row r="2395" spans="1:14" x14ac:dyDescent="0.3">
      <c r="A2395" s="77" t="s">
        <v>4796</v>
      </c>
      <c r="B2395" s="127" t="s">
        <v>4797</v>
      </c>
      <c r="C2395" s="128">
        <v>0</v>
      </c>
      <c r="D2395" s="128">
        <v>0</v>
      </c>
      <c r="E2395" s="128">
        <v>0</v>
      </c>
      <c r="F2395" s="128">
        <v>0</v>
      </c>
      <c r="G2395" s="128">
        <v>0</v>
      </c>
      <c r="H2395" s="128">
        <v>0</v>
      </c>
      <c r="I2395" s="128">
        <v>0</v>
      </c>
      <c r="J2395" s="128">
        <v>0</v>
      </c>
      <c r="K2395" s="128">
        <v>0</v>
      </c>
      <c r="L2395" s="128">
        <v>0</v>
      </c>
      <c r="M2395" s="128">
        <v>0</v>
      </c>
      <c r="N2395" s="128">
        <v>0</v>
      </c>
    </row>
    <row r="2396" spans="1:14" x14ac:dyDescent="0.3">
      <c r="A2396" s="77" t="s">
        <v>4798</v>
      </c>
      <c r="B2396" s="127" t="s">
        <v>4799</v>
      </c>
      <c r="C2396" s="128">
        <v>0</v>
      </c>
      <c r="D2396" s="128">
        <v>0</v>
      </c>
      <c r="E2396" s="128">
        <v>0</v>
      </c>
      <c r="F2396" s="128">
        <v>0</v>
      </c>
      <c r="G2396" s="128">
        <v>0</v>
      </c>
      <c r="H2396" s="128">
        <v>0</v>
      </c>
      <c r="I2396" s="128">
        <v>0</v>
      </c>
      <c r="J2396" s="128">
        <v>0</v>
      </c>
      <c r="K2396" s="128">
        <v>0</v>
      </c>
      <c r="L2396" s="128">
        <v>0</v>
      </c>
      <c r="M2396" s="128">
        <v>0</v>
      </c>
      <c r="N2396" s="128">
        <v>0</v>
      </c>
    </row>
    <row r="2397" spans="1:14" x14ac:dyDescent="0.3">
      <c r="A2397" s="77" t="s">
        <v>4800</v>
      </c>
      <c r="B2397" s="127" t="s">
        <v>4801</v>
      </c>
      <c r="C2397" s="128">
        <v>0</v>
      </c>
      <c r="D2397" s="128">
        <v>0</v>
      </c>
      <c r="E2397" s="128">
        <v>0</v>
      </c>
      <c r="F2397" s="128">
        <v>0</v>
      </c>
      <c r="G2397" s="128">
        <v>0</v>
      </c>
      <c r="H2397" s="128">
        <v>0</v>
      </c>
      <c r="I2397" s="128">
        <v>0</v>
      </c>
      <c r="J2397" s="128">
        <v>0</v>
      </c>
      <c r="K2397" s="128">
        <v>0</v>
      </c>
      <c r="L2397" s="128">
        <v>0</v>
      </c>
      <c r="M2397" s="128">
        <v>0</v>
      </c>
      <c r="N2397" s="128">
        <v>0</v>
      </c>
    </row>
    <row r="2398" spans="1:14" x14ac:dyDescent="0.3">
      <c r="A2398" s="77" t="s">
        <v>4802</v>
      </c>
      <c r="B2398" s="127" t="s">
        <v>4803</v>
      </c>
      <c r="C2398" s="128">
        <v>0</v>
      </c>
      <c r="D2398" s="128">
        <v>0</v>
      </c>
      <c r="E2398" s="128">
        <v>0</v>
      </c>
      <c r="F2398" s="128">
        <v>0</v>
      </c>
      <c r="G2398" s="128">
        <v>0</v>
      </c>
      <c r="H2398" s="128">
        <v>0</v>
      </c>
      <c r="I2398" s="128">
        <v>0</v>
      </c>
      <c r="J2398" s="128">
        <v>0</v>
      </c>
      <c r="K2398" s="128">
        <v>0</v>
      </c>
      <c r="L2398" s="128">
        <v>0</v>
      </c>
      <c r="M2398" s="128">
        <v>0</v>
      </c>
      <c r="N2398" s="128">
        <v>0</v>
      </c>
    </row>
    <row r="2399" spans="1:14" x14ac:dyDescent="0.3">
      <c r="A2399" s="77" t="s">
        <v>4804</v>
      </c>
      <c r="B2399" s="127" t="s">
        <v>4805</v>
      </c>
      <c r="C2399" s="128">
        <v>0</v>
      </c>
      <c r="D2399" s="128">
        <v>0</v>
      </c>
      <c r="E2399" s="128">
        <v>0</v>
      </c>
      <c r="F2399" s="128">
        <v>0</v>
      </c>
      <c r="G2399" s="128">
        <v>0</v>
      </c>
      <c r="H2399" s="128">
        <v>0</v>
      </c>
      <c r="I2399" s="128">
        <v>0</v>
      </c>
      <c r="J2399" s="128">
        <v>0</v>
      </c>
      <c r="K2399" s="128">
        <v>0</v>
      </c>
      <c r="L2399" s="128">
        <v>0</v>
      </c>
      <c r="M2399" s="128">
        <v>0</v>
      </c>
      <c r="N2399" s="128">
        <v>0</v>
      </c>
    </row>
    <row r="2400" spans="1:14" x14ac:dyDescent="0.3">
      <c r="A2400" s="77" t="s">
        <v>4806</v>
      </c>
      <c r="B2400" s="127" t="s">
        <v>4807</v>
      </c>
      <c r="C2400" s="128">
        <v>0</v>
      </c>
      <c r="D2400" s="128">
        <v>0</v>
      </c>
      <c r="E2400" s="128">
        <v>0</v>
      </c>
      <c r="F2400" s="128">
        <v>0</v>
      </c>
      <c r="G2400" s="128">
        <v>0</v>
      </c>
      <c r="H2400" s="128">
        <v>0</v>
      </c>
      <c r="I2400" s="128">
        <v>0</v>
      </c>
      <c r="J2400" s="128">
        <v>0</v>
      </c>
      <c r="K2400" s="128">
        <v>0</v>
      </c>
      <c r="L2400" s="128">
        <v>0</v>
      </c>
      <c r="M2400" s="128">
        <v>0</v>
      </c>
      <c r="N2400" s="128">
        <v>0</v>
      </c>
    </row>
    <row r="2401" spans="1:14" x14ac:dyDescent="0.3">
      <c r="A2401" s="77" t="s">
        <v>4808</v>
      </c>
      <c r="B2401" s="127" t="s">
        <v>4809</v>
      </c>
      <c r="C2401" s="128">
        <v>0</v>
      </c>
      <c r="D2401" s="128">
        <v>0</v>
      </c>
      <c r="E2401" s="128">
        <v>0</v>
      </c>
      <c r="F2401" s="128">
        <v>0</v>
      </c>
      <c r="G2401" s="128">
        <v>0</v>
      </c>
      <c r="H2401" s="128">
        <v>0</v>
      </c>
      <c r="I2401" s="128">
        <v>0</v>
      </c>
      <c r="J2401" s="128">
        <v>0</v>
      </c>
      <c r="K2401" s="128">
        <v>0</v>
      </c>
      <c r="L2401" s="128">
        <v>0</v>
      </c>
      <c r="M2401" s="128">
        <v>0</v>
      </c>
      <c r="N2401" s="128">
        <v>0</v>
      </c>
    </row>
    <row r="2402" spans="1:14" x14ac:dyDescent="0.3">
      <c r="A2402" s="77" t="s">
        <v>4810</v>
      </c>
      <c r="B2402" s="127" t="s">
        <v>4811</v>
      </c>
      <c r="C2402" s="128">
        <v>0</v>
      </c>
      <c r="D2402" s="128">
        <v>0</v>
      </c>
      <c r="E2402" s="128">
        <v>0</v>
      </c>
      <c r="F2402" s="128">
        <v>0</v>
      </c>
      <c r="G2402" s="128">
        <v>0</v>
      </c>
      <c r="H2402" s="128">
        <v>0</v>
      </c>
      <c r="I2402" s="128">
        <v>0</v>
      </c>
      <c r="J2402" s="128">
        <v>0</v>
      </c>
      <c r="K2402" s="128">
        <v>0</v>
      </c>
      <c r="L2402" s="128">
        <v>0</v>
      </c>
      <c r="M2402" s="128">
        <v>0</v>
      </c>
      <c r="N2402" s="128">
        <v>0</v>
      </c>
    </row>
    <row r="2403" spans="1:14" x14ac:dyDescent="0.3">
      <c r="A2403" s="77" t="s">
        <v>4812</v>
      </c>
      <c r="B2403" s="127" t="s">
        <v>4813</v>
      </c>
      <c r="C2403" s="128">
        <v>0</v>
      </c>
      <c r="D2403" s="128">
        <v>0</v>
      </c>
      <c r="E2403" s="128">
        <v>0</v>
      </c>
      <c r="F2403" s="128">
        <v>0</v>
      </c>
      <c r="G2403" s="128">
        <v>0</v>
      </c>
      <c r="H2403" s="128">
        <v>0</v>
      </c>
      <c r="I2403" s="128">
        <v>0</v>
      </c>
      <c r="J2403" s="128">
        <v>0</v>
      </c>
      <c r="K2403" s="128">
        <v>0</v>
      </c>
      <c r="L2403" s="128">
        <v>0</v>
      </c>
      <c r="M2403" s="128">
        <v>0</v>
      </c>
      <c r="N2403" s="128">
        <v>0</v>
      </c>
    </row>
    <row r="2404" spans="1:14" x14ac:dyDescent="0.3">
      <c r="A2404" s="77" t="s">
        <v>4814</v>
      </c>
      <c r="B2404" s="127" t="s">
        <v>4815</v>
      </c>
      <c r="C2404" s="128">
        <v>0</v>
      </c>
      <c r="D2404" s="128">
        <v>0</v>
      </c>
      <c r="E2404" s="128">
        <v>0</v>
      </c>
      <c r="F2404" s="128">
        <v>0</v>
      </c>
      <c r="G2404" s="128">
        <v>0</v>
      </c>
      <c r="H2404" s="128">
        <v>0</v>
      </c>
      <c r="I2404" s="128">
        <v>0</v>
      </c>
      <c r="J2404" s="128">
        <v>0</v>
      </c>
      <c r="K2404" s="128">
        <v>0</v>
      </c>
      <c r="L2404" s="128">
        <v>0</v>
      </c>
      <c r="M2404" s="128">
        <v>0</v>
      </c>
      <c r="N2404" s="128">
        <v>0</v>
      </c>
    </row>
    <row r="2405" spans="1:14" x14ac:dyDescent="0.3">
      <c r="A2405" s="77" t="s">
        <v>4816</v>
      </c>
      <c r="B2405" s="127" t="s">
        <v>4817</v>
      </c>
      <c r="C2405" s="128">
        <v>0</v>
      </c>
      <c r="D2405" s="128">
        <v>0</v>
      </c>
      <c r="E2405" s="128">
        <v>0</v>
      </c>
      <c r="F2405" s="128">
        <v>0</v>
      </c>
      <c r="G2405" s="128">
        <v>0</v>
      </c>
      <c r="H2405" s="128">
        <v>0</v>
      </c>
      <c r="I2405" s="128">
        <v>0</v>
      </c>
      <c r="J2405" s="128">
        <v>0</v>
      </c>
      <c r="K2405" s="128">
        <v>0</v>
      </c>
      <c r="L2405" s="128">
        <v>0</v>
      </c>
      <c r="M2405" s="128">
        <v>0</v>
      </c>
      <c r="N2405" s="128">
        <v>0</v>
      </c>
    </row>
    <row r="2406" spans="1:14" x14ac:dyDescent="0.3">
      <c r="A2406" s="77" t="s">
        <v>4818</v>
      </c>
      <c r="B2406" s="127" t="s">
        <v>4819</v>
      </c>
      <c r="C2406" s="128">
        <v>0</v>
      </c>
      <c r="D2406" s="128">
        <v>0</v>
      </c>
      <c r="E2406" s="128">
        <v>0</v>
      </c>
      <c r="F2406" s="128">
        <v>0</v>
      </c>
      <c r="G2406" s="128">
        <v>0</v>
      </c>
      <c r="H2406" s="128">
        <v>0</v>
      </c>
      <c r="I2406" s="128">
        <v>0</v>
      </c>
      <c r="J2406" s="128">
        <v>0</v>
      </c>
      <c r="K2406" s="128">
        <v>0</v>
      </c>
      <c r="L2406" s="128">
        <v>0</v>
      </c>
      <c r="M2406" s="128">
        <v>0</v>
      </c>
      <c r="N2406" s="128">
        <v>0</v>
      </c>
    </row>
    <row r="2407" spans="1:14" x14ac:dyDescent="0.3">
      <c r="A2407" s="77" t="s">
        <v>4820</v>
      </c>
      <c r="B2407" s="127" t="s">
        <v>4821</v>
      </c>
      <c r="C2407" s="128">
        <v>0</v>
      </c>
      <c r="D2407" s="128">
        <v>0</v>
      </c>
      <c r="E2407" s="128">
        <v>0</v>
      </c>
      <c r="F2407" s="128">
        <v>0</v>
      </c>
      <c r="G2407" s="128">
        <v>0</v>
      </c>
      <c r="H2407" s="128">
        <v>0</v>
      </c>
      <c r="I2407" s="128">
        <v>0</v>
      </c>
      <c r="J2407" s="128">
        <v>0</v>
      </c>
      <c r="K2407" s="128">
        <v>0</v>
      </c>
      <c r="L2407" s="128">
        <v>0</v>
      </c>
      <c r="M2407" s="128">
        <v>0</v>
      </c>
      <c r="N2407" s="128">
        <v>0</v>
      </c>
    </row>
    <row r="2408" spans="1:14" x14ac:dyDescent="0.3">
      <c r="A2408" s="77" t="s">
        <v>4822</v>
      </c>
      <c r="B2408" s="127" t="s">
        <v>4823</v>
      </c>
      <c r="C2408" s="128">
        <v>115485.0000001</v>
      </c>
      <c r="D2408" s="128">
        <v>115485.0000001</v>
      </c>
      <c r="E2408" s="128">
        <v>115485.0000001</v>
      </c>
      <c r="F2408" s="128">
        <v>115485.0000001</v>
      </c>
      <c r="G2408" s="128">
        <v>115485.0000001</v>
      </c>
      <c r="H2408" s="128">
        <v>115485.0000001</v>
      </c>
      <c r="I2408" s="128">
        <v>115485.0000001</v>
      </c>
      <c r="J2408" s="128">
        <v>115485.0000001</v>
      </c>
      <c r="K2408" s="128">
        <v>115485.0000001</v>
      </c>
      <c r="L2408" s="128">
        <v>115485.0000001</v>
      </c>
      <c r="M2408" s="128">
        <v>115485.0000001</v>
      </c>
      <c r="N2408" s="128">
        <v>115485.0000001</v>
      </c>
    </row>
    <row r="2409" spans="1:14" x14ac:dyDescent="0.3">
      <c r="A2409" s="77" t="s">
        <v>4824</v>
      </c>
      <c r="B2409" s="127" t="s">
        <v>4825</v>
      </c>
      <c r="C2409" s="128">
        <v>165</v>
      </c>
      <c r="D2409" s="128">
        <v>165</v>
      </c>
      <c r="E2409" s="128">
        <v>165</v>
      </c>
      <c r="F2409" s="128">
        <v>165</v>
      </c>
      <c r="G2409" s="128">
        <v>165</v>
      </c>
      <c r="H2409" s="128">
        <v>165</v>
      </c>
      <c r="I2409" s="128">
        <v>165</v>
      </c>
      <c r="J2409" s="128">
        <v>165</v>
      </c>
      <c r="K2409" s="128">
        <v>165</v>
      </c>
      <c r="L2409" s="128">
        <v>165</v>
      </c>
      <c r="M2409" s="128">
        <v>165</v>
      </c>
      <c r="N2409" s="128">
        <v>165</v>
      </c>
    </row>
    <row r="2410" spans="1:14" x14ac:dyDescent="0.3">
      <c r="A2410" s="77" t="s">
        <v>4826</v>
      </c>
      <c r="B2410" s="127" t="s">
        <v>4827</v>
      </c>
      <c r="C2410" s="128">
        <v>0</v>
      </c>
      <c r="D2410" s="128">
        <v>0</v>
      </c>
      <c r="E2410" s="128">
        <v>0</v>
      </c>
      <c r="F2410" s="128">
        <v>0</v>
      </c>
      <c r="G2410" s="128">
        <v>0</v>
      </c>
      <c r="H2410" s="128">
        <v>0</v>
      </c>
      <c r="I2410" s="128">
        <v>0</v>
      </c>
      <c r="J2410" s="128">
        <v>0</v>
      </c>
      <c r="K2410" s="128">
        <v>0</v>
      </c>
      <c r="L2410" s="128">
        <v>0</v>
      </c>
      <c r="M2410" s="128">
        <v>0</v>
      </c>
      <c r="N2410" s="128">
        <v>0</v>
      </c>
    </row>
    <row r="2411" spans="1:14" x14ac:dyDescent="0.3">
      <c r="A2411" s="77" t="s">
        <v>4828</v>
      </c>
      <c r="B2411" s="127" t="s">
        <v>4829</v>
      </c>
      <c r="C2411" s="128">
        <v>-25000</v>
      </c>
      <c r="D2411" s="128">
        <v>-25000</v>
      </c>
      <c r="E2411" s="128">
        <v>-25000</v>
      </c>
      <c r="F2411" s="128">
        <v>-25000</v>
      </c>
      <c r="G2411" s="128">
        <v>-25000</v>
      </c>
      <c r="H2411" s="128">
        <v>-25000</v>
      </c>
      <c r="I2411" s="128">
        <v>-25000</v>
      </c>
      <c r="J2411" s="128">
        <v>-25000</v>
      </c>
      <c r="K2411" s="128">
        <v>-25000</v>
      </c>
      <c r="L2411" s="128">
        <v>-25000</v>
      </c>
      <c r="M2411" s="128">
        <v>-25000</v>
      </c>
      <c r="N2411" s="128">
        <v>-25000</v>
      </c>
    </row>
    <row r="2412" spans="1:14" x14ac:dyDescent="0.3">
      <c r="A2412" s="77" t="s">
        <v>4830</v>
      </c>
      <c r="B2412" s="127" t="s">
        <v>4831</v>
      </c>
      <c r="C2412" s="128">
        <v>0</v>
      </c>
      <c r="D2412" s="128">
        <v>0</v>
      </c>
      <c r="E2412" s="128">
        <v>0</v>
      </c>
      <c r="F2412" s="128">
        <v>0</v>
      </c>
      <c r="G2412" s="128">
        <v>0</v>
      </c>
      <c r="H2412" s="128">
        <v>0</v>
      </c>
      <c r="I2412" s="128">
        <v>0</v>
      </c>
      <c r="J2412" s="128">
        <v>0</v>
      </c>
      <c r="K2412" s="128">
        <v>0</v>
      </c>
      <c r="L2412" s="128">
        <v>0</v>
      </c>
      <c r="M2412" s="128">
        <v>0</v>
      </c>
      <c r="N2412" s="128">
        <v>0</v>
      </c>
    </row>
    <row r="2413" spans="1:14" x14ac:dyDescent="0.3">
      <c r="A2413" s="77" t="s">
        <v>4832</v>
      </c>
      <c r="B2413" s="127" t="s">
        <v>4833</v>
      </c>
      <c r="C2413" s="128">
        <v>0</v>
      </c>
      <c r="D2413" s="128">
        <v>0</v>
      </c>
      <c r="E2413" s="128">
        <v>0</v>
      </c>
      <c r="F2413" s="128">
        <v>0</v>
      </c>
      <c r="G2413" s="128">
        <v>0</v>
      </c>
      <c r="H2413" s="128">
        <v>0</v>
      </c>
      <c r="I2413" s="128">
        <v>0</v>
      </c>
      <c r="J2413" s="128">
        <v>0</v>
      </c>
      <c r="K2413" s="128">
        <v>0</v>
      </c>
      <c r="L2413" s="128">
        <v>0</v>
      </c>
      <c r="M2413" s="128">
        <v>0</v>
      </c>
      <c r="N2413" s="128">
        <v>0</v>
      </c>
    </row>
    <row r="2414" spans="1:14" x14ac:dyDescent="0.3">
      <c r="A2414" s="77" t="s">
        <v>4834</v>
      </c>
      <c r="B2414" s="127" t="s">
        <v>4835</v>
      </c>
      <c r="C2414" s="128">
        <v>0</v>
      </c>
      <c r="D2414" s="128">
        <v>0</v>
      </c>
      <c r="E2414" s="128">
        <v>0</v>
      </c>
      <c r="F2414" s="128">
        <v>0</v>
      </c>
      <c r="G2414" s="128">
        <v>0</v>
      </c>
      <c r="H2414" s="128">
        <v>0</v>
      </c>
      <c r="I2414" s="128">
        <v>0</v>
      </c>
      <c r="J2414" s="128">
        <v>0</v>
      </c>
      <c r="K2414" s="128">
        <v>0</v>
      </c>
      <c r="L2414" s="128">
        <v>0</v>
      </c>
      <c r="M2414" s="128">
        <v>0</v>
      </c>
      <c r="N2414" s="128">
        <v>0</v>
      </c>
    </row>
    <row r="2415" spans="1:14" x14ac:dyDescent="0.3">
      <c r="A2415" s="77" t="s">
        <v>4836</v>
      </c>
      <c r="B2415" s="127" t="s">
        <v>4837</v>
      </c>
      <c r="C2415" s="128">
        <v>0</v>
      </c>
      <c r="D2415" s="128">
        <v>0</v>
      </c>
      <c r="E2415" s="128">
        <v>0</v>
      </c>
      <c r="F2415" s="128">
        <v>0</v>
      </c>
      <c r="G2415" s="128">
        <v>0</v>
      </c>
      <c r="H2415" s="128">
        <v>0</v>
      </c>
      <c r="I2415" s="128">
        <v>0</v>
      </c>
      <c r="J2415" s="128">
        <v>0</v>
      </c>
      <c r="K2415" s="128">
        <v>0</v>
      </c>
      <c r="L2415" s="128">
        <v>0</v>
      </c>
      <c r="M2415" s="128">
        <v>0</v>
      </c>
      <c r="N2415" s="128">
        <v>0</v>
      </c>
    </row>
    <row r="2416" spans="1:14" x14ac:dyDescent="0.3">
      <c r="A2416" s="77" t="s">
        <v>4838</v>
      </c>
      <c r="B2416" s="127" t="s">
        <v>4839</v>
      </c>
      <c r="C2416" s="128">
        <v>17511</v>
      </c>
      <c r="D2416" s="128">
        <v>38211</v>
      </c>
      <c r="E2416" s="128">
        <v>2211</v>
      </c>
      <c r="F2416" s="128">
        <v>2211</v>
      </c>
      <c r="G2416" s="128">
        <v>29211</v>
      </c>
      <c r="H2416" s="128">
        <v>2211</v>
      </c>
      <c r="I2416" s="128">
        <v>2211</v>
      </c>
      <c r="J2416" s="128">
        <v>2211</v>
      </c>
      <c r="K2416" s="128">
        <v>2211</v>
      </c>
      <c r="L2416" s="128">
        <v>2211</v>
      </c>
      <c r="M2416" s="128">
        <v>2211</v>
      </c>
      <c r="N2416" s="128">
        <v>2211</v>
      </c>
    </row>
    <row r="2417" spans="1:14" x14ac:dyDescent="0.3">
      <c r="A2417" s="77" t="s">
        <v>4840</v>
      </c>
      <c r="B2417" s="127" t="s">
        <v>4841</v>
      </c>
      <c r="C2417" s="128">
        <v>0</v>
      </c>
      <c r="D2417" s="128">
        <v>0</v>
      </c>
      <c r="E2417" s="128">
        <v>0</v>
      </c>
      <c r="F2417" s="128">
        <v>0</v>
      </c>
      <c r="G2417" s="128">
        <v>0</v>
      </c>
      <c r="H2417" s="128">
        <v>0</v>
      </c>
      <c r="I2417" s="128">
        <v>0</v>
      </c>
      <c r="J2417" s="128">
        <v>0</v>
      </c>
      <c r="K2417" s="128">
        <v>0</v>
      </c>
      <c r="L2417" s="128">
        <v>0</v>
      </c>
      <c r="M2417" s="128">
        <v>0</v>
      </c>
      <c r="N2417" s="128">
        <v>0</v>
      </c>
    </row>
    <row r="2418" spans="1:14" x14ac:dyDescent="0.3">
      <c r="A2418" s="77" t="s">
        <v>4842</v>
      </c>
      <c r="B2418" s="127" t="s">
        <v>4843</v>
      </c>
      <c r="C2418" s="128">
        <v>0</v>
      </c>
      <c r="D2418" s="128">
        <v>0</v>
      </c>
      <c r="E2418" s="128">
        <v>0</v>
      </c>
      <c r="F2418" s="128">
        <v>0</v>
      </c>
      <c r="G2418" s="128">
        <v>0</v>
      </c>
      <c r="H2418" s="128">
        <v>0</v>
      </c>
      <c r="I2418" s="128">
        <v>0</v>
      </c>
      <c r="J2418" s="128">
        <v>0</v>
      </c>
      <c r="K2418" s="128">
        <v>0</v>
      </c>
      <c r="L2418" s="128">
        <v>0</v>
      </c>
      <c r="M2418" s="128">
        <v>0</v>
      </c>
      <c r="N2418" s="128">
        <v>0</v>
      </c>
    </row>
    <row r="2419" spans="1:14" x14ac:dyDescent="0.3">
      <c r="A2419" s="77" t="s">
        <v>4844</v>
      </c>
      <c r="B2419" s="127" t="s">
        <v>4845</v>
      </c>
      <c r="C2419" s="128">
        <v>0</v>
      </c>
      <c r="D2419" s="128">
        <v>0</v>
      </c>
      <c r="E2419" s="128">
        <v>0</v>
      </c>
      <c r="F2419" s="128">
        <v>0</v>
      </c>
      <c r="G2419" s="128">
        <v>0</v>
      </c>
      <c r="H2419" s="128">
        <v>0</v>
      </c>
      <c r="I2419" s="128">
        <v>0</v>
      </c>
      <c r="J2419" s="128">
        <v>0</v>
      </c>
      <c r="K2419" s="128">
        <v>0</v>
      </c>
      <c r="L2419" s="128">
        <v>0</v>
      </c>
      <c r="M2419" s="128">
        <v>0</v>
      </c>
      <c r="N2419" s="128">
        <v>0</v>
      </c>
    </row>
    <row r="2420" spans="1:14" x14ac:dyDescent="0.3">
      <c r="A2420" s="77" t="s">
        <v>4846</v>
      </c>
      <c r="B2420" s="127" t="s">
        <v>4847</v>
      </c>
      <c r="C2420" s="128">
        <v>0</v>
      </c>
      <c r="D2420" s="128">
        <v>0</v>
      </c>
      <c r="E2420" s="128">
        <v>0</v>
      </c>
      <c r="F2420" s="128">
        <v>0</v>
      </c>
      <c r="G2420" s="128">
        <v>0</v>
      </c>
      <c r="H2420" s="128">
        <v>0</v>
      </c>
      <c r="I2420" s="128">
        <v>0</v>
      </c>
      <c r="J2420" s="128">
        <v>0</v>
      </c>
      <c r="K2420" s="128">
        <v>0</v>
      </c>
      <c r="L2420" s="128">
        <v>0</v>
      </c>
      <c r="M2420" s="128">
        <v>0</v>
      </c>
      <c r="N2420" s="128">
        <v>0</v>
      </c>
    </row>
    <row r="2421" spans="1:14" x14ac:dyDescent="0.3">
      <c r="A2421" s="77" t="s">
        <v>4848</v>
      </c>
      <c r="B2421" s="127" t="s">
        <v>4849</v>
      </c>
      <c r="C2421" s="128">
        <v>-10255.527578499999</v>
      </c>
      <c r="D2421" s="128">
        <v>-9775.9299430999999</v>
      </c>
      <c r="E2421" s="128">
        <v>-9592.6441488</v>
      </c>
      <c r="F2421" s="128">
        <v>-9654.5443630999998</v>
      </c>
      <c r="G2421" s="128">
        <v>-5360.2600518999998</v>
      </c>
      <c r="H2421" s="128">
        <v>-4836.5121538000003</v>
      </c>
      <c r="I2421" s="128">
        <v>-5213.5600519</v>
      </c>
      <c r="J2421" s="128">
        <v>-5069.1325244</v>
      </c>
      <c r="K2421" s="128">
        <v>-5068.9599968000002</v>
      </c>
      <c r="L2421" s="128">
        <v>-5425.0130529999997</v>
      </c>
      <c r="M2421" s="128">
        <v>-4963.8249968</v>
      </c>
      <c r="N2421" s="128">
        <v>-5420.5369220000002</v>
      </c>
    </row>
    <row r="2422" spans="1:14" x14ac:dyDescent="0.3">
      <c r="A2422" s="77" t="s">
        <v>4850</v>
      </c>
      <c r="B2422" s="127" t="s">
        <v>4851</v>
      </c>
      <c r="C2422" s="128">
        <v>2025663.0666044001</v>
      </c>
      <c r="D2422" s="128">
        <v>2027589.5609472001</v>
      </c>
      <c r="E2422" s="128">
        <v>2027620.4109471999</v>
      </c>
      <c r="F2422" s="128">
        <v>2027651.2709472</v>
      </c>
      <c r="G2422" s="128">
        <v>2027682.1309472001</v>
      </c>
      <c r="H2422" s="128">
        <v>2048518.9809472</v>
      </c>
      <c r="I2422" s="128">
        <v>2121429.5713471998</v>
      </c>
      <c r="J2422" s="128">
        <v>2048580.7009471999</v>
      </c>
      <c r="K2422" s="128">
        <v>2048883.0909472001</v>
      </c>
      <c r="L2422" s="128">
        <v>2048913.9509471999</v>
      </c>
      <c r="M2422" s="128">
        <v>2048944.8109472001</v>
      </c>
      <c r="N2422" s="128">
        <v>2070262.0263471999</v>
      </c>
    </row>
    <row r="2423" spans="1:14" x14ac:dyDescent="0.3">
      <c r="A2423" s="77" t="s">
        <v>4852</v>
      </c>
      <c r="B2423" s="127" t="s">
        <v>4853</v>
      </c>
      <c r="C2423" s="128">
        <v>0</v>
      </c>
      <c r="D2423" s="128">
        <v>0</v>
      </c>
      <c r="E2423" s="128">
        <v>0</v>
      </c>
      <c r="F2423" s="128">
        <v>0</v>
      </c>
      <c r="G2423" s="128">
        <v>0</v>
      </c>
      <c r="H2423" s="128">
        <v>0</v>
      </c>
      <c r="I2423" s="128">
        <v>0</v>
      </c>
      <c r="J2423" s="128">
        <v>0</v>
      </c>
      <c r="K2423" s="128">
        <v>0</v>
      </c>
      <c r="L2423" s="128">
        <v>0</v>
      </c>
      <c r="M2423" s="128">
        <v>0</v>
      </c>
      <c r="N2423" s="128">
        <v>0</v>
      </c>
    </row>
    <row r="2424" spans="1:14" x14ac:dyDescent="0.3">
      <c r="A2424" s="77" t="s">
        <v>4854</v>
      </c>
      <c r="B2424" s="127" t="s">
        <v>4855</v>
      </c>
      <c r="C2424" s="128">
        <v>-16101.4136205</v>
      </c>
      <c r="D2424" s="128">
        <v>-14249.383052200001</v>
      </c>
      <c r="E2424" s="128">
        <v>-14249.383052200001</v>
      </c>
      <c r="F2424" s="128">
        <v>-15487.7218548</v>
      </c>
      <c r="G2424" s="128">
        <v>-16191.708791900001</v>
      </c>
      <c r="H2424" s="128">
        <v>-14079.746441400001</v>
      </c>
      <c r="I2424" s="128">
        <v>-16191.708791900001</v>
      </c>
      <c r="J2424" s="128">
        <v>-15487.7218548</v>
      </c>
      <c r="K2424" s="128">
        <v>-14783.734917600001</v>
      </c>
      <c r="L2424" s="128">
        <v>-16191.708791900001</v>
      </c>
      <c r="M2424" s="128">
        <v>-14783.734917600001</v>
      </c>
      <c r="N2424" s="128">
        <v>-15487.7218548</v>
      </c>
    </row>
    <row r="2425" spans="1:14" x14ac:dyDescent="0.3">
      <c r="A2425" s="77" t="s">
        <v>4856</v>
      </c>
      <c r="B2425" s="127" t="s">
        <v>4857</v>
      </c>
      <c r="C2425" s="128">
        <v>0</v>
      </c>
      <c r="D2425" s="128">
        <v>0</v>
      </c>
      <c r="E2425" s="128">
        <v>0</v>
      </c>
      <c r="F2425" s="128">
        <v>0</v>
      </c>
      <c r="G2425" s="128">
        <v>0</v>
      </c>
      <c r="H2425" s="128">
        <v>0</v>
      </c>
      <c r="I2425" s="128">
        <v>0</v>
      </c>
      <c r="J2425" s="128">
        <v>0</v>
      </c>
      <c r="K2425" s="128">
        <v>0</v>
      </c>
      <c r="L2425" s="128">
        <v>0</v>
      </c>
      <c r="M2425" s="128">
        <v>0</v>
      </c>
      <c r="N2425" s="128">
        <v>0</v>
      </c>
    </row>
    <row r="2426" spans="1:14" x14ac:dyDescent="0.3">
      <c r="A2426" s="77" t="s">
        <v>4858</v>
      </c>
      <c r="B2426" s="127" t="s">
        <v>4859</v>
      </c>
      <c r="C2426" s="128">
        <v>0</v>
      </c>
      <c r="D2426" s="128">
        <v>0</v>
      </c>
      <c r="E2426" s="128">
        <v>0</v>
      </c>
      <c r="F2426" s="128">
        <v>0</v>
      </c>
      <c r="G2426" s="128">
        <v>0</v>
      </c>
      <c r="H2426" s="128">
        <v>0</v>
      </c>
      <c r="I2426" s="128">
        <v>0</v>
      </c>
      <c r="J2426" s="128">
        <v>0</v>
      </c>
      <c r="K2426" s="128">
        <v>0</v>
      </c>
      <c r="L2426" s="128">
        <v>0</v>
      </c>
      <c r="M2426" s="128">
        <v>0</v>
      </c>
      <c r="N2426" s="128">
        <v>0</v>
      </c>
    </row>
    <row r="2427" spans="1:14" x14ac:dyDescent="0.3">
      <c r="A2427" s="77" t="s">
        <v>4860</v>
      </c>
      <c r="B2427" s="127" t="s">
        <v>4861</v>
      </c>
      <c r="C2427" s="128">
        <v>0</v>
      </c>
      <c r="D2427" s="128">
        <v>0</v>
      </c>
      <c r="E2427" s="128">
        <v>0</v>
      </c>
      <c r="F2427" s="128">
        <v>0</v>
      </c>
      <c r="G2427" s="128">
        <v>0</v>
      </c>
      <c r="H2427" s="128">
        <v>0</v>
      </c>
      <c r="I2427" s="128">
        <v>0</v>
      </c>
      <c r="J2427" s="128">
        <v>0</v>
      </c>
      <c r="K2427" s="128">
        <v>0</v>
      </c>
      <c r="L2427" s="128">
        <v>0</v>
      </c>
      <c r="M2427" s="128">
        <v>0</v>
      </c>
      <c r="N2427" s="128">
        <v>0</v>
      </c>
    </row>
    <row r="2428" spans="1:14" x14ac:dyDescent="0.3">
      <c r="A2428" s="77" t="s">
        <v>4862</v>
      </c>
      <c r="B2428" s="127" t="s">
        <v>4863</v>
      </c>
      <c r="C2428" s="128">
        <v>0</v>
      </c>
      <c r="D2428" s="128">
        <v>0</v>
      </c>
      <c r="E2428" s="128">
        <v>0</v>
      </c>
      <c r="F2428" s="128">
        <v>0</v>
      </c>
      <c r="G2428" s="128">
        <v>0</v>
      </c>
      <c r="H2428" s="128">
        <v>0</v>
      </c>
      <c r="I2428" s="128">
        <v>0</v>
      </c>
      <c r="J2428" s="128">
        <v>0</v>
      </c>
      <c r="K2428" s="128">
        <v>0</v>
      </c>
      <c r="L2428" s="128">
        <v>0</v>
      </c>
      <c r="M2428" s="128">
        <v>0</v>
      </c>
      <c r="N2428" s="128">
        <v>0</v>
      </c>
    </row>
    <row r="2429" spans="1:14" x14ac:dyDescent="0.3">
      <c r="A2429" s="77" t="s">
        <v>4864</v>
      </c>
      <c r="B2429" s="127" t="s">
        <v>4865</v>
      </c>
      <c r="C2429" s="128">
        <v>0</v>
      </c>
      <c r="D2429" s="128">
        <v>0</v>
      </c>
      <c r="E2429" s="128">
        <v>0</v>
      </c>
      <c r="F2429" s="128">
        <v>0</v>
      </c>
      <c r="G2429" s="128">
        <v>0</v>
      </c>
      <c r="H2429" s="128">
        <v>0</v>
      </c>
      <c r="I2429" s="128">
        <v>0</v>
      </c>
      <c r="J2429" s="128">
        <v>0</v>
      </c>
      <c r="K2429" s="128">
        <v>0</v>
      </c>
      <c r="L2429" s="128">
        <v>0</v>
      </c>
      <c r="M2429" s="128">
        <v>0</v>
      </c>
      <c r="N2429" s="128">
        <v>0</v>
      </c>
    </row>
    <row r="2430" spans="1:14" x14ac:dyDescent="0.3">
      <c r="A2430" s="77" t="s">
        <v>4866</v>
      </c>
      <c r="B2430" s="127" t="s">
        <v>4867</v>
      </c>
      <c r="C2430" s="128">
        <v>0</v>
      </c>
      <c r="D2430" s="128">
        <v>0</v>
      </c>
      <c r="E2430" s="128">
        <v>0</v>
      </c>
      <c r="F2430" s="128">
        <v>0</v>
      </c>
      <c r="G2430" s="128">
        <v>0</v>
      </c>
      <c r="H2430" s="128">
        <v>0</v>
      </c>
      <c r="I2430" s="128">
        <v>0</v>
      </c>
      <c r="J2430" s="128">
        <v>0</v>
      </c>
      <c r="K2430" s="128">
        <v>0</v>
      </c>
      <c r="L2430" s="128">
        <v>0</v>
      </c>
      <c r="M2430" s="128">
        <v>0</v>
      </c>
      <c r="N2430" s="128">
        <v>0</v>
      </c>
    </row>
    <row r="2431" spans="1:14" x14ac:dyDescent="0.3">
      <c r="A2431" s="77" t="s">
        <v>4868</v>
      </c>
      <c r="B2431" s="127" t="s">
        <v>4869</v>
      </c>
      <c r="C2431" s="128">
        <v>0</v>
      </c>
      <c r="D2431" s="128">
        <v>0</v>
      </c>
      <c r="E2431" s="128">
        <v>0</v>
      </c>
      <c r="F2431" s="128">
        <v>0</v>
      </c>
      <c r="G2431" s="128">
        <v>0</v>
      </c>
      <c r="H2431" s="128">
        <v>0</v>
      </c>
      <c r="I2431" s="128">
        <v>0</v>
      </c>
      <c r="J2431" s="128">
        <v>0</v>
      </c>
      <c r="K2431" s="128">
        <v>0</v>
      </c>
      <c r="L2431" s="128">
        <v>0</v>
      </c>
      <c r="M2431" s="128">
        <v>0</v>
      </c>
      <c r="N2431" s="128">
        <v>0</v>
      </c>
    </row>
    <row r="2432" spans="1:14" x14ac:dyDescent="0.3">
      <c r="A2432" s="77" t="s">
        <v>4870</v>
      </c>
      <c r="B2432" s="127" t="s">
        <v>4871</v>
      </c>
      <c r="C2432" s="128">
        <v>14628960.524016701</v>
      </c>
      <c r="D2432" s="128">
        <v>13350603.9301749</v>
      </c>
      <c r="E2432" s="128">
        <v>13376265.472472699</v>
      </c>
      <c r="F2432" s="128">
        <v>14213291.2643422</v>
      </c>
      <c r="G2432" s="128">
        <v>14826004.2860702</v>
      </c>
      <c r="H2432" s="128">
        <v>12877195.7409795</v>
      </c>
      <c r="I2432" s="128">
        <v>14878055.3530732</v>
      </c>
      <c r="J2432" s="128">
        <v>14235998.856293701</v>
      </c>
      <c r="K2432" s="128">
        <v>13558327.551209901</v>
      </c>
      <c r="L2432" s="128">
        <v>14885426.0510833</v>
      </c>
      <c r="M2432" s="128">
        <v>13597759.5038362</v>
      </c>
      <c r="N2432" s="128">
        <v>14223799.235072101</v>
      </c>
    </row>
    <row r="2433" spans="1:14" x14ac:dyDescent="0.3">
      <c r="A2433" s="77" t="s">
        <v>4872</v>
      </c>
      <c r="B2433" s="127" t="s">
        <v>4873</v>
      </c>
      <c r="C2433" s="128">
        <v>1284310.1255081999</v>
      </c>
      <c r="D2433" s="128">
        <v>1194175.3983634</v>
      </c>
      <c r="E2433" s="128">
        <v>1272554.5429692999</v>
      </c>
      <c r="F2433" s="128">
        <v>1332397.4418985001</v>
      </c>
      <c r="G2433" s="128">
        <v>1278603.7615711</v>
      </c>
      <c r="H2433" s="128">
        <v>1161434.7103418999</v>
      </c>
      <c r="I2433" s="128">
        <v>1358472.0842704</v>
      </c>
      <c r="J2433" s="128">
        <v>1273270.6279102</v>
      </c>
      <c r="K2433" s="128">
        <v>1228475.6568237999</v>
      </c>
      <c r="L2433" s="128">
        <v>1486197.9427364001</v>
      </c>
      <c r="M2433" s="128">
        <v>1296525.8498879999</v>
      </c>
      <c r="N2433" s="128">
        <v>1381745.5088998999</v>
      </c>
    </row>
    <row r="2434" spans="1:14" x14ac:dyDescent="0.3">
      <c r="A2434" s="77" t="s">
        <v>4874</v>
      </c>
      <c r="B2434" s="127" t="s">
        <v>4875</v>
      </c>
      <c r="C2434" s="128">
        <v>0</v>
      </c>
      <c r="D2434" s="128">
        <v>0</v>
      </c>
      <c r="E2434" s="128">
        <v>0</v>
      </c>
      <c r="F2434" s="128">
        <v>0</v>
      </c>
      <c r="G2434" s="128">
        <v>0</v>
      </c>
      <c r="H2434" s="128">
        <v>0</v>
      </c>
      <c r="I2434" s="128">
        <v>0</v>
      </c>
      <c r="J2434" s="128">
        <v>0</v>
      </c>
      <c r="K2434" s="128">
        <v>0</v>
      </c>
      <c r="L2434" s="128">
        <v>0</v>
      </c>
      <c r="M2434" s="128">
        <v>0</v>
      </c>
      <c r="N2434" s="128">
        <v>0</v>
      </c>
    </row>
    <row r="2435" spans="1:14" x14ac:dyDescent="0.3">
      <c r="A2435" s="77" t="s">
        <v>4876</v>
      </c>
      <c r="B2435" s="127" t="s">
        <v>4877</v>
      </c>
      <c r="C2435" s="128">
        <v>0</v>
      </c>
      <c r="D2435" s="128">
        <v>0</v>
      </c>
      <c r="E2435" s="128">
        <v>0</v>
      </c>
      <c r="F2435" s="128">
        <v>0</v>
      </c>
      <c r="G2435" s="128">
        <v>0</v>
      </c>
      <c r="H2435" s="128">
        <v>0</v>
      </c>
      <c r="I2435" s="128">
        <v>0</v>
      </c>
      <c r="J2435" s="128">
        <v>0</v>
      </c>
      <c r="K2435" s="128">
        <v>0</v>
      </c>
      <c r="L2435" s="128">
        <v>0</v>
      </c>
      <c r="M2435" s="128">
        <v>0</v>
      </c>
      <c r="N2435" s="128">
        <v>0</v>
      </c>
    </row>
    <row r="2436" spans="1:14" x14ac:dyDescent="0.3">
      <c r="A2436" s="77" t="s">
        <v>4878</v>
      </c>
      <c r="B2436" s="127" t="s">
        <v>4879</v>
      </c>
      <c r="C2436" s="128">
        <v>-47614.611432400001</v>
      </c>
      <c r="D2436" s="128">
        <v>-43474.212796799999</v>
      </c>
      <c r="E2436" s="128">
        <v>-43474.212796799999</v>
      </c>
      <c r="F2436" s="128">
        <v>-45544.412114799998</v>
      </c>
      <c r="G2436" s="128">
        <v>-47614.611432400001</v>
      </c>
      <c r="H2436" s="128">
        <v>-41404.008958799997</v>
      </c>
      <c r="I2436" s="128">
        <v>-47614.611432400001</v>
      </c>
      <c r="J2436" s="128">
        <v>-45544.412114799998</v>
      </c>
      <c r="K2436" s="128">
        <v>-43474.212796799999</v>
      </c>
      <c r="L2436" s="128">
        <v>-47614.611432400001</v>
      </c>
      <c r="M2436" s="128">
        <v>-43474.212796799999</v>
      </c>
      <c r="N2436" s="128">
        <v>-45544.412114799998</v>
      </c>
    </row>
    <row r="2437" spans="1:14" x14ac:dyDescent="0.3">
      <c r="A2437" s="77" t="s">
        <v>4880</v>
      </c>
      <c r="B2437" s="127" t="s">
        <v>4881</v>
      </c>
      <c r="C2437" s="128">
        <v>0</v>
      </c>
      <c r="D2437" s="128">
        <v>0</v>
      </c>
      <c r="E2437" s="128">
        <v>0</v>
      </c>
      <c r="F2437" s="128">
        <v>0</v>
      </c>
      <c r="G2437" s="128">
        <v>0</v>
      </c>
      <c r="H2437" s="128">
        <v>0</v>
      </c>
      <c r="I2437" s="128">
        <v>0</v>
      </c>
      <c r="J2437" s="128">
        <v>0</v>
      </c>
      <c r="K2437" s="128">
        <v>0</v>
      </c>
      <c r="L2437" s="128">
        <v>0</v>
      </c>
      <c r="M2437" s="128">
        <v>0</v>
      </c>
      <c r="N2437" s="128">
        <v>0</v>
      </c>
    </row>
    <row r="2438" spans="1:14" x14ac:dyDescent="0.3">
      <c r="A2438" s="77" t="s">
        <v>4882</v>
      </c>
      <c r="B2438" s="127" t="s">
        <v>4883</v>
      </c>
      <c r="C2438" s="128">
        <v>0</v>
      </c>
      <c r="D2438" s="128">
        <v>0</v>
      </c>
      <c r="E2438" s="128">
        <v>0</v>
      </c>
      <c r="F2438" s="128">
        <v>0</v>
      </c>
      <c r="G2438" s="128">
        <v>0</v>
      </c>
      <c r="H2438" s="128">
        <v>0</v>
      </c>
      <c r="I2438" s="128">
        <v>0</v>
      </c>
      <c r="J2438" s="128">
        <v>0</v>
      </c>
      <c r="K2438" s="128">
        <v>0</v>
      </c>
      <c r="L2438" s="128">
        <v>0</v>
      </c>
      <c r="M2438" s="128">
        <v>0</v>
      </c>
      <c r="N2438" s="128">
        <v>0</v>
      </c>
    </row>
    <row r="2439" spans="1:14" x14ac:dyDescent="0.3">
      <c r="A2439" s="77" t="s">
        <v>4884</v>
      </c>
      <c r="B2439" s="127" t="s">
        <v>4885</v>
      </c>
      <c r="C2439" s="128">
        <v>0</v>
      </c>
      <c r="D2439" s="128">
        <v>0</v>
      </c>
      <c r="E2439" s="128">
        <v>0</v>
      </c>
      <c r="F2439" s="128">
        <v>0</v>
      </c>
      <c r="G2439" s="128">
        <v>0</v>
      </c>
      <c r="H2439" s="128">
        <v>0</v>
      </c>
      <c r="I2439" s="128">
        <v>0</v>
      </c>
      <c r="J2439" s="128">
        <v>0</v>
      </c>
      <c r="K2439" s="128">
        <v>0</v>
      </c>
      <c r="L2439" s="128">
        <v>0</v>
      </c>
      <c r="M2439" s="128">
        <v>0</v>
      </c>
      <c r="N2439" s="128">
        <v>0</v>
      </c>
    </row>
    <row r="2440" spans="1:14" x14ac:dyDescent="0.3">
      <c r="A2440" s="77" t="s">
        <v>4886</v>
      </c>
      <c r="B2440" s="127" t="s">
        <v>4887</v>
      </c>
      <c r="C2440" s="128">
        <v>0</v>
      </c>
      <c r="D2440" s="128">
        <v>0</v>
      </c>
      <c r="E2440" s="128">
        <v>0</v>
      </c>
      <c r="F2440" s="128">
        <v>0</v>
      </c>
      <c r="G2440" s="128">
        <v>0</v>
      </c>
      <c r="H2440" s="128">
        <v>0</v>
      </c>
      <c r="I2440" s="128">
        <v>0</v>
      </c>
      <c r="J2440" s="128">
        <v>0</v>
      </c>
      <c r="K2440" s="128">
        <v>0</v>
      </c>
      <c r="L2440" s="128">
        <v>0</v>
      </c>
      <c r="M2440" s="128">
        <v>0</v>
      </c>
      <c r="N2440" s="128">
        <v>0</v>
      </c>
    </row>
    <row r="2441" spans="1:14" x14ac:dyDescent="0.3">
      <c r="A2441" s="77" t="s">
        <v>4888</v>
      </c>
      <c r="B2441" s="127" t="s">
        <v>4889</v>
      </c>
      <c r="C2441" s="128">
        <v>0</v>
      </c>
      <c r="D2441" s="128">
        <v>0</v>
      </c>
      <c r="E2441" s="128">
        <v>0</v>
      </c>
      <c r="F2441" s="128">
        <v>0</v>
      </c>
      <c r="G2441" s="128">
        <v>0</v>
      </c>
      <c r="H2441" s="128">
        <v>0</v>
      </c>
      <c r="I2441" s="128">
        <v>0</v>
      </c>
      <c r="J2441" s="128">
        <v>0</v>
      </c>
      <c r="K2441" s="128">
        <v>0</v>
      </c>
      <c r="L2441" s="128">
        <v>0</v>
      </c>
      <c r="M2441" s="128">
        <v>0</v>
      </c>
      <c r="N2441" s="128">
        <v>0</v>
      </c>
    </row>
    <row r="2442" spans="1:14" x14ac:dyDescent="0.3">
      <c r="A2442" s="77" t="s">
        <v>4890</v>
      </c>
      <c r="B2442" s="127" t="s">
        <v>4891</v>
      </c>
      <c r="C2442" s="128">
        <v>0</v>
      </c>
      <c r="D2442" s="128">
        <v>0</v>
      </c>
      <c r="E2442" s="128">
        <v>0</v>
      </c>
      <c r="F2442" s="128">
        <v>0</v>
      </c>
      <c r="G2442" s="128">
        <v>0</v>
      </c>
      <c r="H2442" s="128">
        <v>0</v>
      </c>
      <c r="I2442" s="128">
        <v>0</v>
      </c>
      <c r="J2442" s="128">
        <v>0</v>
      </c>
      <c r="K2442" s="128">
        <v>0</v>
      </c>
      <c r="L2442" s="128">
        <v>0</v>
      </c>
      <c r="M2442" s="128">
        <v>0</v>
      </c>
      <c r="N2442" s="128">
        <v>0</v>
      </c>
    </row>
    <row r="2443" spans="1:14" x14ac:dyDescent="0.3">
      <c r="A2443" s="77" t="s">
        <v>4892</v>
      </c>
      <c r="B2443" s="127" t="s">
        <v>4893</v>
      </c>
      <c r="C2443" s="128">
        <v>0</v>
      </c>
      <c r="D2443" s="128">
        <v>0</v>
      </c>
      <c r="E2443" s="128">
        <v>0</v>
      </c>
      <c r="F2443" s="128">
        <v>0</v>
      </c>
      <c r="G2443" s="128">
        <v>0</v>
      </c>
      <c r="H2443" s="128">
        <v>0</v>
      </c>
      <c r="I2443" s="128">
        <v>0</v>
      </c>
      <c r="J2443" s="128">
        <v>0</v>
      </c>
      <c r="K2443" s="128">
        <v>0</v>
      </c>
      <c r="L2443" s="128">
        <v>0</v>
      </c>
      <c r="M2443" s="128">
        <v>0</v>
      </c>
      <c r="N2443" s="128">
        <v>0</v>
      </c>
    </row>
    <row r="2444" spans="1:14" x14ac:dyDescent="0.3">
      <c r="A2444" s="77" t="s">
        <v>4894</v>
      </c>
      <c r="B2444" s="127" t="s">
        <v>4895</v>
      </c>
      <c r="C2444" s="128">
        <v>0</v>
      </c>
      <c r="D2444" s="128">
        <v>0</v>
      </c>
      <c r="E2444" s="128">
        <v>0</v>
      </c>
      <c r="F2444" s="128">
        <v>0</v>
      </c>
      <c r="G2444" s="128">
        <v>0</v>
      </c>
      <c r="H2444" s="128">
        <v>0</v>
      </c>
      <c r="I2444" s="128">
        <v>0</v>
      </c>
      <c r="J2444" s="128">
        <v>0</v>
      </c>
      <c r="K2444" s="128">
        <v>0</v>
      </c>
      <c r="L2444" s="128">
        <v>0</v>
      </c>
      <c r="M2444" s="128">
        <v>0</v>
      </c>
      <c r="N2444" s="128">
        <v>0</v>
      </c>
    </row>
    <row r="2445" spans="1:14" x14ac:dyDescent="0.3">
      <c r="A2445" s="77" t="s">
        <v>4896</v>
      </c>
      <c r="B2445" s="127" t="s">
        <v>4897</v>
      </c>
      <c r="C2445" s="128">
        <v>9856.25</v>
      </c>
      <c r="D2445" s="128">
        <v>9856.25</v>
      </c>
      <c r="E2445" s="128">
        <v>9856.25</v>
      </c>
      <c r="F2445" s="128">
        <v>9856.25</v>
      </c>
      <c r="G2445" s="128">
        <v>9856.25</v>
      </c>
      <c r="H2445" s="128">
        <v>9856.25</v>
      </c>
      <c r="I2445" s="128">
        <v>9856.25</v>
      </c>
      <c r="J2445" s="128">
        <v>9856.25</v>
      </c>
      <c r="K2445" s="128">
        <v>9856.25</v>
      </c>
      <c r="L2445" s="128">
        <v>9856.25</v>
      </c>
      <c r="M2445" s="128">
        <v>9856.25</v>
      </c>
      <c r="N2445" s="128">
        <v>9856.25</v>
      </c>
    </row>
    <row r="2446" spans="1:14" x14ac:dyDescent="0.3">
      <c r="A2446" s="77" t="s">
        <v>4898</v>
      </c>
      <c r="B2446" s="127" t="s">
        <v>4899</v>
      </c>
      <c r="C2446" s="128">
        <v>133206.94625430001</v>
      </c>
      <c r="D2446" s="128">
        <v>170731.88813149999</v>
      </c>
      <c r="E2446" s="128">
        <v>133206.94625430001</v>
      </c>
      <c r="F2446" s="128">
        <v>133206.94625430001</v>
      </c>
      <c r="G2446" s="128">
        <v>142285.07125430001</v>
      </c>
      <c r="H2446" s="128">
        <v>133206.94625430001</v>
      </c>
      <c r="I2446" s="128">
        <v>133206.94625430001</v>
      </c>
      <c r="J2446" s="128">
        <v>170731.88813149999</v>
      </c>
      <c r="K2446" s="128">
        <v>142285.07125430001</v>
      </c>
      <c r="L2446" s="128">
        <v>133206.94625430001</v>
      </c>
      <c r="M2446" s="128">
        <v>133206.94625430001</v>
      </c>
      <c r="N2446" s="128">
        <v>133206.94625430001</v>
      </c>
    </row>
    <row r="2447" spans="1:14" x14ac:dyDescent="0.3">
      <c r="A2447" s="77" t="s">
        <v>4900</v>
      </c>
      <c r="B2447" s="127" t="s">
        <v>4901</v>
      </c>
      <c r="C2447" s="128">
        <v>-1437423.9088981999</v>
      </c>
      <c r="D2447" s="128">
        <v>-1392764.6431153</v>
      </c>
      <c r="E2447" s="128">
        <v>-1409361.1578081001</v>
      </c>
      <c r="F2447" s="128">
        <v>-1448938.6623446001</v>
      </c>
      <c r="G2447" s="128">
        <v>-1455714.1033288001</v>
      </c>
      <c r="H2447" s="128">
        <v>-1382628.2378398001</v>
      </c>
      <c r="I2447" s="128">
        <v>-1451629.6476529001</v>
      </c>
      <c r="J2447" s="128">
        <v>-1428218.8359582999</v>
      </c>
      <c r="K2447" s="128">
        <v>-1405340.2792167999</v>
      </c>
      <c r="L2447" s="128">
        <v>-1463531.1818345999</v>
      </c>
      <c r="M2447" s="128">
        <v>-1425580.3788554999</v>
      </c>
      <c r="N2447" s="128">
        <v>-1446002.7720583</v>
      </c>
    </row>
    <row r="2448" spans="1:14" x14ac:dyDescent="0.3">
      <c r="A2448" s="77" t="s">
        <v>4902</v>
      </c>
      <c r="B2448" s="127" t="s">
        <v>4903</v>
      </c>
      <c r="C2448" s="128">
        <v>0</v>
      </c>
      <c r="D2448" s="128">
        <v>0</v>
      </c>
      <c r="E2448" s="128">
        <v>0</v>
      </c>
      <c r="F2448" s="128">
        <v>0</v>
      </c>
      <c r="G2448" s="128">
        <v>0</v>
      </c>
      <c r="H2448" s="128">
        <v>0</v>
      </c>
      <c r="I2448" s="128">
        <v>0</v>
      </c>
      <c r="J2448" s="128">
        <v>0</v>
      </c>
      <c r="K2448" s="128">
        <v>0</v>
      </c>
      <c r="L2448" s="128">
        <v>0</v>
      </c>
      <c r="M2448" s="128">
        <v>0</v>
      </c>
      <c r="N2448" s="128">
        <v>0</v>
      </c>
    </row>
    <row r="2449" spans="1:14" x14ac:dyDescent="0.3">
      <c r="A2449" s="77" t="s">
        <v>4904</v>
      </c>
      <c r="B2449" s="127" t="s">
        <v>4905</v>
      </c>
      <c r="C2449" s="128">
        <v>0</v>
      </c>
      <c r="D2449" s="128">
        <v>0</v>
      </c>
      <c r="E2449" s="128">
        <v>0</v>
      </c>
      <c r="F2449" s="128">
        <v>0</v>
      </c>
      <c r="G2449" s="128">
        <v>0</v>
      </c>
      <c r="H2449" s="128">
        <v>0</v>
      </c>
      <c r="I2449" s="128">
        <v>0</v>
      </c>
      <c r="J2449" s="128">
        <v>0</v>
      </c>
      <c r="K2449" s="128">
        <v>0</v>
      </c>
      <c r="L2449" s="128">
        <v>0</v>
      </c>
      <c r="M2449" s="128">
        <v>0</v>
      </c>
      <c r="N2449" s="128">
        <v>0</v>
      </c>
    </row>
    <row r="2450" spans="1:14" x14ac:dyDescent="0.3">
      <c r="A2450" s="77" t="s">
        <v>4906</v>
      </c>
      <c r="B2450" s="127" t="s">
        <v>4907</v>
      </c>
      <c r="C2450" s="128">
        <v>0</v>
      </c>
      <c r="D2450" s="128">
        <v>0</v>
      </c>
      <c r="E2450" s="128">
        <v>0</v>
      </c>
      <c r="F2450" s="128">
        <v>0</v>
      </c>
      <c r="G2450" s="128">
        <v>0</v>
      </c>
      <c r="H2450" s="128">
        <v>0</v>
      </c>
      <c r="I2450" s="128">
        <v>0</v>
      </c>
      <c r="J2450" s="128">
        <v>0</v>
      </c>
      <c r="K2450" s="128">
        <v>0</v>
      </c>
      <c r="L2450" s="128">
        <v>0</v>
      </c>
      <c r="M2450" s="128">
        <v>0</v>
      </c>
      <c r="N2450" s="128">
        <v>0</v>
      </c>
    </row>
    <row r="2451" spans="1:14" x14ac:dyDescent="0.3">
      <c r="A2451" s="77" t="s">
        <v>4908</v>
      </c>
      <c r="B2451" s="127" t="s">
        <v>4909</v>
      </c>
      <c r="C2451" s="128">
        <v>4614848.4883623002</v>
      </c>
      <c r="D2451" s="128">
        <v>4217986.0052750995</v>
      </c>
      <c r="E2451" s="128">
        <v>4248157.8044776004</v>
      </c>
      <c r="F2451" s="128">
        <v>4508249.7248098999</v>
      </c>
      <c r="G2451" s="128">
        <v>4670336.3338153996</v>
      </c>
      <c r="H2451" s="128">
        <v>4071202.8308828999</v>
      </c>
      <c r="I2451" s="128">
        <v>4708592.9568296</v>
      </c>
      <c r="J2451" s="128">
        <v>4497688.1504189</v>
      </c>
      <c r="K2451" s="128">
        <v>4288172.9303297</v>
      </c>
      <c r="L2451" s="128">
        <v>4747770.9582078997</v>
      </c>
      <c r="M2451" s="128">
        <v>4319342.7525802003</v>
      </c>
      <c r="N2451" s="128">
        <v>4525607.9757514</v>
      </c>
    </row>
    <row r="2452" spans="1:14" x14ac:dyDescent="0.3">
      <c r="A2452" s="77" t="s">
        <v>4910</v>
      </c>
      <c r="B2452" s="127" t="s">
        <v>4911</v>
      </c>
      <c r="C2452" s="128">
        <v>26456</v>
      </c>
      <c r="D2452" s="128">
        <v>26456</v>
      </c>
      <c r="E2452" s="128">
        <v>26456</v>
      </c>
      <c r="F2452" s="128">
        <v>26456</v>
      </c>
      <c r="G2452" s="128">
        <v>26456</v>
      </c>
      <c r="H2452" s="128">
        <v>26456</v>
      </c>
      <c r="I2452" s="128">
        <v>26456</v>
      </c>
      <c r="J2452" s="128">
        <v>26456</v>
      </c>
      <c r="K2452" s="128">
        <v>26456</v>
      </c>
      <c r="L2452" s="128">
        <v>26456</v>
      </c>
      <c r="M2452" s="128">
        <v>26456</v>
      </c>
      <c r="N2452" s="128">
        <v>26456</v>
      </c>
    </row>
    <row r="2453" spans="1:14" x14ac:dyDescent="0.3">
      <c r="A2453" s="77" t="s">
        <v>4912</v>
      </c>
      <c r="B2453" s="127" t="s">
        <v>4913</v>
      </c>
      <c r="C2453" s="128">
        <v>18589</v>
      </c>
      <c r="D2453" s="128">
        <v>18589</v>
      </c>
      <c r="E2453" s="128">
        <v>18589</v>
      </c>
      <c r="F2453" s="128">
        <v>18589</v>
      </c>
      <c r="G2453" s="128">
        <v>18589</v>
      </c>
      <c r="H2453" s="128">
        <v>18589</v>
      </c>
      <c r="I2453" s="128">
        <v>18589</v>
      </c>
      <c r="J2453" s="128">
        <v>18589</v>
      </c>
      <c r="K2453" s="128">
        <v>18589</v>
      </c>
      <c r="L2453" s="128">
        <v>18589</v>
      </c>
      <c r="M2453" s="128">
        <v>18589</v>
      </c>
      <c r="N2453" s="128">
        <v>18589</v>
      </c>
    </row>
    <row r="2454" spans="1:14" x14ac:dyDescent="0.3">
      <c r="A2454" s="77" t="s">
        <v>4914</v>
      </c>
      <c r="B2454" s="127" t="s">
        <v>4915</v>
      </c>
      <c r="C2454" s="128">
        <v>30779</v>
      </c>
      <c r="D2454" s="128">
        <v>30779</v>
      </c>
      <c r="E2454" s="128">
        <v>30779</v>
      </c>
      <c r="F2454" s="128">
        <v>30779</v>
      </c>
      <c r="G2454" s="128">
        <v>30779</v>
      </c>
      <c r="H2454" s="128">
        <v>30779</v>
      </c>
      <c r="I2454" s="128">
        <v>30779</v>
      </c>
      <c r="J2454" s="128">
        <v>30779</v>
      </c>
      <c r="K2454" s="128">
        <v>30779</v>
      </c>
      <c r="L2454" s="128">
        <v>30779</v>
      </c>
      <c r="M2454" s="128">
        <v>30779</v>
      </c>
      <c r="N2454" s="128">
        <v>30779</v>
      </c>
    </row>
    <row r="2455" spans="1:14" x14ac:dyDescent="0.3">
      <c r="A2455" s="77" t="s">
        <v>4916</v>
      </c>
      <c r="B2455" s="127" t="s">
        <v>4917</v>
      </c>
      <c r="C2455" s="128">
        <v>12450</v>
      </c>
      <c r="D2455" s="128">
        <v>12450</v>
      </c>
      <c r="E2455" s="128">
        <v>12450</v>
      </c>
      <c r="F2455" s="128">
        <v>12450</v>
      </c>
      <c r="G2455" s="128">
        <v>12450</v>
      </c>
      <c r="H2455" s="128">
        <v>12450</v>
      </c>
      <c r="I2455" s="128">
        <v>12450</v>
      </c>
      <c r="J2455" s="128">
        <v>12450</v>
      </c>
      <c r="K2455" s="128">
        <v>12450</v>
      </c>
      <c r="L2455" s="128">
        <v>12450</v>
      </c>
      <c r="M2455" s="128">
        <v>12450</v>
      </c>
      <c r="N2455" s="128">
        <v>12450</v>
      </c>
    </row>
    <row r="2456" spans="1:14" x14ac:dyDescent="0.3">
      <c r="A2456" s="77" t="s">
        <v>4918</v>
      </c>
      <c r="B2456" s="127" t="s">
        <v>4919</v>
      </c>
      <c r="C2456" s="128">
        <v>2809896</v>
      </c>
      <c r="D2456" s="128">
        <v>2809896</v>
      </c>
      <c r="E2456" s="128">
        <v>2809896</v>
      </c>
      <c r="F2456" s="128">
        <v>2809896</v>
      </c>
      <c r="G2456" s="128">
        <v>2809896</v>
      </c>
      <c r="H2456" s="128">
        <v>2809896</v>
      </c>
      <c r="I2456" s="128">
        <v>2809896</v>
      </c>
      <c r="J2456" s="128">
        <v>2809896</v>
      </c>
      <c r="K2456" s="128">
        <v>2809896</v>
      </c>
      <c r="L2456" s="128">
        <v>2809896</v>
      </c>
      <c r="M2456" s="128">
        <v>2809896</v>
      </c>
      <c r="N2456" s="128">
        <v>2809896</v>
      </c>
    </row>
    <row r="2457" spans="1:14" x14ac:dyDescent="0.3">
      <c r="A2457" s="77" t="s">
        <v>4920</v>
      </c>
      <c r="B2457" s="127" t="s">
        <v>4921</v>
      </c>
      <c r="C2457" s="128">
        <v>0</v>
      </c>
      <c r="D2457" s="128">
        <v>0</v>
      </c>
      <c r="E2457" s="128">
        <v>304347</v>
      </c>
      <c r="F2457" s="128">
        <v>0</v>
      </c>
      <c r="G2457" s="128">
        <v>0</v>
      </c>
      <c r="H2457" s="128">
        <v>304347</v>
      </c>
      <c r="I2457" s="128">
        <v>0</v>
      </c>
      <c r="J2457" s="128">
        <v>0</v>
      </c>
      <c r="K2457" s="128">
        <v>304347</v>
      </c>
      <c r="L2457" s="128">
        <v>0</v>
      </c>
      <c r="M2457" s="128">
        <v>0</v>
      </c>
      <c r="N2457" s="128">
        <v>304347</v>
      </c>
    </row>
    <row r="2458" spans="1:14" x14ac:dyDescent="0.3">
      <c r="A2458" s="77" t="s">
        <v>4922</v>
      </c>
      <c r="B2458" s="127" t="s">
        <v>4923</v>
      </c>
      <c r="C2458" s="128">
        <v>0</v>
      </c>
      <c r="D2458" s="128">
        <v>0</v>
      </c>
      <c r="E2458" s="128">
        <v>0</v>
      </c>
      <c r="F2458" s="128">
        <v>0</v>
      </c>
      <c r="G2458" s="128">
        <v>0</v>
      </c>
      <c r="H2458" s="128">
        <v>0</v>
      </c>
      <c r="I2458" s="128">
        <v>0</v>
      </c>
      <c r="J2458" s="128">
        <v>0</v>
      </c>
      <c r="K2458" s="128">
        <v>0</v>
      </c>
      <c r="L2458" s="128">
        <v>0</v>
      </c>
      <c r="M2458" s="128">
        <v>0</v>
      </c>
      <c r="N2458" s="128">
        <v>0</v>
      </c>
    </row>
    <row r="2459" spans="1:14" x14ac:dyDescent="0.3">
      <c r="A2459" s="77" t="s">
        <v>4924</v>
      </c>
      <c r="B2459" s="127" t="s">
        <v>4925</v>
      </c>
      <c r="C2459" s="128">
        <v>0</v>
      </c>
      <c r="D2459" s="128">
        <v>0</v>
      </c>
      <c r="E2459" s="128">
        <v>500975</v>
      </c>
      <c r="F2459" s="128">
        <v>0</v>
      </c>
      <c r="G2459" s="128">
        <v>0</v>
      </c>
      <c r="H2459" s="128">
        <v>500975</v>
      </c>
      <c r="I2459" s="128">
        <v>0</v>
      </c>
      <c r="J2459" s="128">
        <v>0</v>
      </c>
      <c r="K2459" s="128">
        <v>500975</v>
      </c>
      <c r="L2459" s="128">
        <v>0</v>
      </c>
      <c r="M2459" s="128">
        <v>0</v>
      </c>
      <c r="N2459" s="128">
        <v>500975</v>
      </c>
    </row>
    <row r="2460" spans="1:14" x14ac:dyDescent="0.3">
      <c r="A2460" s="77" t="s">
        <v>4926</v>
      </c>
      <c r="B2460" s="127" t="s">
        <v>4927</v>
      </c>
      <c r="C2460" s="128">
        <v>0</v>
      </c>
      <c r="D2460" s="128">
        <v>0</v>
      </c>
      <c r="E2460" s="128">
        <v>847123</v>
      </c>
      <c r="F2460" s="128">
        <v>0</v>
      </c>
      <c r="G2460" s="128">
        <v>0</v>
      </c>
      <c r="H2460" s="128">
        <v>847123</v>
      </c>
      <c r="I2460" s="128">
        <v>0</v>
      </c>
      <c r="J2460" s="128">
        <v>0</v>
      </c>
      <c r="K2460" s="128">
        <v>847123</v>
      </c>
      <c r="L2460" s="128">
        <v>0</v>
      </c>
      <c r="M2460" s="128">
        <v>0</v>
      </c>
      <c r="N2460" s="128">
        <v>847123</v>
      </c>
    </row>
    <row r="2461" spans="1:14" x14ac:dyDescent="0.3">
      <c r="A2461" s="77" t="s">
        <v>4928</v>
      </c>
      <c r="B2461" s="127" t="s">
        <v>4929</v>
      </c>
      <c r="C2461" s="128">
        <v>0</v>
      </c>
      <c r="D2461" s="128">
        <v>0</v>
      </c>
      <c r="E2461" s="128">
        <v>1706346</v>
      </c>
      <c r="F2461" s="128">
        <v>0</v>
      </c>
      <c r="G2461" s="128">
        <v>0</v>
      </c>
      <c r="H2461" s="128">
        <v>1706346</v>
      </c>
      <c r="I2461" s="128">
        <v>0</v>
      </c>
      <c r="J2461" s="128">
        <v>0</v>
      </c>
      <c r="K2461" s="128">
        <v>1706346</v>
      </c>
      <c r="L2461" s="128">
        <v>0</v>
      </c>
      <c r="M2461" s="128">
        <v>0</v>
      </c>
      <c r="N2461" s="128">
        <v>1706346</v>
      </c>
    </row>
    <row r="2462" spans="1:14" x14ac:dyDescent="0.3">
      <c r="A2462" s="77" t="s">
        <v>4930</v>
      </c>
      <c r="B2462" s="127" t="s">
        <v>4931</v>
      </c>
      <c r="C2462" s="128">
        <v>0</v>
      </c>
      <c r="D2462" s="128">
        <v>0</v>
      </c>
      <c r="E2462" s="128">
        <v>0</v>
      </c>
      <c r="F2462" s="128">
        <v>0</v>
      </c>
      <c r="G2462" s="128">
        <v>0</v>
      </c>
      <c r="H2462" s="128">
        <v>0</v>
      </c>
      <c r="I2462" s="128">
        <v>0</v>
      </c>
      <c r="J2462" s="128">
        <v>0</v>
      </c>
      <c r="K2462" s="128">
        <v>0</v>
      </c>
      <c r="L2462" s="128">
        <v>0</v>
      </c>
      <c r="M2462" s="128">
        <v>0</v>
      </c>
      <c r="N2462" s="128">
        <v>0</v>
      </c>
    </row>
    <row r="2463" spans="1:14" x14ac:dyDescent="0.3">
      <c r="A2463" s="77" t="s">
        <v>4932</v>
      </c>
      <c r="B2463" s="127" t="s">
        <v>4933</v>
      </c>
      <c r="C2463" s="128">
        <v>12969</v>
      </c>
      <c r="D2463" s="128">
        <v>12969</v>
      </c>
      <c r="E2463" s="128">
        <v>12969</v>
      </c>
      <c r="F2463" s="128">
        <v>12969</v>
      </c>
      <c r="G2463" s="128">
        <v>12969</v>
      </c>
      <c r="H2463" s="128">
        <v>12969</v>
      </c>
      <c r="I2463" s="128">
        <v>12969</v>
      </c>
      <c r="J2463" s="128">
        <v>12969</v>
      </c>
      <c r="K2463" s="128">
        <v>12969</v>
      </c>
      <c r="L2463" s="128">
        <v>12969</v>
      </c>
      <c r="M2463" s="128">
        <v>12969</v>
      </c>
      <c r="N2463" s="128">
        <v>12969</v>
      </c>
    </row>
    <row r="2464" spans="1:14" x14ac:dyDescent="0.3">
      <c r="A2464" s="77" t="s">
        <v>4934</v>
      </c>
      <c r="B2464" s="127" t="s">
        <v>4935</v>
      </c>
      <c r="C2464" s="128">
        <v>711157</v>
      </c>
      <c r="D2464" s="128">
        <v>711157</v>
      </c>
      <c r="E2464" s="128">
        <v>711157</v>
      </c>
      <c r="F2464" s="128">
        <v>711157</v>
      </c>
      <c r="G2464" s="128">
        <v>711157</v>
      </c>
      <c r="H2464" s="128">
        <v>711157</v>
      </c>
      <c r="I2464" s="128">
        <v>711157</v>
      </c>
      <c r="J2464" s="128">
        <v>711157</v>
      </c>
      <c r="K2464" s="128">
        <v>711157</v>
      </c>
      <c r="L2464" s="128">
        <v>711157</v>
      </c>
      <c r="M2464" s="128">
        <v>711157</v>
      </c>
      <c r="N2464" s="128">
        <v>711157</v>
      </c>
    </row>
    <row r="2465" spans="1:14" x14ac:dyDescent="0.3">
      <c r="A2465" s="77" t="s">
        <v>4936</v>
      </c>
      <c r="B2465" s="127" t="s">
        <v>4937</v>
      </c>
      <c r="C2465" s="128">
        <v>854545</v>
      </c>
      <c r="D2465" s="128">
        <v>854545</v>
      </c>
      <c r="E2465" s="128">
        <v>854545</v>
      </c>
      <c r="F2465" s="128">
        <v>854545</v>
      </c>
      <c r="G2465" s="128">
        <v>854545</v>
      </c>
      <c r="H2465" s="128">
        <v>854545</v>
      </c>
      <c r="I2465" s="128">
        <v>854545</v>
      </c>
      <c r="J2465" s="128">
        <v>854545</v>
      </c>
      <c r="K2465" s="128">
        <v>854545</v>
      </c>
      <c r="L2465" s="128">
        <v>854545</v>
      </c>
      <c r="M2465" s="128">
        <v>854545</v>
      </c>
      <c r="N2465" s="128">
        <v>854545</v>
      </c>
    </row>
    <row r="2466" spans="1:14" x14ac:dyDescent="0.3">
      <c r="A2466" s="77" t="s">
        <v>4938</v>
      </c>
      <c r="B2466" s="127" t="s">
        <v>4939</v>
      </c>
      <c r="C2466" s="128">
        <v>0</v>
      </c>
      <c r="D2466" s="128">
        <v>0</v>
      </c>
      <c r="E2466" s="128">
        <v>0</v>
      </c>
      <c r="F2466" s="128">
        <v>0</v>
      </c>
      <c r="G2466" s="128">
        <v>0</v>
      </c>
      <c r="H2466" s="128">
        <v>0</v>
      </c>
      <c r="I2466" s="128">
        <v>0</v>
      </c>
      <c r="J2466" s="128">
        <v>0</v>
      </c>
      <c r="K2466" s="128">
        <v>0</v>
      </c>
      <c r="L2466" s="128">
        <v>0</v>
      </c>
      <c r="M2466" s="128">
        <v>0</v>
      </c>
      <c r="N2466" s="128">
        <v>0</v>
      </c>
    </row>
    <row r="2467" spans="1:14" x14ac:dyDescent="0.3">
      <c r="A2467" s="77" t="s">
        <v>4940</v>
      </c>
      <c r="B2467" s="127" t="s">
        <v>4941</v>
      </c>
      <c r="C2467" s="128">
        <v>0</v>
      </c>
      <c r="D2467" s="128">
        <v>0</v>
      </c>
      <c r="E2467" s="128">
        <v>26704</v>
      </c>
      <c r="F2467" s="128">
        <v>0</v>
      </c>
      <c r="G2467" s="128">
        <v>0</v>
      </c>
      <c r="H2467" s="128">
        <v>26704</v>
      </c>
      <c r="I2467" s="128">
        <v>0</v>
      </c>
      <c r="J2467" s="128">
        <v>0</v>
      </c>
      <c r="K2467" s="128">
        <v>26704</v>
      </c>
      <c r="L2467" s="128">
        <v>0</v>
      </c>
      <c r="M2467" s="128">
        <v>0</v>
      </c>
      <c r="N2467" s="128">
        <v>26704</v>
      </c>
    </row>
    <row r="2468" spans="1:14" x14ac:dyDescent="0.3">
      <c r="A2468" s="77" t="s">
        <v>4942</v>
      </c>
      <c r="B2468" s="127" t="s">
        <v>4943</v>
      </c>
      <c r="C2468" s="128">
        <v>0</v>
      </c>
      <c r="D2468" s="128">
        <v>0</v>
      </c>
      <c r="E2468" s="128">
        <v>0</v>
      </c>
      <c r="F2468" s="128">
        <v>0</v>
      </c>
      <c r="G2468" s="128">
        <v>0</v>
      </c>
      <c r="H2468" s="128">
        <v>0</v>
      </c>
      <c r="I2468" s="128">
        <v>0</v>
      </c>
      <c r="J2468" s="128">
        <v>0</v>
      </c>
      <c r="K2468" s="128">
        <v>0</v>
      </c>
      <c r="L2468" s="128">
        <v>0</v>
      </c>
      <c r="M2468" s="128">
        <v>0</v>
      </c>
      <c r="N2468" s="128">
        <v>0</v>
      </c>
    </row>
    <row r="2469" spans="1:14" x14ac:dyDescent="0.3">
      <c r="A2469" s="77" t="s">
        <v>4944</v>
      </c>
      <c r="B2469" s="127" t="s">
        <v>4945</v>
      </c>
      <c r="C2469" s="128">
        <v>155625</v>
      </c>
      <c r="D2469" s="128">
        <v>155625</v>
      </c>
      <c r="E2469" s="128">
        <v>155625</v>
      </c>
      <c r="F2469" s="128">
        <v>155625</v>
      </c>
      <c r="G2469" s="128">
        <v>155625</v>
      </c>
      <c r="H2469" s="128">
        <v>155625</v>
      </c>
      <c r="I2469" s="128">
        <v>155625</v>
      </c>
      <c r="J2469" s="128">
        <v>155625</v>
      </c>
      <c r="K2469" s="128">
        <v>155625</v>
      </c>
      <c r="L2469" s="128">
        <v>155625</v>
      </c>
      <c r="M2469" s="128">
        <v>155625</v>
      </c>
      <c r="N2469" s="128">
        <v>155625</v>
      </c>
    </row>
    <row r="2470" spans="1:14" x14ac:dyDescent="0.3">
      <c r="A2470" s="77" t="s">
        <v>4946</v>
      </c>
      <c r="B2470" s="127" t="s">
        <v>4947</v>
      </c>
      <c r="C2470" s="128">
        <v>103750</v>
      </c>
      <c r="D2470" s="128">
        <v>103750</v>
      </c>
      <c r="E2470" s="128">
        <v>103750</v>
      </c>
      <c r="F2470" s="128">
        <v>103750</v>
      </c>
      <c r="G2470" s="128">
        <v>103750</v>
      </c>
      <c r="H2470" s="128">
        <v>103750</v>
      </c>
      <c r="I2470" s="128">
        <v>103750</v>
      </c>
      <c r="J2470" s="128">
        <v>103750</v>
      </c>
      <c r="K2470" s="128">
        <v>103750</v>
      </c>
      <c r="L2470" s="128">
        <v>103750</v>
      </c>
      <c r="M2470" s="128">
        <v>103750</v>
      </c>
      <c r="N2470" s="128">
        <v>103750</v>
      </c>
    </row>
    <row r="2471" spans="1:14" x14ac:dyDescent="0.3">
      <c r="A2471" s="77" t="s">
        <v>4948</v>
      </c>
      <c r="B2471" s="127" t="s">
        <v>4949</v>
      </c>
      <c r="C2471" s="128">
        <v>0</v>
      </c>
      <c r="D2471" s="128">
        <v>0</v>
      </c>
      <c r="E2471" s="128">
        <v>0</v>
      </c>
      <c r="F2471" s="128">
        <v>0</v>
      </c>
      <c r="G2471" s="128">
        <v>0</v>
      </c>
      <c r="H2471" s="128">
        <v>0</v>
      </c>
      <c r="I2471" s="128">
        <v>0</v>
      </c>
      <c r="J2471" s="128">
        <v>0</v>
      </c>
      <c r="K2471" s="128">
        <v>0</v>
      </c>
      <c r="L2471" s="128">
        <v>0</v>
      </c>
      <c r="M2471" s="128">
        <v>0</v>
      </c>
      <c r="N2471" s="128">
        <v>0</v>
      </c>
    </row>
    <row r="2472" spans="1:14" x14ac:dyDescent="0.3">
      <c r="A2472" s="77" t="s">
        <v>4950</v>
      </c>
      <c r="B2472" s="127" t="s">
        <v>4951</v>
      </c>
      <c r="C2472" s="128">
        <v>0</v>
      </c>
      <c r="D2472" s="128">
        <v>0</v>
      </c>
      <c r="E2472" s="128">
        <v>0</v>
      </c>
      <c r="F2472" s="128">
        <v>0</v>
      </c>
      <c r="G2472" s="128">
        <v>0</v>
      </c>
      <c r="H2472" s="128">
        <v>0</v>
      </c>
      <c r="I2472" s="128">
        <v>0</v>
      </c>
      <c r="J2472" s="128">
        <v>0</v>
      </c>
      <c r="K2472" s="128">
        <v>0</v>
      </c>
      <c r="L2472" s="128">
        <v>0</v>
      </c>
      <c r="M2472" s="128">
        <v>0</v>
      </c>
      <c r="N2472" s="128">
        <v>0</v>
      </c>
    </row>
    <row r="2473" spans="1:14" x14ac:dyDescent="0.3">
      <c r="A2473" s="77" t="s">
        <v>4952</v>
      </c>
      <c r="B2473" s="127" t="s">
        <v>4953</v>
      </c>
      <c r="C2473" s="128">
        <v>0</v>
      </c>
      <c r="D2473" s="128">
        <v>0</v>
      </c>
      <c r="E2473" s="128">
        <v>0</v>
      </c>
      <c r="F2473" s="128">
        <v>0</v>
      </c>
      <c r="G2473" s="128">
        <v>0</v>
      </c>
      <c r="H2473" s="128">
        <v>0</v>
      </c>
      <c r="I2473" s="128">
        <v>0</v>
      </c>
      <c r="J2473" s="128">
        <v>0</v>
      </c>
      <c r="K2473" s="128">
        <v>0</v>
      </c>
      <c r="L2473" s="128">
        <v>0</v>
      </c>
      <c r="M2473" s="128">
        <v>0</v>
      </c>
      <c r="N2473" s="128">
        <v>0</v>
      </c>
    </row>
    <row r="2474" spans="1:14" x14ac:dyDescent="0.3">
      <c r="A2474" s="77" t="s">
        <v>4954</v>
      </c>
      <c r="B2474" s="127" t="s">
        <v>4955</v>
      </c>
      <c r="C2474" s="128">
        <v>103750</v>
      </c>
      <c r="D2474" s="128">
        <v>103750</v>
      </c>
      <c r="E2474" s="128">
        <v>103750</v>
      </c>
      <c r="F2474" s="128">
        <v>103750</v>
      </c>
      <c r="G2474" s="128">
        <v>103750</v>
      </c>
      <c r="H2474" s="128">
        <v>103750</v>
      </c>
      <c r="I2474" s="128">
        <v>103750</v>
      </c>
      <c r="J2474" s="128">
        <v>103750</v>
      </c>
      <c r="K2474" s="128">
        <v>103750</v>
      </c>
      <c r="L2474" s="128">
        <v>103750</v>
      </c>
      <c r="M2474" s="128">
        <v>103750</v>
      </c>
      <c r="N2474" s="128">
        <v>103750</v>
      </c>
    </row>
    <row r="2475" spans="1:14" x14ac:dyDescent="0.3">
      <c r="A2475" s="77" t="s">
        <v>4956</v>
      </c>
      <c r="B2475" s="127" t="s">
        <v>4957</v>
      </c>
      <c r="C2475" s="128">
        <v>0</v>
      </c>
      <c r="D2475" s="128">
        <v>0</v>
      </c>
      <c r="E2475" s="128">
        <v>32412</v>
      </c>
      <c r="F2475" s="128">
        <v>0</v>
      </c>
      <c r="G2475" s="128">
        <v>0</v>
      </c>
      <c r="H2475" s="128">
        <v>32412</v>
      </c>
      <c r="I2475" s="128">
        <v>0</v>
      </c>
      <c r="J2475" s="128">
        <v>0</v>
      </c>
      <c r="K2475" s="128">
        <v>32412</v>
      </c>
      <c r="L2475" s="128">
        <v>0</v>
      </c>
      <c r="M2475" s="128">
        <v>0</v>
      </c>
      <c r="N2475" s="128">
        <v>32412</v>
      </c>
    </row>
    <row r="2476" spans="1:14" x14ac:dyDescent="0.3">
      <c r="A2476" s="77" t="s">
        <v>4958</v>
      </c>
      <c r="B2476" s="127" t="s">
        <v>4959</v>
      </c>
      <c r="C2476" s="128">
        <v>41849</v>
      </c>
      <c r="D2476" s="128">
        <v>41850</v>
      </c>
      <c r="E2476" s="128">
        <v>41851</v>
      </c>
      <c r="F2476" s="128">
        <v>41849</v>
      </c>
      <c r="G2476" s="128">
        <v>41850</v>
      </c>
      <c r="H2476" s="128">
        <v>41851</v>
      </c>
      <c r="I2476" s="128">
        <v>41849</v>
      </c>
      <c r="J2476" s="128">
        <v>41850</v>
      </c>
      <c r="K2476" s="128">
        <v>41851</v>
      </c>
      <c r="L2476" s="128">
        <v>41849</v>
      </c>
      <c r="M2476" s="128">
        <v>41850</v>
      </c>
      <c r="N2476" s="128">
        <v>41851</v>
      </c>
    </row>
    <row r="2477" spans="1:14" x14ac:dyDescent="0.3">
      <c r="A2477" s="77" t="s">
        <v>4960</v>
      </c>
      <c r="B2477" s="127" t="s">
        <v>4961</v>
      </c>
      <c r="C2477" s="128">
        <v>-143242.72829639999</v>
      </c>
      <c r="D2477" s="128">
        <v>-130087.38669670001</v>
      </c>
      <c r="E2477" s="128">
        <v>-121787.38669670001</v>
      </c>
      <c r="F2477" s="128">
        <v>-139793.35105520001</v>
      </c>
      <c r="G2477" s="128">
        <v>-146513.21694479999</v>
      </c>
      <c r="H2477" s="128">
        <v>-118053.60735200001</v>
      </c>
      <c r="I2477" s="128">
        <v>-146513.21694479999</v>
      </c>
      <c r="J2477" s="128">
        <v>-139793.35105520001</v>
      </c>
      <c r="K2477" s="128">
        <v>-124773.48516529999</v>
      </c>
      <c r="L2477" s="128">
        <v>-146513.21694479999</v>
      </c>
      <c r="M2477" s="128">
        <v>-133073.48516529999</v>
      </c>
      <c r="N2477" s="128">
        <v>-131986.428269</v>
      </c>
    </row>
    <row r="2478" spans="1:14" x14ac:dyDescent="0.3">
      <c r="A2478" s="77" t="s">
        <v>4962</v>
      </c>
      <c r="B2478" s="127" t="s">
        <v>4963</v>
      </c>
      <c r="C2478" s="128">
        <v>2350530</v>
      </c>
      <c r="D2478" s="128">
        <v>2350530</v>
      </c>
      <c r="E2478" s="128">
        <v>2350530</v>
      </c>
      <c r="F2478" s="128">
        <v>2350530</v>
      </c>
      <c r="G2478" s="128">
        <v>2350530</v>
      </c>
      <c r="H2478" s="128">
        <v>2350530</v>
      </c>
      <c r="I2478" s="128">
        <v>2350530</v>
      </c>
      <c r="J2478" s="128">
        <v>2350530</v>
      </c>
      <c r="K2478" s="128">
        <v>2350530</v>
      </c>
      <c r="L2478" s="128">
        <v>2350530</v>
      </c>
      <c r="M2478" s="128">
        <v>2350530</v>
      </c>
      <c r="N2478" s="128">
        <v>2350530</v>
      </c>
    </row>
    <row r="2479" spans="1:14" x14ac:dyDescent="0.3">
      <c r="A2479" s="77" t="s">
        <v>4964</v>
      </c>
      <c r="B2479" s="127" t="s">
        <v>4965</v>
      </c>
      <c r="C2479" s="128">
        <v>0</v>
      </c>
      <c r="D2479" s="128">
        <v>0</v>
      </c>
      <c r="E2479" s="128">
        <v>0</v>
      </c>
      <c r="F2479" s="128">
        <v>0</v>
      </c>
      <c r="G2479" s="128">
        <v>0</v>
      </c>
      <c r="H2479" s="128">
        <v>0</v>
      </c>
      <c r="I2479" s="128">
        <v>0</v>
      </c>
      <c r="J2479" s="128">
        <v>0</v>
      </c>
      <c r="K2479" s="128">
        <v>0</v>
      </c>
      <c r="L2479" s="128">
        <v>0</v>
      </c>
      <c r="M2479" s="128">
        <v>0</v>
      </c>
      <c r="N2479" s="128">
        <v>0</v>
      </c>
    </row>
    <row r="2480" spans="1:14" x14ac:dyDescent="0.3">
      <c r="A2480" s="77" t="s">
        <v>4966</v>
      </c>
      <c r="B2480" s="127" t="s">
        <v>4967</v>
      </c>
      <c r="C2480" s="128">
        <v>10375</v>
      </c>
      <c r="D2480" s="128">
        <v>10375</v>
      </c>
      <c r="E2480" s="128">
        <v>10375</v>
      </c>
      <c r="F2480" s="128">
        <v>10375</v>
      </c>
      <c r="G2480" s="128">
        <v>10375</v>
      </c>
      <c r="H2480" s="128">
        <v>10375</v>
      </c>
      <c r="I2480" s="128">
        <v>10375</v>
      </c>
      <c r="J2480" s="128">
        <v>10375</v>
      </c>
      <c r="K2480" s="128">
        <v>10375</v>
      </c>
      <c r="L2480" s="128">
        <v>10375</v>
      </c>
      <c r="M2480" s="128">
        <v>10375</v>
      </c>
      <c r="N2480" s="128">
        <v>10375</v>
      </c>
    </row>
    <row r="2481" spans="1:14" x14ac:dyDescent="0.3">
      <c r="A2481" s="77" t="s">
        <v>4968</v>
      </c>
      <c r="B2481" s="127" t="s">
        <v>4969</v>
      </c>
      <c r="C2481" s="128">
        <v>182560.24565249999</v>
      </c>
      <c r="D2481" s="128">
        <v>182239.18305309999</v>
      </c>
      <c r="E2481" s="128">
        <v>182761.56643070001</v>
      </c>
      <c r="F2481" s="128">
        <v>184154.74113149999</v>
      </c>
      <c r="G2481" s="128">
        <v>189222.24802490001</v>
      </c>
      <c r="H2481" s="128">
        <v>189319.97933279999</v>
      </c>
      <c r="I2481" s="128">
        <v>191645.94258639999</v>
      </c>
      <c r="J2481" s="128">
        <v>191402.6931991</v>
      </c>
      <c r="K2481" s="128">
        <v>191005.0898746</v>
      </c>
      <c r="L2481" s="128">
        <v>183590.1970477</v>
      </c>
      <c r="M2481" s="128">
        <v>186374.66339490001</v>
      </c>
      <c r="N2481" s="128">
        <v>188264.91559690001</v>
      </c>
    </row>
    <row r="2482" spans="1:14" x14ac:dyDescent="0.3">
      <c r="A2482" s="77" t="s">
        <v>4970</v>
      </c>
      <c r="B2482" s="127" t="s">
        <v>4971</v>
      </c>
      <c r="C2482" s="128">
        <v>0</v>
      </c>
      <c r="D2482" s="128">
        <v>0</v>
      </c>
      <c r="E2482" s="128">
        <v>0</v>
      </c>
      <c r="F2482" s="128">
        <v>0</v>
      </c>
      <c r="G2482" s="128">
        <v>0</v>
      </c>
      <c r="H2482" s="128">
        <v>0</v>
      </c>
      <c r="I2482" s="128">
        <v>0</v>
      </c>
      <c r="J2482" s="128">
        <v>0</v>
      </c>
      <c r="K2482" s="128">
        <v>0</v>
      </c>
      <c r="L2482" s="128">
        <v>0</v>
      </c>
      <c r="M2482" s="128">
        <v>0</v>
      </c>
      <c r="N2482" s="128">
        <v>0</v>
      </c>
    </row>
    <row r="2483" spans="1:14" x14ac:dyDescent="0.3">
      <c r="A2483" s="77" t="s">
        <v>4972</v>
      </c>
      <c r="B2483" s="127" t="s">
        <v>4973</v>
      </c>
      <c r="C2483" s="128">
        <v>0</v>
      </c>
      <c r="D2483" s="128">
        <v>0</v>
      </c>
      <c r="E2483" s="128">
        <v>0</v>
      </c>
      <c r="F2483" s="128">
        <v>0</v>
      </c>
      <c r="G2483" s="128">
        <v>0</v>
      </c>
      <c r="H2483" s="128">
        <v>0</v>
      </c>
      <c r="I2483" s="128">
        <v>0</v>
      </c>
      <c r="J2483" s="128">
        <v>0</v>
      </c>
      <c r="K2483" s="128">
        <v>0</v>
      </c>
      <c r="L2483" s="128">
        <v>0</v>
      </c>
      <c r="M2483" s="128">
        <v>0</v>
      </c>
      <c r="N2483" s="128">
        <v>0</v>
      </c>
    </row>
    <row r="2484" spans="1:14" x14ac:dyDescent="0.3">
      <c r="A2484" s="77" t="s">
        <v>4974</v>
      </c>
      <c r="B2484" s="127" t="s">
        <v>4975</v>
      </c>
      <c r="C2484" s="128">
        <v>50088.408415700003</v>
      </c>
      <c r="D2484" s="128">
        <v>38738.374247699998</v>
      </c>
      <c r="E2484" s="128">
        <v>33307.490497699997</v>
      </c>
      <c r="F2484" s="128">
        <v>25704.006759299999</v>
      </c>
      <c r="G2484" s="128">
        <v>24292.991759299999</v>
      </c>
      <c r="H2484" s="128">
        <v>31453.054009300002</v>
      </c>
      <c r="I2484" s="128">
        <v>26498.671515099999</v>
      </c>
      <c r="J2484" s="128">
        <v>26128.289515100001</v>
      </c>
      <c r="K2484" s="128">
        <v>26951.931765099998</v>
      </c>
      <c r="L2484" s="128">
        <v>25987.939270899999</v>
      </c>
      <c r="M2484" s="128">
        <v>27820.939270899999</v>
      </c>
      <c r="N2484" s="128">
        <v>38929.616799800002</v>
      </c>
    </row>
    <row r="2485" spans="1:14" x14ac:dyDescent="0.3">
      <c r="A2485" s="77" t="s">
        <v>4976</v>
      </c>
      <c r="B2485" s="127" t="s">
        <v>4977</v>
      </c>
      <c r="C2485" s="128">
        <v>0</v>
      </c>
      <c r="D2485" s="128">
        <v>100</v>
      </c>
      <c r="E2485" s="128">
        <v>500</v>
      </c>
      <c r="F2485" s="128">
        <v>0</v>
      </c>
      <c r="G2485" s="128">
        <v>100</v>
      </c>
      <c r="H2485" s="128">
        <v>0</v>
      </c>
      <c r="I2485" s="128">
        <v>100</v>
      </c>
      <c r="J2485" s="128">
        <v>0</v>
      </c>
      <c r="K2485" s="128">
        <v>100</v>
      </c>
      <c r="L2485" s="128">
        <v>0</v>
      </c>
      <c r="M2485" s="128">
        <v>100</v>
      </c>
      <c r="N2485" s="128">
        <v>0</v>
      </c>
    </row>
    <row r="2486" spans="1:14" x14ac:dyDescent="0.3">
      <c r="A2486" s="77" t="s">
        <v>4978</v>
      </c>
      <c r="B2486" s="127" t="s">
        <v>4979</v>
      </c>
      <c r="C2486" s="128">
        <v>6000</v>
      </c>
      <c r="D2486" s="128">
        <v>6000</v>
      </c>
      <c r="E2486" s="128">
        <v>6000</v>
      </c>
      <c r="F2486" s="128">
        <v>6000</v>
      </c>
      <c r="G2486" s="128">
        <v>6000</v>
      </c>
      <c r="H2486" s="128">
        <v>6000</v>
      </c>
      <c r="I2486" s="128">
        <v>6000</v>
      </c>
      <c r="J2486" s="128">
        <v>6000</v>
      </c>
      <c r="K2486" s="128">
        <v>6000</v>
      </c>
      <c r="L2486" s="128">
        <v>6000</v>
      </c>
      <c r="M2486" s="128">
        <v>6000</v>
      </c>
      <c r="N2486" s="128">
        <v>6000</v>
      </c>
    </row>
    <row r="2487" spans="1:14" x14ac:dyDescent="0.3">
      <c r="A2487" s="77" t="s">
        <v>4980</v>
      </c>
      <c r="B2487" s="127" t="s">
        <v>4981</v>
      </c>
      <c r="C2487" s="128">
        <v>96487.952605600003</v>
      </c>
      <c r="D2487" s="128">
        <v>94502.899705599993</v>
      </c>
      <c r="E2487" s="128">
        <v>103195.96310560001</v>
      </c>
      <c r="F2487" s="128">
        <v>104634.4421349</v>
      </c>
      <c r="G2487" s="128">
        <v>103116.69163489999</v>
      </c>
      <c r="H2487" s="128">
        <v>112241.3403349</v>
      </c>
      <c r="I2487" s="128">
        <v>106412.5589497</v>
      </c>
      <c r="J2487" s="128">
        <v>107978.7999497</v>
      </c>
      <c r="K2487" s="128">
        <v>108702.4964497</v>
      </c>
      <c r="L2487" s="128">
        <v>106217.6650643</v>
      </c>
      <c r="M2487" s="128">
        <v>110928.2400643</v>
      </c>
      <c r="N2487" s="128">
        <v>133256.57413779999</v>
      </c>
    </row>
    <row r="2488" spans="1:14" x14ac:dyDescent="0.3">
      <c r="A2488" s="77" t="s">
        <v>4982</v>
      </c>
      <c r="B2488" s="127" t="s">
        <v>4983</v>
      </c>
      <c r="C2488" s="128">
        <v>13863.452563299999</v>
      </c>
      <c r="D2488" s="128">
        <v>14372.452563299999</v>
      </c>
      <c r="E2488" s="128">
        <v>14338.952563299999</v>
      </c>
      <c r="F2488" s="128">
        <v>14008.719910399999</v>
      </c>
      <c r="G2488" s="128">
        <v>14067.719910399999</v>
      </c>
      <c r="H2488" s="128">
        <v>15996.094910399999</v>
      </c>
      <c r="I2488" s="128">
        <v>13344.353584</v>
      </c>
      <c r="J2488" s="128">
        <v>14158.353584</v>
      </c>
      <c r="K2488" s="128">
        <v>14556.119584</v>
      </c>
      <c r="L2488" s="128">
        <v>13763.987257500001</v>
      </c>
      <c r="M2488" s="128">
        <v>15014.737257500001</v>
      </c>
      <c r="N2488" s="128">
        <v>16777.204625400002</v>
      </c>
    </row>
    <row r="2489" spans="1:14" x14ac:dyDescent="0.3">
      <c r="A2489" s="77" t="s">
        <v>4984</v>
      </c>
      <c r="B2489" s="127" t="s">
        <v>4985</v>
      </c>
      <c r="C2489" s="128">
        <v>5489.7266632999999</v>
      </c>
      <c r="D2489" s="128">
        <v>5489.7266632999999</v>
      </c>
      <c r="E2489" s="128">
        <v>5489.7266632999999</v>
      </c>
      <c r="F2489" s="128">
        <v>6023.9733294999996</v>
      </c>
      <c r="G2489" s="128">
        <v>6023.9733294999996</v>
      </c>
      <c r="H2489" s="128">
        <v>6023.9733294999996</v>
      </c>
      <c r="I2489" s="128">
        <v>6291.0966625999999</v>
      </c>
      <c r="J2489" s="128">
        <v>6291.0966625999999</v>
      </c>
      <c r="K2489" s="128">
        <v>6291.0966625999999</v>
      </c>
      <c r="L2489" s="128">
        <v>6558.2199956000004</v>
      </c>
      <c r="M2489" s="128">
        <v>6558.2199956000004</v>
      </c>
      <c r="N2489" s="128">
        <v>7893.8366611000001</v>
      </c>
    </row>
    <row r="2490" spans="1:14" x14ac:dyDescent="0.3">
      <c r="A2490" s="77" t="s">
        <v>4986</v>
      </c>
      <c r="B2490" s="127" t="s">
        <v>4987</v>
      </c>
      <c r="C2490" s="128">
        <v>41593.941544100002</v>
      </c>
      <c r="D2490" s="128">
        <v>42106.941544100002</v>
      </c>
      <c r="E2490" s="128">
        <v>62428.441544100002</v>
      </c>
      <c r="F2490" s="128">
        <v>46180.407479000001</v>
      </c>
      <c r="G2490" s="128">
        <v>60781.477479000001</v>
      </c>
      <c r="H2490" s="128">
        <v>77050.407479000001</v>
      </c>
      <c r="I2490" s="128">
        <v>47899.140446400001</v>
      </c>
      <c r="J2490" s="128">
        <v>50136.938446400003</v>
      </c>
      <c r="K2490" s="128">
        <v>57926.640446400001</v>
      </c>
      <c r="L2490" s="128">
        <v>48271.873413900001</v>
      </c>
      <c r="M2490" s="128">
        <v>42905.873413900001</v>
      </c>
      <c r="N2490" s="128">
        <v>59909.338251000001</v>
      </c>
    </row>
    <row r="2491" spans="1:14" x14ac:dyDescent="0.3">
      <c r="A2491" s="77" t="s">
        <v>4988</v>
      </c>
      <c r="B2491" s="127" t="s">
        <v>4989</v>
      </c>
      <c r="C2491" s="128">
        <v>83393.694248200001</v>
      </c>
      <c r="D2491" s="128">
        <v>77692.386748200006</v>
      </c>
      <c r="E2491" s="128">
        <v>88090.019873199999</v>
      </c>
      <c r="F2491" s="128">
        <v>90899.534974199996</v>
      </c>
      <c r="G2491" s="128">
        <v>83003.987474199996</v>
      </c>
      <c r="H2491" s="128">
        <v>104734.00059919999</v>
      </c>
      <c r="I2491" s="128">
        <v>83639.925337099994</v>
      </c>
      <c r="J2491" s="128">
        <v>82062.083837099999</v>
      </c>
      <c r="K2491" s="128">
        <v>107888.69096209999</v>
      </c>
      <c r="L2491" s="128">
        <v>84257.315700100007</v>
      </c>
      <c r="M2491" s="128">
        <v>94339.379200099997</v>
      </c>
      <c r="N2491" s="128">
        <v>100209.3821399</v>
      </c>
    </row>
    <row r="2492" spans="1:14" x14ac:dyDescent="0.3">
      <c r="A2492" s="77" t="s">
        <v>4990</v>
      </c>
      <c r="B2492" s="127" t="s">
        <v>4991</v>
      </c>
      <c r="C2492" s="128">
        <v>0</v>
      </c>
      <c r="D2492" s="128">
        <v>0</v>
      </c>
      <c r="E2492" s="128">
        <v>0</v>
      </c>
      <c r="F2492" s="128">
        <v>0</v>
      </c>
      <c r="G2492" s="128">
        <v>0</v>
      </c>
      <c r="H2492" s="128">
        <v>0</v>
      </c>
      <c r="I2492" s="128">
        <v>0</v>
      </c>
      <c r="J2492" s="128">
        <v>0</v>
      </c>
      <c r="K2492" s="128">
        <v>0</v>
      </c>
      <c r="L2492" s="128">
        <v>0</v>
      </c>
      <c r="M2492" s="128">
        <v>0</v>
      </c>
      <c r="N2492" s="128">
        <v>0</v>
      </c>
    </row>
    <row r="2493" spans="1:14" x14ac:dyDescent="0.3">
      <c r="A2493" s="77" t="s">
        <v>4992</v>
      </c>
      <c r="B2493" s="127" t="s">
        <v>4993</v>
      </c>
      <c r="C2493" s="128">
        <v>22143.306421699999</v>
      </c>
      <c r="D2493" s="128">
        <v>15297.306421699999</v>
      </c>
      <c r="E2493" s="128">
        <v>11044.306421699999</v>
      </c>
      <c r="F2493" s="128">
        <v>10854.84722</v>
      </c>
      <c r="G2493" s="128">
        <v>11192.79722</v>
      </c>
      <c r="H2493" s="128">
        <v>11447.84722</v>
      </c>
      <c r="I2493" s="128">
        <v>11062.1176192</v>
      </c>
      <c r="J2493" s="128">
        <v>11137.1176192</v>
      </c>
      <c r="K2493" s="128">
        <v>11494.1176192</v>
      </c>
      <c r="L2493" s="128">
        <v>12165.388018400001</v>
      </c>
      <c r="M2493" s="128">
        <v>13275.388018400001</v>
      </c>
      <c r="N2493" s="128">
        <v>18334.740014200001</v>
      </c>
    </row>
    <row r="2494" spans="1:14" x14ac:dyDescent="0.3">
      <c r="A2494" s="77" t="s">
        <v>4994</v>
      </c>
      <c r="B2494" s="127" t="s">
        <v>4995</v>
      </c>
      <c r="C2494" s="128">
        <v>125509.1149325</v>
      </c>
      <c r="D2494" s="128">
        <v>125772.9149325</v>
      </c>
      <c r="E2494" s="128">
        <v>135407.13993249999</v>
      </c>
      <c r="F2494" s="128">
        <v>171524.87467399999</v>
      </c>
      <c r="G2494" s="128">
        <v>121385.2537649</v>
      </c>
      <c r="H2494" s="128">
        <v>169461.52467399999</v>
      </c>
      <c r="I2494" s="128">
        <v>122621.23204469999</v>
      </c>
      <c r="J2494" s="128">
        <v>124544.38704469999</v>
      </c>
      <c r="K2494" s="128">
        <v>149860.0070447</v>
      </c>
      <c r="L2494" s="128">
        <v>164592.9394155</v>
      </c>
      <c r="M2494" s="128">
        <v>138519.7144155</v>
      </c>
      <c r="N2494" s="128">
        <v>232524.30126899999</v>
      </c>
    </row>
    <row r="2495" spans="1:14" x14ac:dyDescent="0.3">
      <c r="A2495" s="77" t="s">
        <v>4996</v>
      </c>
      <c r="B2495" s="127" t="s">
        <v>4997</v>
      </c>
      <c r="C2495" s="128">
        <v>0</v>
      </c>
      <c r="D2495" s="128">
        <v>0</v>
      </c>
      <c r="E2495" s="128">
        <v>0</v>
      </c>
      <c r="F2495" s="128">
        <v>0</v>
      </c>
      <c r="G2495" s="128">
        <v>0</v>
      </c>
      <c r="H2495" s="128">
        <v>0</v>
      </c>
      <c r="I2495" s="128">
        <v>0</v>
      </c>
      <c r="J2495" s="128">
        <v>0</v>
      </c>
      <c r="K2495" s="128">
        <v>0</v>
      </c>
      <c r="L2495" s="128">
        <v>0</v>
      </c>
      <c r="M2495" s="128">
        <v>0</v>
      </c>
      <c r="N2495" s="128">
        <v>0</v>
      </c>
    </row>
    <row r="2496" spans="1:14" x14ac:dyDescent="0.3">
      <c r="A2496" s="77" t="s">
        <v>4998</v>
      </c>
      <c r="B2496" s="127" t="s">
        <v>4999</v>
      </c>
      <c r="C2496" s="128">
        <v>0</v>
      </c>
      <c r="D2496" s="128">
        <v>0</v>
      </c>
      <c r="E2496" s="128">
        <v>0</v>
      </c>
      <c r="F2496" s="128">
        <v>0</v>
      </c>
      <c r="G2496" s="128">
        <v>0</v>
      </c>
      <c r="H2496" s="128">
        <v>0</v>
      </c>
      <c r="I2496" s="128">
        <v>0</v>
      </c>
      <c r="J2496" s="128">
        <v>0</v>
      </c>
      <c r="K2496" s="128">
        <v>0</v>
      </c>
      <c r="L2496" s="128">
        <v>0</v>
      </c>
      <c r="M2496" s="128">
        <v>0</v>
      </c>
      <c r="N2496" s="128">
        <v>0</v>
      </c>
    </row>
    <row r="2497" spans="1:14" x14ac:dyDescent="0.3">
      <c r="A2497" s="77" t="s">
        <v>5000</v>
      </c>
      <c r="B2497" s="127" t="s">
        <v>5001</v>
      </c>
      <c r="C2497" s="128">
        <v>1500</v>
      </c>
      <c r="D2497" s="128">
        <v>1500</v>
      </c>
      <c r="E2497" s="128">
        <v>1500</v>
      </c>
      <c r="F2497" s="128">
        <v>1500</v>
      </c>
      <c r="G2497" s="128">
        <v>1500</v>
      </c>
      <c r="H2497" s="128">
        <v>1500</v>
      </c>
      <c r="I2497" s="128">
        <v>1500</v>
      </c>
      <c r="J2497" s="128">
        <v>1500</v>
      </c>
      <c r="K2497" s="128">
        <v>1500</v>
      </c>
      <c r="L2497" s="128">
        <v>1500</v>
      </c>
      <c r="M2497" s="128">
        <v>1500</v>
      </c>
      <c r="N2497" s="128">
        <v>1500</v>
      </c>
    </row>
    <row r="2498" spans="1:14" x14ac:dyDescent="0.3">
      <c r="A2498" s="77" t="s">
        <v>5002</v>
      </c>
      <c r="B2498" s="127" t="s">
        <v>5003</v>
      </c>
      <c r="C2498" s="128">
        <v>51368.288040899999</v>
      </c>
      <c r="D2498" s="128">
        <v>182136.78627909999</v>
      </c>
      <c r="E2498" s="128">
        <v>254322.09918220001</v>
      </c>
      <c r="F2498" s="128">
        <v>136072.0951259</v>
      </c>
      <c r="G2498" s="128">
        <v>148383.65559499999</v>
      </c>
      <c r="H2498" s="128">
        <v>163440.82912040001</v>
      </c>
      <c r="I2498" s="128">
        <v>185550.4885141</v>
      </c>
      <c r="J2498" s="128">
        <v>340567.57842199999</v>
      </c>
      <c r="K2498" s="128">
        <v>270191.9416201</v>
      </c>
      <c r="L2498" s="128">
        <v>167227.43425429999</v>
      </c>
      <c r="M2498" s="128">
        <v>144271.97790880001</v>
      </c>
      <c r="N2498" s="128">
        <v>87906.215595799993</v>
      </c>
    </row>
    <row r="2499" spans="1:14" x14ac:dyDescent="0.3">
      <c r="A2499" s="77" t="s">
        <v>5004</v>
      </c>
      <c r="B2499" s="127" t="s">
        <v>5005</v>
      </c>
      <c r="C2499" s="128">
        <v>0</v>
      </c>
      <c r="D2499" s="128">
        <v>0</v>
      </c>
      <c r="E2499" s="128">
        <v>0</v>
      </c>
      <c r="F2499" s="128">
        <v>0</v>
      </c>
      <c r="G2499" s="128">
        <v>0</v>
      </c>
      <c r="H2499" s="128">
        <v>0</v>
      </c>
      <c r="I2499" s="128">
        <v>0</v>
      </c>
      <c r="J2499" s="128">
        <v>0</v>
      </c>
      <c r="K2499" s="128">
        <v>0</v>
      </c>
      <c r="L2499" s="128">
        <v>0</v>
      </c>
      <c r="M2499" s="128">
        <v>0</v>
      </c>
      <c r="N2499" s="128">
        <v>0</v>
      </c>
    </row>
    <row r="2500" spans="1:14" x14ac:dyDescent="0.3">
      <c r="A2500" s="77" t="s">
        <v>5006</v>
      </c>
      <c r="B2500" s="127" t="s">
        <v>5007</v>
      </c>
      <c r="C2500" s="128">
        <v>172285.7142857</v>
      </c>
      <c r="D2500" s="128">
        <v>0</v>
      </c>
      <c r="E2500" s="128">
        <v>77000</v>
      </c>
      <c r="F2500" s="128">
        <v>0</v>
      </c>
      <c r="G2500" s="128">
        <v>172285.7142857</v>
      </c>
      <c r="H2500" s="128">
        <v>95285.7142857</v>
      </c>
      <c r="I2500" s="128">
        <v>77000</v>
      </c>
      <c r="J2500" s="128">
        <v>95285.7142857</v>
      </c>
      <c r="K2500" s="128">
        <v>171285.7142857</v>
      </c>
      <c r="L2500" s="128">
        <v>0</v>
      </c>
      <c r="M2500" s="128">
        <v>170285.7142857</v>
      </c>
      <c r="N2500" s="128">
        <v>95285.7142857</v>
      </c>
    </row>
    <row r="2501" spans="1:14" x14ac:dyDescent="0.3">
      <c r="A2501" s="77" t="s">
        <v>5008</v>
      </c>
      <c r="B2501" s="127" t="s">
        <v>5009</v>
      </c>
      <c r="C2501" s="128">
        <v>333.92028909999999</v>
      </c>
      <c r="D2501" s="128">
        <v>333.92028909999999</v>
      </c>
      <c r="E2501" s="128">
        <v>429.32608599999998</v>
      </c>
      <c r="F2501" s="128">
        <v>477.02898449999998</v>
      </c>
      <c r="G2501" s="128">
        <v>381.62318759999999</v>
      </c>
      <c r="H2501" s="128">
        <v>357.7717384</v>
      </c>
      <c r="I2501" s="128">
        <v>357.7717384</v>
      </c>
      <c r="J2501" s="128">
        <v>357.7717384</v>
      </c>
      <c r="K2501" s="128">
        <v>357.7717384</v>
      </c>
      <c r="L2501" s="128">
        <v>429.32608599999998</v>
      </c>
      <c r="M2501" s="128">
        <v>477.02898449999998</v>
      </c>
      <c r="N2501" s="128">
        <v>477.02898449999998</v>
      </c>
    </row>
    <row r="2502" spans="1:14" x14ac:dyDescent="0.3">
      <c r="A2502" s="77" t="s">
        <v>5010</v>
      </c>
      <c r="B2502" s="127" t="s">
        <v>5011</v>
      </c>
      <c r="C2502" s="128">
        <v>16956.25</v>
      </c>
      <c r="D2502" s="128">
        <v>16956.25</v>
      </c>
      <c r="E2502" s="128">
        <v>16956.25</v>
      </c>
      <c r="F2502" s="128">
        <v>17256.25</v>
      </c>
      <c r="G2502" s="128">
        <v>17256.25</v>
      </c>
      <c r="H2502" s="128">
        <v>53848.61</v>
      </c>
      <c r="I2502" s="128">
        <v>17406.25</v>
      </c>
      <c r="J2502" s="128">
        <v>17406.25</v>
      </c>
      <c r="K2502" s="128">
        <v>17406.25</v>
      </c>
      <c r="L2502" s="128">
        <v>17556.25</v>
      </c>
      <c r="M2502" s="128">
        <v>17556.25</v>
      </c>
      <c r="N2502" s="128">
        <v>18306.25</v>
      </c>
    </row>
    <row r="2503" spans="1:14" x14ac:dyDescent="0.3">
      <c r="A2503" s="77" t="s">
        <v>5012</v>
      </c>
      <c r="B2503" s="127" t="s">
        <v>5013</v>
      </c>
      <c r="C2503" s="128">
        <v>106689.3158333</v>
      </c>
      <c r="D2503" s="128">
        <v>104744.0033333</v>
      </c>
      <c r="E2503" s="128">
        <v>208119.0033333</v>
      </c>
      <c r="F2503" s="128">
        <v>106689.3158333</v>
      </c>
      <c r="G2503" s="128">
        <v>104744.0033333</v>
      </c>
      <c r="H2503" s="128">
        <v>205619.0033333</v>
      </c>
      <c r="I2503" s="128">
        <v>109689.3158333</v>
      </c>
      <c r="J2503" s="128">
        <v>104744.0033333</v>
      </c>
      <c r="K2503" s="128">
        <v>208119.0033333</v>
      </c>
      <c r="L2503" s="128">
        <v>106689.3158333</v>
      </c>
      <c r="M2503" s="128">
        <v>104744.0033333</v>
      </c>
      <c r="N2503" s="128">
        <v>213859.0033333</v>
      </c>
    </row>
    <row r="2504" spans="1:14" x14ac:dyDescent="0.3">
      <c r="A2504" s="77" t="s">
        <v>5014</v>
      </c>
      <c r="B2504" s="127" t="s">
        <v>5015</v>
      </c>
      <c r="C2504" s="128">
        <v>188256.2086792</v>
      </c>
      <c r="D2504" s="128">
        <v>203257.20833369999</v>
      </c>
      <c r="E2504" s="128">
        <v>223256.2086792</v>
      </c>
      <c r="F2504" s="128">
        <v>213257.2086792</v>
      </c>
      <c r="G2504" s="128">
        <v>257868.71179170001</v>
      </c>
      <c r="H2504" s="128">
        <v>213257.2086792</v>
      </c>
      <c r="I2504" s="128">
        <v>213256.2086792</v>
      </c>
      <c r="J2504" s="128">
        <v>233257.2086792</v>
      </c>
      <c r="K2504" s="128">
        <v>218257.2086792</v>
      </c>
      <c r="L2504" s="128">
        <v>226590.2086792</v>
      </c>
      <c r="M2504" s="128">
        <v>230757.2086792</v>
      </c>
      <c r="N2504" s="128">
        <v>201860.2086792</v>
      </c>
    </row>
    <row r="2505" spans="1:14" x14ac:dyDescent="0.3">
      <c r="A2505" s="77" t="s">
        <v>5016</v>
      </c>
      <c r="B2505" s="127" t="s">
        <v>5017</v>
      </c>
      <c r="C2505" s="128">
        <v>682904.91540509998</v>
      </c>
      <c r="D2505" s="128">
        <v>237968.2184706</v>
      </c>
      <c r="E2505" s="128">
        <v>254832.4128972</v>
      </c>
      <c r="F2505" s="128">
        <v>498467.74362760002</v>
      </c>
      <c r="G2505" s="128">
        <v>308012.49796770001</v>
      </c>
      <c r="H2505" s="128">
        <v>305098.5727203</v>
      </c>
      <c r="I2505" s="128">
        <v>410340.1084808</v>
      </c>
      <c r="J2505" s="128">
        <v>347955.80304119998</v>
      </c>
      <c r="K2505" s="128">
        <v>402316.78067349998</v>
      </c>
      <c r="L2505" s="128">
        <v>337143.40121809999</v>
      </c>
      <c r="M2505" s="128">
        <v>281994.49263739999</v>
      </c>
      <c r="N2505" s="128">
        <v>247206.10029830001</v>
      </c>
    </row>
    <row r="2506" spans="1:14" x14ac:dyDescent="0.3">
      <c r="A2506" s="77" t="s">
        <v>5018</v>
      </c>
      <c r="B2506" s="127" t="s">
        <v>5019</v>
      </c>
      <c r="C2506" s="128">
        <v>0</v>
      </c>
      <c r="D2506" s="128">
        <v>0</v>
      </c>
      <c r="E2506" s="128">
        <v>55000</v>
      </c>
      <c r="F2506" s="128">
        <v>0</v>
      </c>
      <c r="G2506" s="128">
        <v>55000</v>
      </c>
      <c r="H2506" s="128">
        <v>20000</v>
      </c>
      <c r="I2506" s="128">
        <v>55000</v>
      </c>
      <c r="J2506" s="128">
        <v>0</v>
      </c>
      <c r="K2506" s="128">
        <v>75000</v>
      </c>
      <c r="L2506" s="128">
        <v>0</v>
      </c>
      <c r="M2506" s="128">
        <v>20000</v>
      </c>
      <c r="N2506" s="128">
        <v>0</v>
      </c>
    </row>
    <row r="2507" spans="1:14" x14ac:dyDescent="0.3">
      <c r="A2507" s="77" t="s">
        <v>5020</v>
      </c>
      <c r="B2507" s="127" t="s">
        <v>5021</v>
      </c>
      <c r="C2507" s="128">
        <v>5652123.6378798997</v>
      </c>
      <c r="D2507" s="128">
        <v>8158676.8433279004</v>
      </c>
      <c r="E2507" s="128">
        <v>9232344.5363500994</v>
      </c>
      <c r="F2507" s="128">
        <v>7628787.6955151996</v>
      </c>
      <c r="G2507" s="128">
        <v>5847290.4097429998</v>
      </c>
      <c r="H2507" s="128">
        <v>5853791.0013103001</v>
      </c>
      <c r="I2507" s="128">
        <v>6512790.5999157997</v>
      </c>
      <c r="J2507" s="128">
        <v>6242662.6537137004</v>
      </c>
      <c r="K2507" s="128">
        <v>8261795.9100259999</v>
      </c>
      <c r="L2507" s="128">
        <v>9716563.4649429992</v>
      </c>
      <c r="M2507" s="128">
        <v>7855996.4195136996</v>
      </c>
      <c r="N2507" s="128">
        <v>6504531.1385198003</v>
      </c>
    </row>
    <row r="2508" spans="1:14" x14ac:dyDescent="0.3">
      <c r="A2508" s="77" t="s">
        <v>5022</v>
      </c>
      <c r="B2508" s="127" t="s">
        <v>5023</v>
      </c>
      <c r="C2508" s="128">
        <v>0</v>
      </c>
      <c r="D2508" s="128">
        <v>0</v>
      </c>
      <c r="E2508" s="128">
        <v>0</v>
      </c>
      <c r="F2508" s="128">
        <v>0</v>
      </c>
      <c r="G2508" s="128">
        <v>0</v>
      </c>
      <c r="H2508" s="128">
        <v>0</v>
      </c>
      <c r="I2508" s="128">
        <v>0</v>
      </c>
      <c r="J2508" s="128">
        <v>0</v>
      </c>
      <c r="K2508" s="128">
        <v>0</v>
      </c>
      <c r="L2508" s="128">
        <v>0</v>
      </c>
      <c r="M2508" s="128">
        <v>0</v>
      </c>
      <c r="N2508" s="128">
        <v>0</v>
      </c>
    </row>
    <row r="2509" spans="1:14" x14ac:dyDescent="0.3">
      <c r="A2509" s="77" t="s">
        <v>5024</v>
      </c>
      <c r="B2509" s="127" t="s">
        <v>5025</v>
      </c>
      <c r="C2509" s="128">
        <v>106</v>
      </c>
      <c r="D2509" s="128">
        <v>0</v>
      </c>
      <c r="E2509" s="128">
        <v>795</v>
      </c>
      <c r="F2509" s="128">
        <v>2223</v>
      </c>
      <c r="G2509" s="128">
        <v>622</v>
      </c>
      <c r="H2509" s="128">
        <v>2126</v>
      </c>
      <c r="I2509" s="128">
        <v>1534</v>
      </c>
      <c r="J2509" s="128">
        <v>0</v>
      </c>
      <c r="K2509" s="128">
        <v>265</v>
      </c>
      <c r="L2509" s="128">
        <v>24</v>
      </c>
      <c r="M2509" s="128">
        <v>162</v>
      </c>
      <c r="N2509" s="128">
        <v>290</v>
      </c>
    </row>
    <row r="2510" spans="1:14" x14ac:dyDescent="0.3">
      <c r="A2510" s="77" t="s">
        <v>5026</v>
      </c>
      <c r="B2510" s="127" t="s">
        <v>5027</v>
      </c>
      <c r="C2510" s="128">
        <v>0</v>
      </c>
      <c r="D2510" s="128">
        <v>0</v>
      </c>
      <c r="E2510" s="128">
        <v>0</v>
      </c>
      <c r="F2510" s="128">
        <v>0</v>
      </c>
      <c r="G2510" s="128">
        <v>0</v>
      </c>
      <c r="H2510" s="128">
        <v>0</v>
      </c>
      <c r="I2510" s="128">
        <v>0</v>
      </c>
      <c r="J2510" s="128">
        <v>0</v>
      </c>
      <c r="K2510" s="128">
        <v>0</v>
      </c>
      <c r="L2510" s="128">
        <v>0</v>
      </c>
      <c r="M2510" s="128">
        <v>0</v>
      </c>
      <c r="N2510" s="128">
        <v>0</v>
      </c>
    </row>
    <row r="2511" spans="1:14" x14ac:dyDescent="0.3">
      <c r="A2511" s="77" t="s">
        <v>5028</v>
      </c>
      <c r="B2511" s="127" t="s">
        <v>5029</v>
      </c>
      <c r="C2511" s="128">
        <v>2387124.4849999999</v>
      </c>
      <c r="D2511" s="128">
        <v>2387141.4849999999</v>
      </c>
      <c r="E2511" s="128">
        <v>2387141.4849999999</v>
      </c>
      <c r="F2511" s="128">
        <v>2387989.4849999999</v>
      </c>
      <c r="G2511" s="128">
        <v>2387141.4849999999</v>
      </c>
      <c r="H2511" s="128">
        <v>2387191.4849999999</v>
      </c>
      <c r="I2511" s="128">
        <v>2387224.4849999999</v>
      </c>
      <c r="J2511" s="128">
        <v>2387141.4849999999</v>
      </c>
      <c r="K2511" s="128">
        <v>2387194.4849999999</v>
      </c>
      <c r="L2511" s="128">
        <v>2387141.4849999999</v>
      </c>
      <c r="M2511" s="128">
        <v>2387141.4849999999</v>
      </c>
      <c r="N2511" s="128">
        <v>2392655.1430000002</v>
      </c>
    </row>
    <row r="2512" spans="1:14" x14ac:dyDescent="0.3">
      <c r="A2512" s="77" t="s">
        <v>5030</v>
      </c>
      <c r="B2512" s="127" t="s">
        <v>5031</v>
      </c>
      <c r="C2512" s="128">
        <v>417.60075890000002</v>
      </c>
      <c r="D2512" s="128">
        <v>416.60075890000002</v>
      </c>
      <c r="E2512" s="128">
        <v>4030.4866900000002</v>
      </c>
      <c r="F2512" s="128">
        <v>422.42965559999999</v>
      </c>
      <c r="G2512" s="128">
        <v>526.19372439999995</v>
      </c>
      <c r="H2512" s="128">
        <v>4007.5722417000002</v>
      </c>
      <c r="I2512" s="128">
        <v>417.57224170000001</v>
      </c>
      <c r="J2512" s="128">
        <v>427.57224170000001</v>
      </c>
      <c r="K2512" s="128">
        <v>1417.5722416999999</v>
      </c>
      <c r="L2512" s="128">
        <v>720.48668999999995</v>
      </c>
      <c r="M2512" s="128">
        <v>2925.4296555999999</v>
      </c>
      <c r="N2512" s="128">
        <v>1422.4296555999999</v>
      </c>
    </row>
    <row r="2513" spans="1:14" x14ac:dyDescent="0.3">
      <c r="A2513" s="77" t="s">
        <v>5032</v>
      </c>
      <c r="B2513" s="127" t="s">
        <v>5033</v>
      </c>
      <c r="C2513" s="128">
        <v>350000</v>
      </c>
      <c r="D2513" s="128">
        <v>350000</v>
      </c>
      <c r="E2513" s="128">
        <v>350000</v>
      </c>
      <c r="F2513" s="128">
        <v>350000</v>
      </c>
      <c r="G2513" s="128">
        <v>350000</v>
      </c>
      <c r="H2513" s="128">
        <v>350000</v>
      </c>
      <c r="I2513" s="128">
        <v>350000</v>
      </c>
      <c r="J2513" s="128">
        <v>350000</v>
      </c>
      <c r="K2513" s="128">
        <v>350000</v>
      </c>
      <c r="L2513" s="128">
        <v>350000</v>
      </c>
      <c r="M2513" s="128">
        <v>350000</v>
      </c>
      <c r="N2513" s="128">
        <v>350000</v>
      </c>
    </row>
    <row r="2514" spans="1:14" x14ac:dyDescent="0.3">
      <c r="A2514" s="77" t="s">
        <v>5034</v>
      </c>
      <c r="B2514" s="127" t="s">
        <v>5035</v>
      </c>
      <c r="C2514" s="128">
        <v>250</v>
      </c>
      <c r="D2514" s="128">
        <v>250</v>
      </c>
      <c r="E2514" s="128">
        <v>250</v>
      </c>
      <c r="F2514" s="128">
        <v>250</v>
      </c>
      <c r="G2514" s="128">
        <v>250</v>
      </c>
      <c r="H2514" s="128">
        <v>250</v>
      </c>
      <c r="I2514" s="128">
        <v>250</v>
      </c>
      <c r="J2514" s="128">
        <v>250</v>
      </c>
      <c r="K2514" s="128">
        <v>250</v>
      </c>
      <c r="L2514" s="128">
        <v>250</v>
      </c>
      <c r="M2514" s="128">
        <v>250</v>
      </c>
      <c r="N2514" s="128">
        <v>250</v>
      </c>
    </row>
    <row r="2515" spans="1:14" x14ac:dyDescent="0.3">
      <c r="A2515" s="77" t="s">
        <v>5036</v>
      </c>
      <c r="B2515" s="127" t="s">
        <v>5037</v>
      </c>
      <c r="C2515" s="128">
        <v>12764.207844</v>
      </c>
      <c r="D2515" s="128">
        <v>12764.207844</v>
      </c>
      <c r="E2515" s="128">
        <v>12764.207844</v>
      </c>
      <c r="F2515" s="128">
        <v>14587.6661074</v>
      </c>
      <c r="G2515" s="128">
        <v>14587.6661074</v>
      </c>
      <c r="H2515" s="128">
        <v>14587.6661074</v>
      </c>
      <c r="I2515" s="128">
        <v>15499.3952391</v>
      </c>
      <c r="J2515" s="128">
        <v>15499.3952391</v>
      </c>
      <c r="K2515" s="128">
        <v>15499.3952391</v>
      </c>
      <c r="L2515" s="128">
        <v>16411.124370900001</v>
      </c>
      <c r="M2515" s="128">
        <v>16411.124370900001</v>
      </c>
      <c r="N2515" s="128">
        <v>20969.770029399999</v>
      </c>
    </row>
    <row r="2516" spans="1:14" x14ac:dyDescent="0.3">
      <c r="A2516" s="77" t="s">
        <v>5038</v>
      </c>
      <c r="B2516" s="127" t="s">
        <v>5039</v>
      </c>
      <c r="C2516" s="128">
        <v>1615002.5931939001</v>
      </c>
      <c r="D2516" s="128">
        <v>1390472.5052579001</v>
      </c>
      <c r="E2516" s="128">
        <v>1447465.0798778001</v>
      </c>
      <c r="F2516" s="128">
        <v>1627285.9210327</v>
      </c>
      <c r="G2516" s="128">
        <v>1567441.6395163001</v>
      </c>
      <c r="H2516" s="128">
        <v>1554116.6086704</v>
      </c>
      <c r="I2516" s="128">
        <v>1675369.3477704001</v>
      </c>
      <c r="J2516" s="128">
        <v>1564406.5299704</v>
      </c>
      <c r="K2516" s="128">
        <v>1603722.5766371</v>
      </c>
      <c r="L2516" s="128">
        <v>1403336.5286077999</v>
      </c>
      <c r="M2516" s="128">
        <v>1469594.6060327</v>
      </c>
      <c r="N2516" s="128">
        <v>1772492.1310327</v>
      </c>
    </row>
    <row r="2517" spans="1:14" x14ac:dyDescent="0.3">
      <c r="A2517" s="77" t="s">
        <v>5040</v>
      </c>
      <c r="B2517" s="127" t="s">
        <v>5041</v>
      </c>
      <c r="C2517" s="128">
        <v>0</v>
      </c>
      <c r="D2517" s="128">
        <v>0</v>
      </c>
      <c r="E2517" s="128">
        <v>8400</v>
      </c>
      <c r="F2517" s="128">
        <v>0</v>
      </c>
      <c r="G2517" s="128">
        <v>8400</v>
      </c>
      <c r="H2517" s="128">
        <v>12600</v>
      </c>
      <c r="I2517" s="128">
        <v>8400</v>
      </c>
      <c r="J2517" s="128">
        <v>0</v>
      </c>
      <c r="K2517" s="128">
        <v>4200</v>
      </c>
      <c r="L2517" s="128">
        <v>12600</v>
      </c>
      <c r="M2517" s="128">
        <v>0</v>
      </c>
      <c r="N2517" s="128">
        <v>0</v>
      </c>
    </row>
    <row r="2518" spans="1:14" x14ac:dyDescent="0.3">
      <c r="A2518" s="77" t="s">
        <v>5042</v>
      </c>
      <c r="B2518" s="127" t="s">
        <v>5043</v>
      </c>
      <c r="C2518" s="128">
        <v>203303.25040779999</v>
      </c>
      <c r="D2518" s="128">
        <v>203303.25040779999</v>
      </c>
      <c r="E2518" s="128">
        <v>203303.25040779999</v>
      </c>
      <c r="F2518" s="128">
        <v>203303.25040779999</v>
      </c>
      <c r="G2518" s="128">
        <v>203303.25040779999</v>
      </c>
      <c r="H2518" s="128">
        <v>203303.25040779999</v>
      </c>
      <c r="I2518" s="128">
        <v>203303.25040779999</v>
      </c>
      <c r="J2518" s="128">
        <v>203303.25040779999</v>
      </c>
      <c r="K2518" s="128">
        <v>203303.25040779999</v>
      </c>
      <c r="L2518" s="128">
        <v>203303.25040779999</v>
      </c>
      <c r="M2518" s="128">
        <v>203303.25040779999</v>
      </c>
      <c r="N2518" s="128">
        <v>203303.25040779999</v>
      </c>
    </row>
    <row r="2519" spans="1:14" x14ac:dyDescent="0.3">
      <c r="A2519" s="77" t="s">
        <v>5044</v>
      </c>
      <c r="B2519" s="127" t="s">
        <v>5045</v>
      </c>
      <c r="C2519" s="128">
        <v>0</v>
      </c>
      <c r="D2519" s="128">
        <v>0</v>
      </c>
      <c r="E2519" s="128">
        <v>0</v>
      </c>
      <c r="F2519" s="128">
        <v>0</v>
      </c>
      <c r="G2519" s="128">
        <v>0</v>
      </c>
      <c r="H2519" s="128">
        <v>0</v>
      </c>
      <c r="I2519" s="128">
        <v>0</v>
      </c>
      <c r="J2519" s="128">
        <v>0</v>
      </c>
      <c r="K2519" s="128">
        <v>0</v>
      </c>
      <c r="L2519" s="128">
        <v>0</v>
      </c>
      <c r="M2519" s="128">
        <v>0</v>
      </c>
      <c r="N2519" s="128">
        <v>0</v>
      </c>
    </row>
    <row r="2520" spans="1:14" x14ac:dyDescent="0.3">
      <c r="A2520" s="77" t="s">
        <v>5046</v>
      </c>
      <c r="B2520" s="127" t="s">
        <v>5047</v>
      </c>
      <c r="C2520" s="128">
        <v>0</v>
      </c>
      <c r="D2520" s="128">
        <v>0</v>
      </c>
      <c r="E2520" s="128">
        <v>0</v>
      </c>
      <c r="F2520" s="128">
        <v>0</v>
      </c>
      <c r="G2520" s="128">
        <v>0</v>
      </c>
      <c r="H2520" s="128">
        <v>0</v>
      </c>
      <c r="I2520" s="128">
        <v>0</v>
      </c>
      <c r="J2520" s="128">
        <v>0</v>
      </c>
      <c r="K2520" s="128">
        <v>0</v>
      </c>
      <c r="L2520" s="128">
        <v>0</v>
      </c>
      <c r="M2520" s="128">
        <v>0</v>
      </c>
      <c r="N2520" s="128">
        <v>0</v>
      </c>
    </row>
    <row r="2521" spans="1:14" x14ac:dyDescent="0.3">
      <c r="A2521" s="77" t="s">
        <v>5048</v>
      </c>
      <c r="B2521" s="127" t="s">
        <v>5049</v>
      </c>
      <c r="C2521" s="128">
        <v>4063129</v>
      </c>
      <c r="D2521" s="128">
        <v>2430454</v>
      </c>
      <c r="E2521" s="128">
        <v>1727102</v>
      </c>
      <c r="F2521" s="128">
        <v>1291047</v>
      </c>
      <c r="G2521" s="128">
        <v>0</v>
      </c>
      <c r="H2521" s="128">
        <v>0</v>
      </c>
      <c r="I2521" s="128">
        <v>1410539</v>
      </c>
      <c r="J2521" s="128">
        <v>0</v>
      </c>
      <c r="K2521" s="128">
        <v>0</v>
      </c>
      <c r="L2521" s="128">
        <v>0</v>
      </c>
      <c r="M2521" s="128">
        <v>0</v>
      </c>
      <c r="N2521" s="128">
        <v>4004657</v>
      </c>
    </row>
    <row r="2522" spans="1:14" x14ac:dyDescent="0.3">
      <c r="A2522" s="77" t="s">
        <v>5050</v>
      </c>
      <c r="B2522" s="127" t="s">
        <v>5051</v>
      </c>
      <c r="C2522" s="128">
        <v>0</v>
      </c>
      <c r="D2522" s="128">
        <v>0</v>
      </c>
      <c r="E2522" s="128">
        <v>0</v>
      </c>
      <c r="F2522" s="128">
        <v>0</v>
      </c>
      <c r="G2522" s="128">
        <v>0</v>
      </c>
      <c r="H2522" s="128">
        <v>0</v>
      </c>
      <c r="I2522" s="128">
        <v>0</v>
      </c>
      <c r="J2522" s="128">
        <v>0</v>
      </c>
      <c r="K2522" s="128">
        <v>0</v>
      </c>
      <c r="L2522" s="128">
        <v>0</v>
      </c>
      <c r="M2522" s="128">
        <v>0</v>
      </c>
      <c r="N2522" s="128">
        <v>0</v>
      </c>
    </row>
    <row r="2523" spans="1:14" x14ac:dyDescent="0.3">
      <c r="A2523" s="77" t="s">
        <v>5052</v>
      </c>
      <c r="B2523" s="127" t="s">
        <v>5053</v>
      </c>
      <c r="C2523" s="128">
        <v>0</v>
      </c>
      <c r="D2523" s="128">
        <v>0</v>
      </c>
      <c r="E2523" s="128">
        <v>0</v>
      </c>
      <c r="F2523" s="128">
        <v>0</v>
      </c>
      <c r="G2523" s="128">
        <v>0</v>
      </c>
      <c r="H2523" s="128">
        <v>0</v>
      </c>
      <c r="I2523" s="128">
        <v>0</v>
      </c>
      <c r="J2523" s="128">
        <v>0</v>
      </c>
      <c r="K2523" s="128">
        <v>0</v>
      </c>
      <c r="L2523" s="128">
        <v>0</v>
      </c>
      <c r="M2523" s="128">
        <v>0</v>
      </c>
      <c r="N2523" s="128">
        <v>0</v>
      </c>
    </row>
    <row r="2524" spans="1:14" x14ac:dyDescent="0.3">
      <c r="A2524" s="77" t="s">
        <v>5054</v>
      </c>
      <c r="B2524" s="127" t="s">
        <v>5055</v>
      </c>
      <c r="C2524" s="128">
        <v>51851076</v>
      </c>
      <c r="D2524" s="128">
        <v>45887724</v>
      </c>
      <c r="E2524" s="128">
        <v>46938187</v>
      </c>
      <c r="F2524" s="128">
        <v>47795285</v>
      </c>
      <c r="G2524" s="128">
        <v>55389377</v>
      </c>
      <c r="H2524" s="128">
        <v>61695569</v>
      </c>
      <c r="I2524" s="128">
        <v>66201281</v>
      </c>
      <c r="J2524" s="128">
        <v>68559020</v>
      </c>
      <c r="K2524" s="128">
        <v>62981722</v>
      </c>
      <c r="L2524" s="128">
        <v>59338517</v>
      </c>
      <c r="M2524" s="128">
        <v>50511699</v>
      </c>
      <c r="N2524" s="128">
        <v>52669665</v>
      </c>
    </row>
    <row r="2525" spans="1:14" x14ac:dyDescent="0.3">
      <c r="A2525" s="77" t="s">
        <v>5056</v>
      </c>
      <c r="B2525" s="127" t="s">
        <v>5057</v>
      </c>
      <c r="C2525" s="128">
        <v>67058.333333300005</v>
      </c>
      <c r="D2525" s="128">
        <v>67058.333333300005</v>
      </c>
      <c r="E2525" s="128">
        <v>65616.333333300005</v>
      </c>
      <c r="F2525" s="128">
        <v>0</v>
      </c>
      <c r="G2525" s="128">
        <v>65616.333333300005</v>
      </c>
      <c r="H2525" s="128">
        <v>65616.333333300005</v>
      </c>
      <c r="I2525" s="128">
        <v>65616.333333300005</v>
      </c>
      <c r="J2525" s="128">
        <v>65616.333333300005</v>
      </c>
      <c r="K2525" s="128">
        <v>64971.333333299997</v>
      </c>
      <c r="L2525" s="128">
        <v>64971.333333299997</v>
      </c>
      <c r="M2525" s="128">
        <v>64971.333333299997</v>
      </c>
      <c r="N2525" s="128">
        <v>64971.333333299997</v>
      </c>
    </row>
    <row r="2526" spans="1:14" x14ac:dyDescent="0.3">
      <c r="A2526" s="77" t="s">
        <v>5058</v>
      </c>
      <c r="B2526" s="127" t="s">
        <v>5059</v>
      </c>
      <c r="C2526" s="128">
        <v>0</v>
      </c>
      <c r="D2526" s="128">
        <v>0</v>
      </c>
      <c r="E2526" s="128">
        <v>0</v>
      </c>
      <c r="F2526" s="128">
        <v>0</v>
      </c>
      <c r="G2526" s="128">
        <v>0</v>
      </c>
      <c r="H2526" s="128">
        <v>0</v>
      </c>
      <c r="I2526" s="128">
        <v>0</v>
      </c>
      <c r="J2526" s="128">
        <v>0</v>
      </c>
      <c r="K2526" s="128">
        <v>0</v>
      </c>
      <c r="L2526" s="128">
        <v>0</v>
      </c>
      <c r="M2526" s="128">
        <v>0</v>
      </c>
      <c r="N2526" s="128">
        <v>0</v>
      </c>
    </row>
    <row r="2527" spans="1:14" x14ac:dyDescent="0.3">
      <c r="A2527" s="77" t="s">
        <v>5060</v>
      </c>
      <c r="B2527" s="127" t="s">
        <v>5061</v>
      </c>
      <c r="C2527" s="128">
        <v>-5</v>
      </c>
      <c r="D2527" s="128">
        <v>0</v>
      </c>
      <c r="E2527" s="128">
        <v>0</v>
      </c>
      <c r="F2527" s="128">
        <v>-5</v>
      </c>
      <c r="G2527" s="128">
        <v>0</v>
      </c>
      <c r="H2527" s="128">
        <v>0</v>
      </c>
      <c r="I2527" s="128">
        <v>-5</v>
      </c>
      <c r="J2527" s="128">
        <v>0</v>
      </c>
      <c r="K2527" s="128">
        <v>0</v>
      </c>
      <c r="L2527" s="128">
        <v>-5</v>
      </c>
      <c r="M2527" s="128">
        <v>0</v>
      </c>
      <c r="N2527" s="128">
        <v>0</v>
      </c>
    </row>
    <row r="2528" spans="1:14" x14ac:dyDescent="0.3">
      <c r="A2528" s="77" t="s">
        <v>5062</v>
      </c>
      <c r="B2528" s="127" t="s">
        <v>5063</v>
      </c>
      <c r="C2528" s="128">
        <v>0</v>
      </c>
      <c r="D2528" s="128">
        <v>0</v>
      </c>
      <c r="E2528" s="128">
        <v>0</v>
      </c>
      <c r="F2528" s="128">
        <v>0</v>
      </c>
      <c r="G2528" s="128">
        <v>0</v>
      </c>
      <c r="H2528" s="128">
        <v>0</v>
      </c>
      <c r="I2528" s="128">
        <v>0</v>
      </c>
      <c r="J2528" s="128">
        <v>0</v>
      </c>
      <c r="K2528" s="128">
        <v>0</v>
      </c>
      <c r="L2528" s="128">
        <v>0</v>
      </c>
      <c r="M2528" s="128">
        <v>0</v>
      </c>
      <c r="N2528" s="128">
        <v>0</v>
      </c>
    </row>
    <row r="2529" spans="1:14" x14ac:dyDescent="0.3">
      <c r="A2529" s="77" t="s">
        <v>5064</v>
      </c>
      <c r="B2529" s="127" t="s">
        <v>5065</v>
      </c>
      <c r="C2529" s="128">
        <v>0</v>
      </c>
      <c r="D2529" s="128">
        <v>0</v>
      </c>
      <c r="E2529" s="128">
        <v>0</v>
      </c>
      <c r="F2529" s="128">
        <v>0</v>
      </c>
      <c r="G2529" s="128">
        <v>0</v>
      </c>
      <c r="H2529" s="128">
        <v>0</v>
      </c>
      <c r="I2529" s="128">
        <v>0</v>
      </c>
      <c r="J2529" s="128">
        <v>0</v>
      </c>
      <c r="K2529" s="128">
        <v>0</v>
      </c>
      <c r="L2529" s="128">
        <v>0</v>
      </c>
      <c r="M2529" s="128">
        <v>0</v>
      </c>
      <c r="N2529" s="128">
        <v>0</v>
      </c>
    </row>
    <row r="2530" spans="1:14" x14ac:dyDescent="0.3">
      <c r="A2530" s="77" t="s">
        <v>5066</v>
      </c>
      <c r="B2530" s="127" t="s">
        <v>5067</v>
      </c>
      <c r="C2530" s="128">
        <v>0</v>
      </c>
      <c r="D2530" s="128">
        <v>0</v>
      </c>
      <c r="E2530" s="128">
        <v>0</v>
      </c>
      <c r="F2530" s="128">
        <v>0</v>
      </c>
      <c r="G2530" s="128">
        <v>0</v>
      </c>
      <c r="H2530" s="128">
        <v>0</v>
      </c>
      <c r="I2530" s="128">
        <v>0</v>
      </c>
      <c r="J2530" s="128">
        <v>0</v>
      </c>
      <c r="K2530" s="128">
        <v>0</v>
      </c>
      <c r="L2530" s="128">
        <v>0</v>
      </c>
      <c r="M2530" s="128">
        <v>0</v>
      </c>
      <c r="N2530" s="128">
        <v>0</v>
      </c>
    </row>
    <row r="2531" spans="1:14" x14ac:dyDescent="0.3">
      <c r="A2531" s="77" t="s">
        <v>5068</v>
      </c>
      <c r="B2531" s="127" t="s">
        <v>5069</v>
      </c>
      <c r="C2531" s="128">
        <v>0</v>
      </c>
      <c r="D2531" s="128">
        <v>0</v>
      </c>
      <c r="E2531" s="128">
        <v>0</v>
      </c>
      <c r="F2531" s="128">
        <v>0</v>
      </c>
      <c r="G2531" s="128">
        <v>0</v>
      </c>
      <c r="H2531" s="128">
        <v>0</v>
      </c>
      <c r="I2531" s="128">
        <v>0</v>
      </c>
      <c r="J2531" s="128">
        <v>0</v>
      </c>
      <c r="K2531" s="128">
        <v>0</v>
      </c>
      <c r="L2531" s="128">
        <v>0</v>
      </c>
      <c r="M2531" s="128">
        <v>0</v>
      </c>
      <c r="N2531" s="128">
        <v>0</v>
      </c>
    </row>
    <row r="2532" spans="1:14" x14ac:dyDescent="0.3">
      <c r="A2532" s="77" t="s">
        <v>5070</v>
      </c>
      <c r="B2532" s="127" t="s">
        <v>5071</v>
      </c>
      <c r="C2532" s="128">
        <v>0</v>
      </c>
      <c r="D2532" s="128">
        <v>0</v>
      </c>
      <c r="E2532" s="128">
        <v>0</v>
      </c>
      <c r="F2532" s="128">
        <v>0</v>
      </c>
      <c r="G2532" s="128">
        <v>0</v>
      </c>
      <c r="H2532" s="128">
        <v>0</v>
      </c>
      <c r="I2532" s="128">
        <v>0</v>
      </c>
      <c r="J2532" s="128">
        <v>0</v>
      </c>
      <c r="K2532" s="128">
        <v>0</v>
      </c>
      <c r="L2532" s="128">
        <v>0</v>
      </c>
      <c r="M2532" s="128">
        <v>0</v>
      </c>
      <c r="N2532" s="128">
        <v>0</v>
      </c>
    </row>
    <row r="2533" spans="1:14" x14ac:dyDescent="0.3">
      <c r="A2533" s="77" t="s">
        <v>5072</v>
      </c>
      <c r="B2533" s="127" t="s">
        <v>5071</v>
      </c>
      <c r="C2533" s="128">
        <v>3864376.6364250001</v>
      </c>
      <c r="D2533" s="128">
        <v>3983168.6522621</v>
      </c>
      <c r="E2533" s="128">
        <v>1989239.6562014001</v>
      </c>
      <c r="F2533" s="128">
        <v>4272180.1007372001</v>
      </c>
      <c r="G2533" s="128">
        <v>622037.57177719998</v>
      </c>
      <c r="H2533" s="128">
        <v>267668.28000000003</v>
      </c>
      <c r="I2533" s="128">
        <v>63859.319890899998</v>
      </c>
      <c r="J2533" s="128">
        <v>66494.354080899997</v>
      </c>
      <c r="K2533" s="128">
        <v>253418.23410219999</v>
      </c>
      <c r="L2533" s="128">
        <v>970591.4039415</v>
      </c>
      <c r="M2533" s="128">
        <v>187476.06071280001</v>
      </c>
      <c r="N2533" s="128">
        <v>242744.75343360001</v>
      </c>
    </row>
    <row r="2534" spans="1:14" x14ac:dyDescent="0.3">
      <c r="A2534" s="77" t="s">
        <v>5073</v>
      </c>
      <c r="B2534" s="127" t="s">
        <v>5074</v>
      </c>
      <c r="C2534" s="128">
        <v>0</v>
      </c>
      <c r="D2534" s="128">
        <v>0</v>
      </c>
      <c r="E2534" s="128">
        <v>0</v>
      </c>
      <c r="F2534" s="128">
        <v>0</v>
      </c>
      <c r="G2534" s="128">
        <v>0</v>
      </c>
      <c r="H2534" s="128">
        <v>0</v>
      </c>
      <c r="I2534" s="128">
        <v>0</v>
      </c>
      <c r="J2534" s="128">
        <v>0</v>
      </c>
      <c r="K2534" s="128">
        <v>0</v>
      </c>
      <c r="L2534" s="128">
        <v>0</v>
      </c>
      <c r="M2534" s="128">
        <v>0</v>
      </c>
      <c r="N2534" s="128">
        <v>0</v>
      </c>
    </row>
    <row r="2535" spans="1:14" x14ac:dyDescent="0.3">
      <c r="A2535" s="77" t="s">
        <v>5075</v>
      </c>
      <c r="B2535" s="127" t="s">
        <v>5076</v>
      </c>
      <c r="C2535" s="128">
        <v>0</v>
      </c>
      <c r="D2535" s="128">
        <v>0</v>
      </c>
      <c r="E2535" s="128">
        <v>0</v>
      </c>
      <c r="F2535" s="128">
        <v>0</v>
      </c>
      <c r="G2535" s="128">
        <v>0</v>
      </c>
      <c r="H2535" s="128">
        <v>0</v>
      </c>
      <c r="I2535" s="128">
        <v>0</v>
      </c>
      <c r="J2535" s="128">
        <v>0</v>
      </c>
      <c r="K2535" s="128">
        <v>0</v>
      </c>
      <c r="L2535" s="128">
        <v>0</v>
      </c>
      <c r="M2535" s="128">
        <v>0</v>
      </c>
      <c r="N2535" s="128">
        <v>0</v>
      </c>
    </row>
    <row r="2536" spans="1:14" x14ac:dyDescent="0.3">
      <c r="A2536" s="77" t="s">
        <v>5077</v>
      </c>
      <c r="B2536" s="127" t="s">
        <v>5078</v>
      </c>
      <c r="C2536" s="128">
        <v>0</v>
      </c>
      <c r="D2536" s="128">
        <v>0</v>
      </c>
      <c r="E2536" s="128">
        <v>0</v>
      </c>
      <c r="F2536" s="128">
        <v>0</v>
      </c>
      <c r="G2536" s="128">
        <v>0</v>
      </c>
      <c r="H2536" s="128">
        <v>0</v>
      </c>
      <c r="I2536" s="128">
        <v>0</v>
      </c>
      <c r="J2536" s="128">
        <v>0</v>
      </c>
      <c r="K2536" s="128">
        <v>0</v>
      </c>
      <c r="L2536" s="128">
        <v>0</v>
      </c>
      <c r="M2536" s="128">
        <v>0</v>
      </c>
      <c r="N2536" s="128">
        <v>0</v>
      </c>
    </row>
    <row r="2537" spans="1:14" x14ac:dyDescent="0.3">
      <c r="A2537" s="77" t="s">
        <v>5079</v>
      </c>
      <c r="B2537" s="127" t="s">
        <v>5076</v>
      </c>
      <c r="C2537" s="128">
        <v>0</v>
      </c>
      <c r="D2537" s="128">
        <v>0</v>
      </c>
      <c r="E2537" s="128">
        <v>0</v>
      </c>
      <c r="F2537" s="128">
        <v>0</v>
      </c>
      <c r="G2537" s="128">
        <v>0</v>
      </c>
      <c r="H2537" s="128">
        <v>0</v>
      </c>
      <c r="I2537" s="128">
        <v>0</v>
      </c>
      <c r="J2537" s="128">
        <v>0</v>
      </c>
      <c r="K2537" s="128">
        <v>0</v>
      </c>
      <c r="L2537" s="128">
        <v>0</v>
      </c>
      <c r="M2537" s="128">
        <v>0</v>
      </c>
      <c r="N2537" s="128">
        <v>0</v>
      </c>
    </row>
    <row r="2538" spans="1:14" x14ac:dyDescent="0.3">
      <c r="A2538" s="77" t="s">
        <v>5080</v>
      </c>
      <c r="B2538" s="127" t="s">
        <v>5081</v>
      </c>
      <c r="C2538" s="128">
        <v>0</v>
      </c>
      <c r="D2538" s="128">
        <v>0</v>
      </c>
      <c r="E2538" s="128">
        <v>0</v>
      </c>
      <c r="F2538" s="128">
        <v>0</v>
      </c>
      <c r="G2538" s="128">
        <v>0</v>
      </c>
      <c r="H2538" s="128">
        <v>0</v>
      </c>
      <c r="I2538" s="128">
        <v>0</v>
      </c>
      <c r="J2538" s="128">
        <v>0</v>
      </c>
      <c r="K2538" s="128">
        <v>0</v>
      </c>
      <c r="L2538" s="128">
        <v>0</v>
      </c>
      <c r="M2538" s="128">
        <v>0</v>
      </c>
      <c r="N2538" s="128">
        <v>0</v>
      </c>
    </row>
    <row r="2539" spans="1:14" x14ac:dyDescent="0.3">
      <c r="A2539" s="77" t="s">
        <v>5082</v>
      </c>
      <c r="B2539" s="127" t="s">
        <v>5083</v>
      </c>
      <c r="C2539" s="128">
        <v>0</v>
      </c>
      <c r="D2539" s="128">
        <v>0</v>
      </c>
      <c r="E2539" s="128">
        <v>0</v>
      </c>
      <c r="F2539" s="128">
        <v>0</v>
      </c>
      <c r="G2539" s="128">
        <v>0</v>
      </c>
      <c r="H2539" s="128">
        <v>0</v>
      </c>
      <c r="I2539" s="128">
        <v>0</v>
      </c>
      <c r="J2539" s="128">
        <v>0</v>
      </c>
      <c r="K2539" s="128">
        <v>0</v>
      </c>
      <c r="L2539" s="128">
        <v>0</v>
      </c>
      <c r="M2539" s="128">
        <v>0</v>
      </c>
      <c r="N2539" s="128">
        <v>0</v>
      </c>
    </row>
    <row r="2540" spans="1:14" x14ac:dyDescent="0.3">
      <c r="A2540" s="77" t="s">
        <v>5084</v>
      </c>
      <c r="B2540" s="127" t="s">
        <v>5085</v>
      </c>
      <c r="C2540" s="128">
        <v>0</v>
      </c>
      <c r="D2540" s="128">
        <v>0</v>
      </c>
      <c r="E2540" s="128">
        <v>0</v>
      </c>
      <c r="F2540" s="128">
        <v>0</v>
      </c>
      <c r="G2540" s="128">
        <v>0</v>
      </c>
      <c r="H2540" s="128">
        <v>0</v>
      </c>
      <c r="I2540" s="128">
        <v>0</v>
      </c>
      <c r="J2540" s="128">
        <v>0</v>
      </c>
      <c r="K2540" s="128">
        <v>0</v>
      </c>
      <c r="L2540" s="128">
        <v>0</v>
      </c>
      <c r="M2540" s="128">
        <v>0</v>
      </c>
      <c r="N2540" s="128">
        <v>0</v>
      </c>
    </row>
    <row r="2541" spans="1:14" x14ac:dyDescent="0.3">
      <c r="A2541" s="77" t="s">
        <v>5086</v>
      </c>
      <c r="B2541" s="127" t="s">
        <v>5087</v>
      </c>
      <c r="C2541" s="128">
        <v>0</v>
      </c>
      <c r="D2541" s="128">
        <v>0</v>
      </c>
      <c r="E2541" s="128">
        <v>0</v>
      </c>
      <c r="F2541" s="128">
        <v>0</v>
      </c>
      <c r="G2541" s="128">
        <v>0</v>
      </c>
      <c r="H2541" s="128">
        <v>0</v>
      </c>
      <c r="I2541" s="128">
        <v>0</v>
      </c>
      <c r="J2541" s="128">
        <v>0</v>
      </c>
      <c r="K2541" s="128">
        <v>0</v>
      </c>
      <c r="L2541" s="128">
        <v>0</v>
      </c>
      <c r="M2541" s="128">
        <v>0</v>
      </c>
      <c r="N2541" s="128">
        <v>0</v>
      </c>
    </row>
    <row r="2542" spans="1:14" x14ac:dyDescent="0.3">
      <c r="A2542" s="77" t="s">
        <v>5088</v>
      </c>
      <c r="B2542" s="127" t="s">
        <v>5089</v>
      </c>
      <c r="C2542" s="128">
        <v>0</v>
      </c>
      <c r="D2542" s="128">
        <v>0</v>
      </c>
      <c r="E2542" s="128">
        <v>0</v>
      </c>
      <c r="F2542" s="128">
        <v>0</v>
      </c>
      <c r="G2542" s="128">
        <v>0</v>
      </c>
      <c r="H2542" s="128">
        <v>0</v>
      </c>
      <c r="I2542" s="128">
        <v>0</v>
      </c>
      <c r="J2542" s="128">
        <v>0</v>
      </c>
      <c r="K2542" s="128">
        <v>0</v>
      </c>
      <c r="L2542" s="128">
        <v>0</v>
      </c>
      <c r="M2542" s="128">
        <v>0</v>
      </c>
      <c r="N2542" s="128">
        <v>0</v>
      </c>
    </row>
    <row r="2543" spans="1:14" x14ac:dyDescent="0.3">
      <c r="A2543" s="77" t="s">
        <v>5090</v>
      </c>
      <c r="B2543" s="127" t="s">
        <v>5091</v>
      </c>
      <c r="C2543" s="128">
        <v>0</v>
      </c>
      <c r="D2543" s="128">
        <v>0</v>
      </c>
      <c r="E2543" s="128">
        <v>0</v>
      </c>
      <c r="F2543" s="128">
        <v>0</v>
      </c>
      <c r="G2543" s="128">
        <v>0</v>
      </c>
      <c r="H2543" s="128">
        <v>0</v>
      </c>
      <c r="I2543" s="128">
        <v>0</v>
      </c>
      <c r="J2543" s="128">
        <v>0</v>
      </c>
      <c r="K2543" s="128">
        <v>0</v>
      </c>
      <c r="L2543" s="128">
        <v>0</v>
      </c>
      <c r="M2543" s="128">
        <v>0</v>
      </c>
      <c r="N2543" s="128">
        <v>0</v>
      </c>
    </row>
    <row r="2544" spans="1:14" x14ac:dyDescent="0.3">
      <c r="A2544" s="77" t="s">
        <v>5092</v>
      </c>
      <c r="B2544" s="127" t="s">
        <v>5093</v>
      </c>
      <c r="C2544" s="128">
        <v>864.23749999999995</v>
      </c>
      <c r="D2544" s="128">
        <v>929.08124999999995</v>
      </c>
      <c r="E2544" s="128">
        <v>864.23749999999995</v>
      </c>
      <c r="F2544" s="128">
        <v>864.23749999999995</v>
      </c>
      <c r="G2544" s="128">
        <v>864.23749999999995</v>
      </c>
      <c r="H2544" s="128">
        <v>1864.2375</v>
      </c>
      <c r="I2544" s="128">
        <v>1929.08125</v>
      </c>
      <c r="J2544" s="128">
        <v>1864.2375</v>
      </c>
      <c r="K2544" s="128">
        <v>1864.2375</v>
      </c>
      <c r="L2544" s="128">
        <v>1864.2375</v>
      </c>
      <c r="M2544" s="128">
        <v>1864.2375</v>
      </c>
      <c r="N2544" s="128">
        <v>1933.23125</v>
      </c>
    </row>
    <row r="2545" spans="1:14" x14ac:dyDescent="0.3">
      <c r="A2545" s="77" t="s">
        <v>5094</v>
      </c>
      <c r="B2545" s="127" t="s">
        <v>5095</v>
      </c>
      <c r="C2545" s="128">
        <v>20785.518019499999</v>
      </c>
      <c r="D2545" s="128">
        <v>21654.0580195</v>
      </c>
      <c r="E2545" s="128">
        <v>28359.820787000001</v>
      </c>
      <c r="F2545" s="128">
        <v>25343.347170699999</v>
      </c>
      <c r="G2545" s="128">
        <v>21952.014403199999</v>
      </c>
      <c r="H2545" s="128">
        <v>23968.531211400001</v>
      </c>
      <c r="I2545" s="128">
        <v>28606.531211400001</v>
      </c>
      <c r="J2545" s="128">
        <v>21815.531211400001</v>
      </c>
      <c r="K2545" s="128">
        <v>22614.531211400001</v>
      </c>
      <c r="L2545" s="128">
        <v>21359.820787000001</v>
      </c>
      <c r="M2545" s="128">
        <v>26521.347170699999</v>
      </c>
      <c r="N2545" s="128">
        <v>24889.347170699999</v>
      </c>
    </row>
    <row r="2546" spans="1:14" x14ac:dyDescent="0.3">
      <c r="A2546" s="77" t="s">
        <v>5096</v>
      </c>
      <c r="B2546" s="127" t="s">
        <v>5097</v>
      </c>
      <c r="C2546" s="128">
        <v>79870.755423800001</v>
      </c>
      <c r="D2546" s="128">
        <v>81399.615423800002</v>
      </c>
      <c r="E2546" s="128">
        <v>84232.387898400004</v>
      </c>
      <c r="F2546" s="128">
        <v>81545.914135800005</v>
      </c>
      <c r="G2546" s="128">
        <v>83490.361661100003</v>
      </c>
      <c r="H2546" s="128">
        <v>82005.418542500003</v>
      </c>
      <c r="I2546" s="128">
        <v>81296.418542500003</v>
      </c>
      <c r="J2546" s="128">
        <v>82869.418542500003</v>
      </c>
      <c r="K2546" s="128">
        <v>81794.418542500003</v>
      </c>
      <c r="L2546" s="128">
        <v>78938.407898399993</v>
      </c>
      <c r="M2546" s="128">
        <v>85564.734135799998</v>
      </c>
      <c r="N2546" s="128">
        <v>85534.734135799998</v>
      </c>
    </row>
    <row r="2547" spans="1:14" x14ac:dyDescent="0.3">
      <c r="A2547" s="77" t="s">
        <v>5098</v>
      </c>
      <c r="B2547" s="127" t="s">
        <v>5099</v>
      </c>
      <c r="C2547" s="128">
        <v>440342.4483173</v>
      </c>
      <c r="D2547" s="128">
        <v>410342.4483173</v>
      </c>
      <c r="E2547" s="128">
        <v>495842.4483173</v>
      </c>
      <c r="F2547" s="128">
        <v>441776.219599</v>
      </c>
      <c r="G2547" s="128">
        <v>441776.219599</v>
      </c>
      <c r="H2547" s="128">
        <v>441776.219599</v>
      </c>
      <c r="I2547" s="128">
        <v>457493.1052398</v>
      </c>
      <c r="J2547" s="128">
        <v>457493.1052398</v>
      </c>
      <c r="K2547" s="128">
        <v>457493.1052398</v>
      </c>
      <c r="L2547" s="128">
        <v>473209.9908808</v>
      </c>
      <c r="M2547" s="128">
        <v>473209.9908808</v>
      </c>
      <c r="N2547" s="128">
        <v>466294.419085</v>
      </c>
    </row>
    <row r="2548" spans="1:14" x14ac:dyDescent="0.3">
      <c r="A2548" s="77" t="s">
        <v>5100</v>
      </c>
      <c r="B2548" s="127" t="s">
        <v>5101</v>
      </c>
      <c r="C2548" s="128">
        <v>41851.352707999999</v>
      </c>
      <c r="D2548" s="128">
        <v>22112.5</v>
      </c>
      <c r="E2548" s="128">
        <v>22112.5</v>
      </c>
      <c r="F2548" s="128">
        <v>22377.3571429</v>
      </c>
      <c r="G2548" s="128">
        <v>22377.3571429</v>
      </c>
      <c r="H2548" s="128">
        <v>22377.3571429</v>
      </c>
      <c r="I2548" s="128">
        <v>22509.7857143</v>
      </c>
      <c r="J2548" s="128">
        <v>22509.7857143</v>
      </c>
      <c r="K2548" s="128">
        <v>22509.7857143</v>
      </c>
      <c r="L2548" s="128">
        <v>22642.2142857</v>
      </c>
      <c r="M2548" s="128">
        <v>22642.2142857</v>
      </c>
      <c r="N2548" s="128">
        <v>23304.3571429</v>
      </c>
    </row>
    <row r="2549" spans="1:14" x14ac:dyDescent="0.3">
      <c r="A2549" s="77" t="s">
        <v>5102</v>
      </c>
      <c r="B2549" s="127" t="s">
        <v>5103</v>
      </c>
      <c r="C2549" s="128">
        <v>2000</v>
      </c>
      <c r="D2549" s="128">
        <v>2000</v>
      </c>
      <c r="E2549" s="128">
        <v>2000</v>
      </c>
      <c r="F2549" s="128">
        <v>2000</v>
      </c>
      <c r="G2549" s="128">
        <v>2000</v>
      </c>
      <c r="H2549" s="128">
        <v>2000</v>
      </c>
      <c r="I2549" s="128">
        <v>2000</v>
      </c>
      <c r="J2549" s="128">
        <v>2000</v>
      </c>
      <c r="K2549" s="128">
        <v>2000</v>
      </c>
      <c r="L2549" s="128">
        <v>2000</v>
      </c>
      <c r="M2549" s="128">
        <v>2000</v>
      </c>
      <c r="N2549" s="128">
        <v>2000</v>
      </c>
    </row>
    <row r="2550" spans="1:14" x14ac:dyDescent="0.3">
      <c r="A2550" s="77" t="s">
        <v>5104</v>
      </c>
      <c r="B2550" s="127" t="s">
        <v>5105</v>
      </c>
      <c r="C2550" s="128">
        <v>57932.717939299997</v>
      </c>
      <c r="D2550" s="128">
        <v>52156.8303313</v>
      </c>
      <c r="E2550" s="128">
        <v>57932.717939299997</v>
      </c>
      <c r="F2550" s="128">
        <v>61614.987597599997</v>
      </c>
      <c r="G2550" s="128">
        <v>61614.987597599997</v>
      </c>
      <c r="H2550" s="128">
        <v>61614.987597599997</v>
      </c>
      <c r="I2550" s="128">
        <v>63456.1224267</v>
      </c>
      <c r="J2550" s="128">
        <v>63456.1224267</v>
      </c>
      <c r="K2550" s="128">
        <v>63456.1224267</v>
      </c>
      <c r="L2550" s="128">
        <v>65297.257255899996</v>
      </c>
      <c r="M2550" s="128">
        <v>65297.257255899996</v>
      </c>
      <c r="N2550" s="128">
        <v>74502.931401599999</v>
      </c>
    </row>
    <row r="2551" spans="1:14" x14ac:dyDescent="0.3">
      <c r="A2551" s="77" t="s">
        <v>5106</v>
      </c>
      <c r="B2551" s="127" t="s">
        <v>5107</v>
      </c>
      <c r="C2551" s="128">
        <v>7482.6022497000004</v>
      </c>
      <c r="D2551" s="128">
        <v>7482.6022497000004</v>
      </c>
      <c r="E2551" s="128">
        <v>7490.4886066999998</v>
      </c>
      <c r="F2551" s="128">
        <v>7644.4317853000002</v>
      </c>
      <c r="G2551" s="128">
        <v>7936.5454282000001</v>
      </c>
      <c r="H2551" s="128">
        <v>7634.5738388999998</v>
      </c>
      <c r="I2551" s="128">
        <v>7709.5738388999998</v>
      </c>
      <c r="J2551" s="128">
        <v>7709.5738388999998</v>
      </c>
      <c r="K2551" s="128">
        <v>7709.5738388999998</v>
      </c>
      <c r="L2551" s="128">
        <v>7790.4886066999998</v>
      </c>
      <c r="M2551" s="128">
        <v>7794.4317853000002</v>
      </c>
      <c r="N2551" s="128">
        <v>8169.4317853000002</v>
      </c>
    </row>
    <row r="2552" spans="1:14" x14ac:dyDescent="0.3">
      <c r="A2552" s="77" t="s">
        <v>5108</v>
      </c>
      <c r="B2552" s="127" t="s">
        <v>5109</v>
      </c>
      <c r="C2552" s="128">
        <v>42.700755999999998</v>
      </c>
      <c r="D2552" s="128">
        <v>17.700755999999998</v>
      </c>
      <c r="E2552" s="128">
        <v>188.70075600000001</v>
      </c>
      <c r="F2552" s="128">
        <v>20.2294354</v>
      </c>
      <c r="G2552" s="128">
        <v>20.2294354</v>
      </c>
      <c r="H2552" s="128">
        <v>38.2294354</v>
      </c>
      <c r="I2552" s="128">
        <v>21.493775100000001</v>
      </c>
      <c r="J2552" s="128">
        <v>34.493775100000001</v>
      </c>
      <c r="K2552" s="128">
        <v>50.493775100000001</v>
      </c>
      <c r="L2552" s="128">
        <v>22.758114899999999</v>
      </c>
      <c r="M2552" s="128">
        <v>22.758114899999999</v>
      </c>
      <c r="N2552" s="128">
        <v>29.079813399999999</v>
      </c>
    </row>
    <row r="2553" spans="1:14" x14ac:dyDescent="0.3">
      <c r="A2553" s="77" t="s">
        <v>5110</v>
      </c>
      <c r="B2553" s="127" t="s">
        <v>5111</v>
      </c>
      <c r="C2553" s="128">
        <v>679051.41537379997</v>
      </c>
      <c r="D2553" s="128">
        <v>640060.6953738</v>
      </c>
      <c r="E2553" s="128">
        <v>1394372.1696961999</v>
      </c>
      <c r="F2553" s="128">
        <v>1276690.3519025</v>
      </c>
      <c r="G2553" s="128">
        <v>1279869.7220596999</v>
      </c>
      <c r="H2553" s="128">
        <v>799539.19275389996</v>
      </c>
      <c r="I2553" s="128">
        <v>646828.57771360001</v>
      </c>
      <c r="J2553" s="128">
        <v>663131.57771360001</v>
      </c>
      <c r="K2553" s="128">
        <v>899916.10219320003</v>
      </c>
      <c r="L2553" s="128">
        <v>1475602.7095351</v>
      </c>
      <c r="M2553" s="128">
        <v>1456932.5994565</v>
      </c>
      <c r="N2553" s="128">
        <v>905124.99977540004</v>
      </c>
    </row>
    <row r="2554" spans="1:14" x14ac:dyDescent="0.3">
      <c r="A2554" s="77" t="s">
        <v>5112</v>
      </c>
      <c r="B2554" s="127" t="s">
        <v>5113</v>
      </c>
      <c r="C2554" s="128">
        <v>3708</v>
      </c>
      <c r="D2554" s="128">
        <v>3708</v>
      </c>
      <c r="E2554" s="128">
        <v>3708</v>
      </c>
      <c r="F2554" s="128">
        <v>3708</v>
      </c>
      <c r="G2554" s="128">
        <v>3708</v>
      </c>
      <c r="H2554" s="128">
        <v>3708</v>
      </c>
      <c r="I2554" s="128">
        <v>3708</v>
      </c>
      <c r="J2554" s="128">
        <v>3708</v>
      </c>
      <c r="K2554" s="128">
        <v>3708</v>
      </c>
      <c r="L2554" s="128">
        <v>3708</v>
      </c>
      <c r="M2554" s="128">
        <v>3708</v>
      </c>
      <c r="N2554" s="128">
        <v>3708</v>
      </c>
    </row>
    <row r="2555" spans="1:14" x14ac:dyDescent="0.3">
      <c r="A2555" s="77" t="s">
        <v>5114</v>
      </c>
      <c r="B2555" s="127" t="s">
        <v>5115</v>
      </c>
      <c r="C2555" s="128">
        <v>18037.565999999999</v>
      </c>
      <c r="D2555" s="128">
        <v>18037.565999999999</v>
      </c>
      <c r="E2555" s="128">
        <v>18037.565999999999</v>
      </c>
      <c r="F2555" s="128">
        <v>20614.361142900001</v>
      </c>
      <c r="G2555" s="128">
        <v>20614.361142900001</v>
      </c>
      <c r="H2555" s="128">
        <v>20614.361142900001</v>
      </c>
      <c r="I2555" s="128">
        <v>21902.758714299998</v>
      </c>
      <c r="J2555" s="128">
        <v>21902.758714299998</v>
      </c>
      <c r="K2555" s="128">
        <v>21902.758714299998</v>
      </c>
      <c r="L2555" s="128">
        <v>23191.156285699999</v>
      </c>
      <c r="M2555" s="128">
        <v>23191.156285699999</v>
      </c>
      <c r="N2555" s="128">
        <v>29633.144142900001</v>
      </c>
    </row>
    <row r="2556" spans="1:14" x14ac:dyDescent="0.3">
      <c r="A2556" s="77" t="s">
        <v>5116</v>
      </c>
      <c r="B2556" s="127" t="s">
        <v>5117</v>
      </c>
      <c r="C2556" s="128">
        <v>14371.043386400001</v>
      </c>
      <c r="D2556" s="128">
        <v>13174.043386400001</v>
      </c>
      <c r="E2556" s="128">
        <v>13063.043386400001</v>
      </c>
      <c r="F2556" s="128">
        <v>13736.043386400001</v>
      </c>
      <c r="G2556" s="128">
        <v>13933.043386400001</v>
      </c>
      <c r="H2556" s="128">
        <v>12713.043386400001</v>
      </c>
      <c r="I2556" s="128">
        <v>14099.043386400001</v>
      </c>
      <c r="J2556" s="128">
        <v>14250.043386400001</v>
      </c>
      <c r="K2556" s="128">
        <v>13971.043386400001</v>
      </c>
      <c r="L2556" s="128">
        <v>14574.043386400001</v>
      </c>
      <c r="M2556" s="128">
        <v>14681.043386400001</v>
      </c>
      <c r="N2556" s="128">
        <v>16024.043386400001</v>
      </c>
    </row>
    <row r="2557" spans="1:14" x14ac:dyDescent="0.3">
      <c r="A2557" s="77" t="s">
        <v>5118</v>
      </c>
      <c r="B2557" s="127" t="s">
        <v>5119</v>
      </c>
      <c r="C2557" s="128">
        <v>0</v>
      </c>
      <c r="D2557" s="128">
        <v>0</v>
      </c>
      <c r="E2557" s="128">
        <v>0</v>
      </c>
      <c r="F2557" s="128">
        <v>0</v>
      </c>
      <c r="G2557" s="128">
        <v>0</v>
      </c>
      <c r="H2557" s="128">
        <v>0</v>
      </c>
      <c r="I2557" s="128">
        <v>0</v>
      </c>
      <c r="J2557" s="128">
        <v>0</v>
      </c>
      <c r="K2557" s="128">
        <v>0</v>
      </c>
      <c r="L2557" s="128">
        <v>0</v>
      </c>
      <c r="M2557" s="128">
        <v>0</v>
      </c>
      <c r="N2557" s="128">
        <v>0</v>
      </c>
    </row>
    <row r="2558" spans="1:14" x14ac:dyDescent="0.3">
      <c r="A2558" s="77" t="s">
        <v>5120</v>
      </c>
      <c r="B2558" s="127" t="s">
        <v>5121</v>
      </c>
      <c r="C2558" s="128">
        <v>0</v>
      </c>
      <c r="D2558" s="128">
        <v>0</v>
      </c>
      <c r="E2558" s="128">
        <v>0</v>
      </c>
      <c r="F2558" s="128">
        <v>0</v>
      </c>
      <c r="G2558" s="128">
        <v>0</v>
      </c>
      <c r="H2558" s="128">
        <v>0</v>
      </c>
      <c r="I2558" s="128">
        <v>0</v>
      </c>
      <c r="J2558" s="128">
        <v>0</v>
      </c>
      <c r="K2558" s="128">
        <v>0</v>
      </c>
      <c r="L2558" s="128">
        <v>0</v>
      </c>
      <c r="M2558" s="128">
        <v>0</v>
      </c>
      <c r="N2558" s="128">
        <v>0</v>
      </c>
    </row>
    <row r="2559" spans="1:14" x14ac:dyDescent="0.3">
      <c r="A2559" s="77" t="s">
        <v>5122</v>
      </c>
      <c r="B2559" s="127" t="s">
        <v>5123</v>
      </c>
      <c r="C2559" s="128">
        <v>-30219.9433393</v>
      </c>
      <c r="D2559" s="128">
        <v>-39844.071460899999</v>
      </c>
      <c r="E2559" s="128">
        <v>-40157.159083400002</v>
      </c>
      <c r="F2559" s="128">
        <v>-1045.3038899000001</v>
      </c>
      <c r="G2559" s="128">
        <v>-35682.926110400003</v>
      </c>
      <c r="H2559" s="128">
        <v>-5743.7696740000001</v>
      </c>
      <c r="I2559" s="128">
        <v>-32446.660654800002</v>
      </c>
      <c r="J2559" s="128">
        <v>26977.605917600002</v>
      </c>
      <c r="K2559" s="128">
        <v>-24417.219306200001</v>
      </c>
      <c r="L2559" s="128">
        <v>-29943.776946000002</v>
      </c>
      <c r="M2559" s="128">
        <v>-27604.7982591</v>
      </c>
      <c r="N2559" s="128">
        <v>4282.9126439000001</v>
      </c>
    </row>
    <row r="2560" spans="1:14" x14ac:dyDescent="0.3">
      <c r="A2560" s="77" t="s">
        <v>5124</v>
      </c>
      <c r="B2560" s="127" t="s">
        <v>5125</v>
      </c>
      <c r="C2560" s="128">
        <v>261048.3367137</v>
      </c>
      <c r="D2560" s="128">
        <v>262861.33671369997</v>
      </c>
      <c r="E2560" s="128">
        <v>477176.7819385</v>
      </c>
      <c r="F2560" s="128">
        <v>437422.07513180003</v>
      </c>
      <c r="G2560" s="128">
        <v>412393.48771999998</v>
      </c>
      <c r="H2560" s="128">
        <v>278329.4352675</v>
      </c>
      <c r="I2560" s="128">
        <v>286282.38722460001</v>
      </c>
      <c r="J2560" s="128">
        <v>291167.38722460001</v>
      </c>
      <c r="K2560" s="128">
        <v>314685.38722460001</v>
      </c>
      <c r="L2560" s="128">
        <v>325575.92310040002</v>
      </c>
      <c r="M2560" s="128">
        <v>321880.31237940001</v>
      </c>
      <c r="N2560" s="128">
        <v>361611.07216510002</v>
      </c>
    </row>
    <row r="2561" spans="1:14" x14ac:dyDescent="0.3">
      <c r="A2561" s="77" t="s">
        <v>5126</v>
      </c>
      <c r="B2561" s="127" t="s">
        <v>5127</v>
      </c>
      <c r="C2561" s="128">
        <v>0</v>
      </c>
      <c r="D2561" s="128">
        <v>0</v>
      </c>
      <c r="E2561" s="128">
        <v>0</v>
      </c>
      <c r="F2561" s="128">
        <v>0</v>
      </c>
      <c r="G2561" s="128">
        <v>0</v>
      </c>
      <c r="H2561" s="128">
        <v>0</v>
      </c>
      <c r="I2561" s="128">
        <v>0</v>
      </c>
      <c r="J2561" s="128">
        <v>0</v>
      </c>
      <c r="K2561" s="128">
        <v>0</v>
      </c>
      <c r="L2561" s="128">
        <v>0</v>
      </c>
      <c r="M2561" s="128">
        <v>0</v>
      </c>
      <c r="N2561" s="128">
        <v>0</v>
      </c>
    </row>
    <row r="2562" spans="1:14" x14ac:dyDescent="0.3">
      <c r="A2562" s="77" t="s">
        <v>5128</v>
      </c>
      <c r="B2562" s="127" t="s">
        <v>5129</v>
      </c>
      <c r="C2562" s="128">
        <v>0</v>
      </c>
      <c r="D2562" s="128">
        <v>0</v>
      </c>
      <c r="E2562" s="128">
        <v>0</v>
      </c>
      <c r="F2562" s="128">
        <v>0</v>
      </c>
      <c r="G2562" s="128">
        <v>0</v>
      </c>
      <c r="H2562" s="128">
        <v>0</v>
      </c>
      <c r="I2562" s="128">
        <v>0</v>
      </c>
      <c r="J2562" s="128">
        <v>0</v>
      </c>
      <c r="K2562" s="128">
        <v>0</v>
      </c>
      <c r="L2562" s="128">
        <v>0</v>
      </c>
      <c r="M2562" s="128">
        <v>0</v>
      </c>
      <c r="N2562" s="128">
        <v>0</v>
      </c>
    </row>
    <row r="2563" spans="1:14" x14ac:dyDescent="0.3">
      <c r="A2563" s="77" t="s">
        <v>5130</v>
      </c>
      <c r="B2563" s="127" t="s">
        <v>5131</v>
      </c>
      <c r="C2563" s="128">
        <v>0</v>
      </c>
      <c r="D2563" s="128">
        <v>0</v>
      </c>
      <c r="E2563" s="128">
        <v>0</v>
      </c>
      <c r="F2563" s="128">
        <v>0</v>
      </c>
      <c r="G2563" s="128">
        <v>0</v>
      </c>
      <c r="H2563" s="128">
        <v>0</v>
      </c>
      <c r="I2563" s="128">
        <v>0</v>
      </c>
      <c r="J2563" s="128">
        <v>0</v>
      </c>
      <c r="K2563" s="128">
        <v>0</v>
      </c>
      <c r="L2563" s="128">
        <v>0</v>
      </c>
      <c r="M2563" s="128">
        <v>0</v>
      </c>
      <c r="N2563" s="128">
        <v>0</v>
      </c>
    </row>
    <row r="2564" spans="1:14" x14ac:dyDescent="0.3">
      <c r="A2564" s="77" t="s">
        <v>5132</v>
      </c>
      <c r="B2564" s="127" t="s">
        <v>5133</v>
      </c>
      <c r="C2564" s="128">
        <v>59166.67</v>
      </c>
      <c r="D2564" s="128">
        <v>59166.67</v>
      </c>
      <c r="E2564" s="128">
        <v>59166.67</v>
      </c>
      <c r="F2564" s="128">
        <v>59166.67</v>
      </c>
      <c r="G2564" s="128">
        <v>39166.67</v>
      </c>
      <c r="H2564" s="128">
        <v>-833.33</v>
      </c>
      <c r="I2564" s="128">
        <v>-833.33</v>
      </c>
      <c r="J2564" s="128">
        <v>-833.33</v>
      </c>
      <c r="K2564" s="128">
        <v>-833.33</v>
      </c>
      <c r="L2564" s="128">
        <v>-833.33</v>
      </c>
      <c r="M2564" s="128">
        <v>-833.33</v>
      </c>
      <c r="N2564" s="128">
        <v>-833.33</v>
      </c>
    </row>
    <row r="2565" spans="1:14" x14ac:dyDescent="0.3">
      <c r="A2565" s="77" t="s">
        <v>5134</v>
      </c>
      <c r="B2565" s="127" t="s">
        <v>5135</v>
      </c>
      <c r="C2565" s="128">
        <v>0</v>
      </c>
      <c r="D2565" s="128">
        <v>0</v>
      </c>
      <c r="E2565" s="128">
        <v>0</v>
      </c>
      <c r="F2565" s="128">
        <v>0</v>
      </c>
      <c r="G2565" s="128">
        <v>0</v>
      </c>
      <c r="H2565" s="128">
        <v>0</v>
      </c>
      <c r="I2565" s="128">
        <v>0</v>
      </c>
      <c r="J2565" s="128">
        <v>0</v>
      </c>
      <c r="K2565" s="128">
        <v>0</v>
      </c>
      <c r="L2565" s="128">
        <v>0</v>
      </c>
      <c r="M2565" s="128">
        <v>0</v>
      </c>
      <c r="N2565" s="128">
        <v>0</v>
      </c>
    </row>
    <row r="2566" spans="1:14" x14ac:dyDescent="0.3">
      <c r="A2566" s="77" t="s">
        <v>5136</v>
      </c>
      <c r="B2566" s="127" t="s">
        <v>5137</v>
      </c>
      <c r="C2566" s="128">
        <v>0</v>
      </c>
      <c r="D2566" s="128">
        <v>0</v>
      </c>
      <c r="E2566" s="128">
        <v>0</v>
      </c>
      <c r="F2566" s="128">
        <v>0</v>
      </c>
      <c r="G2566" s="128">
        <v>0</v>
      </c>
      <c r="H2566" s="128">
        <v>0</v>
      </c>
      <c r="I2566" s="128">
        <v>0</v>
      </c>
      <c r="J2566" s="128">
        <v>0</v>
      </c>
      <c r="K2566" s="128">
        <v>0</v>
      </c>
      <c r="L2566" s="128">
        <v>0</v>
      </c>
      <c r="M2566" s="128">
        <v>0</v>
      </c>
      <c r="N2566" s="128">
        <v>0</v>
      </c>
    </row>
    <row r="2567" spans="1:14" x14ac:dyDescent="0.3">
      <c r="A2567" s="77" t="s">
        <v>5138</v>
      </c>
      <c r="B2567" s="127" t="s">
        <v>5139</v>
      </c>
      <c r="C2567" s="128">
        <v>-1725065.7784523999</v>
      </c>
      <c r="D2567" s="128">
        <v>-1727614.7172747001</v>
      </c>
      <c r="E2567" s="128">
        <v>-1729720.8993408</v>
      </c>
      <c r="F2567" s="128">
        <v>-1729277.5543643001</v>
      </c>
      <c r="G2567" s="128">
        <v>-1726066.3547282</v>
      </c>
      <c r="H2567" s="128">
        <v>-1741153.7410637999</v>
      </c>
      <c r="I2567" s="128">
        <v>-1805980.2710186001</v>
      </c>
      <c r="J2567" s="128">
        <v>-1741463.3943357</v>
      </c>
      <c r="K2567" s="128">
        <v>-1741683.7347176</v>
      </c>
      <c r="L2567" s="128">
        <v>-1742507.3504818999</v>
      </c>
      <c r="M2567" s="128">
        <v>-1745609.9023996</v>
      </c>
      <c r="N2567" s="128">
        <v>-1764659.5982856001</v>
      </c>
    </row>
    <row r="2568" spans="1:14" x14ac:dyDescent="0.3">
      <c r="A2568" s="77" t="s">
        <v>5140</v>
      </c>
      <c r="B2568" s="127" t="s">
        <v>5141</v>
      </c>
      <c r="C2568" s="128">
        <v>0</v>
      </c>
      <c r="D2568" s="128">
        <v>0</v>
      </c>
      <c r="E2568" s="128">
        <v>0</v>
      </c>
      <c r="F2568" s="128">
        <v>0</v>
      </c>
      <c r="G2568" s="128">
        <v>0</v>
      </c>
      <c r="H2568" s="128">
        <v>0</v>
      </c>
      <c r="I2568" s="128">
        <v>0</v>
      </c>
      <c r="J2568" s="128">
        <v>0</v>
      </c>
      <c r="K2568" s="128">
        <v>0</v>
      </c>
      <c r="L2568" s="128">
        <v>0</v>
      </c>
      <c r="M2568" s="128">
        <v>0</v>
      </c>
      <c r="N2568" s="128">
        <v>0</v>
      </c>
    </row>
    <row r="2569" spans="1:14" x14ac:dyDescent="0.3">
      <c r="A2569" s="77" t="s">
        <v>5142</v>
      </c>
      <c r="B2569" s="127" t="s">
        <v>5143</v>
      </c>
      <c r="C2569" s="128">
        <v>0</v>
      </c>
      <c r="D2569" s="128">
        <v>0</v>
      </c>
      <c r="E2569" s="128">
        <v>0</v>
      </c>
      <c r="F2569" s="128">
        <v>0</v>
      </c>
      <c r="G2569" s="128">
        <v>0</v>
      </c>
      <c r="H2569" s="128">
        <v>0</v>
      </c>
      <c r="I2569" s="128">
        <v>0</v>
      </c>
      <c r="J2569" s="128">
        <v>0</v>
      </c>
      <c r="K2569" s="128">
        <v>0</v>
      </c>
      <c r="L2569" s="128">
        <v>0</v>
      </c>
      <c r="M2569" s="128">
        <v>0</v>
      </c>
      <c r="N2569" s="128">
        <v>0</v>
      </c>
    </row>
    <row r="2570" spans="1:14" x14ac:dyDescent="0.3">
      <c r="A2570" s="77" t="s">
        <v>5144</v>
      </c>
      <c r="B2570" s="127" t="s">
        <v>5145</v>
      </c>
      <c r="C2570" s="128">
        <v>0</v>
      </c>
      <c r="D2570" s="128">
        <v>0</v>
      </c>
      <c r="E2570" s="128">
        <v>0</v>
      </c>
      <c r="F2570" s="128">
        <v>0</v>
      </c>
      <c r="G2570" s="128">
        <v>0</v>
      </c>
      <c r="H2570" s="128">
        <v>0</v>
      </c>
      <c r="I2570" s="128">
        <v>0</v>
      </c>
      <c r="J2570" s="128">
        <v>0</v>
      </c>
      <c r="K2570" s="128">
        <v>0</v>
      </c>
      <c r="L2570" s="128">
        <v>0</v>
      </c>
      <c r="M2570" s="128">
        <v>0</v>
      </c>
      <c r="N2570" s="128">
        <v>0</v>
      </c>
    </row>
    <row r="2571" spans="1:14" x14ac:dyDescent="0.3">
      <c r="A2571" s="77" t="s">
        <v>5146</v>
      </c>
      <c r="B2571" s="127" t="s">
        <v>5147</v>
      </c>
      <c r="C2571" s="128">
        <v>0</v>
      </c>
      <c r="D2571" s="128">
        <v>0</v>
      </c>
      <c r="E2571" s="128">
        <v>0</v>
      </c>
      <c r="F2571" s="128">
        <v>0</v>
      </c>
      <c r="G2571" s="128">
        <v>0</v>
      </c>
      <c r="H2571" s="128">
        <v>0</v>
      </c>
      <c r="I2571" s="128">
        <v>0</v>
      </c>
      <c r="J2571" s="128">
        <v>0</v>
      </c>
      <c r="K2571" s="128">
        <v>0</v>
      </c>
      <c r="L2571" s="128">
        <v>0</v>
      </c>
      <c r="M2571" s="128">
        <v>0</v>
      </c>
      <c r="N2571" s="128">
        <v>0</v>
      </c>
    </row>
    <row r="2572" spans="1:14" x14ac:dyDescent="0.3">
      <c r="A2572" s="77" t="s">
        <v>5148</v>
      </c>
      <c r="B2572" s="127" t="s">
        <v>5149</v>
      </c>
      <c r="C2572" s="128">
        <v>0</v>
      </c>
      <c r="D2572" s="128">
        <v>0</v>
      </c>
      <c r="E2572" s="128">
        <v>0</v>
      </c>
      <c r="F2572" s="128">
        <v>0</v>
      </c>
      <c r="G2572" s="128">
        <v>0</v>
      </c>
      <c r="H2572" s="128">
        <v>0</v>
      </c>
      <c r="I2572" s="128">
        <v>0</v>
      </c>
      <c r="J2572" s="128">
        <v>0</v>
      </c>
      <c r="K2572" s="128">
        <v>0</v>
      </c>
      <c r="L2572" s="128">
        <v>0</v>
      </c>
      <c r="M2572" s="128">
        <v>0</v>
      </c>
      <c r="N2572" s="128">
        <v>0</v>
      </c>
    </row>
    <row r="2573" spans="1:14" x14ac:dyDescent="0.3">
      <c r="A2573" s="77" t="s">
        <v>5150</v>
      </c>
      <c r="B2573" s="127" t="s">
        <v>5151</v>
      </c>
      <c r="C2573" s="128">
        <v>0</v>
      </c>
      <c r="D2573" s="128">
        <v>0</v>
      </c>
      <c r="E2573" s="128">
        <v>0</v>
      </c>
      <c r="F2573" s="128">
        <v>0</v>
      </c>
      <c r="G2573" s="128">
        <v>0</v>
      </c>
      <c r="H2573" s="128">
        <v>0</v>
      </c>
      <c r="I2573" s="128">
        <v>0</v>
      </c>
      <c r="J2573" s="128">
        <v>0</v>
      </c>
      <c r="K2573" s="128">
        <v>0</v>
      </c>
      <c r="L2573" s="128">
        <v>0</v>
      </c>
      <c r="M2573" s="128">
        <v>0</v>
      </c>
      <c r="N2573" s="128">
        <v>0</v>
      </c>
    </row>
    <row r="2574" spans="1:14" x14ac:dyDescent="0.3">
      <c r="A2574" s="77" t="s">
        <v>5152</v>
      </c>
      <c r="B2574" s="127" t="s">
        <v>5153</v>
      </c>
      <c r="C2574" s="128">
        <v>0</v>
      </c>
      <c r="D2574" s="128">
        <v>0</v>
      </c>
      <c r="E2574" s="128">
        <v>0</v>
      </c>
      <c r="F2574" s="128">
        <v>0</v>
      </c>
      <c r="G2574" s="128">
        <v>0</v>
      </c>
      <c r="H2574" s="128">
        <v>0</v>
      </c>
      <c r="I2574" s="128">
        <v>0</v>
      </c>
      <c r="J2574" s="128">
        <v>0</v>
      </c>
      <c r="K2574" s="128">
        <v>0</v>
      </c>
      <c r="L2574" s="128">
        <v>0</v>
      </c>
      <c r="M2574" s="128">
        <v>0</v>
      </c>
      <c r="N2574" s="128">
        <v>0</v>
      </c>
    </row>
    <row r="2575" spans="1:14" x14ac:dyDescent="0.3">
      <c r="A2575" s="77" t="s">
        <v>5154</v>
      </c>
      <c r="B2575" s="127" t="s">
        <v>5155</v>
      </c>
      <c r="C2575" s="128">
        <v>0</v>
      </c>
      <c r="D2575" s="128">
        <v>0</v>
      </c>
      <c r="E2575" s="128">
        <v>0</v>
      </c>
      <c r="F2575" s="128">
        <v>0</v>
      </c>
      <c r="G2575" s="128">
        <v>0</v>
      </c>
      <c r="H2575" s="128">
        <v>0</v>
      </c>
      <c r="I2575" s="128">
        <v>0</v>
      </c>
      <c r="J2575" s="128">
        <v>0</v>
      </c>
      <c r="K2575" s="128">
        <v>0</v>
      </c>
      <c r="L2575" s="128">
        <v>0</v>
      </c>
      <c r="M2575" s="128">
        <v>0</v>
      </c>
      <c r="N2575" s="128">
        <v>0</v>
      </c>
    </row>
    <row r="2576" spans="1:14" x14ac:dyDescent="0.3">
      <c r="A2576" s="77" t="s">
        <v>5156</v>
      </c>
      <c r="B2576" s="127" t="s">
        <v>5157</v>
      </c>
      <c r="C2576" s="128">
        <v>0</v>
      </c>
      <c r="D2576" s="128">
        <v>0</v>
      </c>
      <c r="E2576" s="128">
        <v>0</v>
      </c>
      <c r="F2576" s="128">
        <v>0</v>
      </c>
      <c r="G2576" s="128">
        <v>0</v>
      </c>
      <c r="H2576" s="128">
        <v>0</v>
      </c>
      <c r="I2576" s="128">
        <v>0</v>
      </c>
      <c r="J2576" s="128">
        <v>0</v>
      </c>
      <c r="K2576" s="128">
        <v>0</v>
      </c>
      <c r="L2576" s="128">
        <v>0</v>
      </c>
      <c r="M2576" s="128">
        <v>0</v>
      </c>
      <c r="N2576" s="128">
        <v>0</v>
      </c>
    </row>
    <row r="2577" spans="1:14" x14ac:dyDescent="0.3">
      <c r="A2577" s="77" t="s">
        <v>5158</v>
      </c>
      <c r="B2577" s="127" t="s">
        <v>5159</v>
      </c>
      <c r="C2577" s="128">
        <v>0</v>
      </c>
      <c r="D2577" s="128">
        <v>0</v>
      </c>
      <c r="E2577" s="128">
        <v>0</v>
      </c>
      <c r="F2577" s="128">
        <v>0</v>
      </c>
      <c r="G2577" s="128">
        <v>0</v>
      </c>
      <c r="H2577" s="128">
        <v>0</v>
      </c>
      <c r="I2577" s="128">
        <v>0</v>
      </c>
      <c r="J2577" s="128">
        <v>0</v>
      </c>
      <c r="K2577" s="128">
        <v>0</v>
      </c>
      <c r="L2577" s="128">
        <v>0</v>
      </c>
      <c r="M2577" s="128">
        <v>0</v>
      </c>
      <c r="N2577" s="128">
        <v>0</v>
      </c>
    </row>
    <row r="2578" spans="1:14" x14ac:dyDescent="0.3">
      <c r="A2578" s="77" t="s">
        <v>5160</v>
      </c>
      <c r="B2578" s="127" t="s">
        <v>5161</v>
      </c>
      <c r="C2578" s="128">
        <v>0</v>
      </c>
      <c r="D2578" s="128">
        <v>0</v>
      </c>
      <c r="E2578" s="128">
        <v>0</v>
      </c>
      <c r="F2578" s="128">
        <v>0</v>
      </c>
      <c r="G2578" s="128">
        <v>0</v>
      </c>
      <c r="H2578" s="128">
        <v>0</v>
      </c>
      <c r="I2578" s="128">
        <v>0</v>
      </c>
      <c r="J2578" s="128">
        <v>0</v>
      </c>
      <c r="K2578" s="128">
        <v>0</v>
      </c>
      <c r="L2578" s="128">
        <v>0</v>
      </c>
      <c r="M2578" s="128">
        <v>0</v>
      </c>
      <c r="N2578" s="128">
        <v>0</v>
      </c>
    </row>
    <row r="2579" spans="1:14" x14ac:dyDescent="0.3">
      <c r="A2579" s="77" t="s">
        <v>5162</v>
      </c>
      <c r="B2579" s="127" t="s">
        <v>5163</v>
      </c>
      <c r="C2579" s="128">
        <v>0</v>
      </c>
      <c r="D2579" s="128">
        <v>0</v>
      </c>
      <c r="E2579" s="128">
        <v>0</v>
      </c>
      <c r="F2579" s="128">
        <v>0</v>
      </c>
      <c r="G2579" s="128">
        <v>0</v>
      </c>
      <c r="H2579" s="128">
        <v>0</v>
      </c>
      <c r="I2579" s="128">
        <v>0</v>
      </c>
      <c r="J2579" s="128">
        <v>0</v>
      </c>
      <c r="K2579" s="128">
        <v>0</v>
      </c>
      <c r="L2579" s="128">
        <v>0</v>
      </c>
      <c r="M2579" s="128">
        <v>0</v>
      </c>
      <c r="N2579" s="128">
        <v>0</v>
      </c>
    </row>
    <row r="2580" spans="1:14" x14ac:dyDescent="0.3">
      <c r="A2580" s="77" t="s">
        <v>5164</v>
      </c>
      <c r="B2580" s="127" t="s">
        <v>5165</v>
      </c>
      <c r="C2580" s="128">
        <v>0</v>
      </c>
      <c r="D2580" s="128">
        <v>0</v>
      </c>
      <c r="E2580" s="128">
        <v>0</v>
      </c>
      <c r="F2580" s="128">
        <v>0</v>
      </c>
      <c r="G2580" s="128">
        <v>0</v>
      </c>
      <c r="H2580" s="128">
        <v>0</v>
      </c>
      <c r="I2580" s="128">
        <v>0</v>
      </c>
      <c r="J2580" s="128">
        <v>0</v>
      </c>
      <c r="K2580" s="128">
        <v>0</v>
      </c>
      <c r="L2580" s="128">
        <v>0</v>
      </c>
      <c r="M2580" s="128">
        <v>0</v>
      </c>
      <c r="N2580" s="128">
        <v>626921.64185040002</v>
      </c>
    </row>
    <row r="2581" spans="1:14" x14ac:dyDescent="0.3">
      <c r="A2581" s="77" t="s">
        <v>5166</v>
      </c>
      <c r="B2581" s="127" t="s">
        <v>5167</v>
      </c>
      <c r="C2581" s="128">
        <v>3833.0832961999999</v>
      </c>
      <c r="D2581" s="128">
        <v>3833.03</v>
      </c>
      <c r="E2581" s="128">
        <v>3833.03</v>
      </c>
      <c r="F2581" s="128">
        <v>3833.03</v>
      </c>
      <c r="G2581" s="128">
        <v>3833.03</v>
      </c>
      <c r="H2581" s="128">
        <v>3833.03</v>
      </c>
      <c r="I2581" s="128">
        <v>3833.03</v>
      </c>
      <c r="J2581" s="128">
        <v>3833.03</v>
      </c>
      <c r="K2581" s="128">
        <v>3833.03</v>
      </c>
      <c r="L2581" s="128">
        <v>3833.03</v>
      </c>
      <c r="M2581" s="128">
        <v>3833.03</v>
      </c>
      <c r="N2581" s="128">
        <v>3833.03</v>
      </c>
    </row>
    <row r="2582" spans="1:14" x14ac:dyDescent="0.3">
      <c r="A2582" s="77" t="s">
        <v>5168</v>
      </c>
      <c r="B2582" s="127" t="s">
        <v>5169</v>
      </c>
      <c r="C2582" s="128">
        <v>25220.0776415</v>
      </c>
      <c r="D2582" s="128">
        <v>25220.02</v>
      </c>
      <c r="E2582" s="128">
        <v>25220.02</v>
      </c>
      <c r="F2582" s="128">
        <v>25220.02</v>
      </c>
      <c r="G2582" s="128">
        <v>25220.02</v>
      </c>
      <c r="H2582" s="128">
        <v>25220.02</v>
      </c>
      <c r="I2582" s="128">
        <v>25220.02</v>
      </c>
      <c r="J2582" s="128">
        <v>25220.02</v>
      </c>
      <c r="K2582" s="128">
        <v>25220.02</v>
      </c>
      <c r="L2582" s="128">
        <v>25220.02</v>
      </c>
      <c r="M2582" s="128">
        <v>25220.02</v>
      </c>
      <c r="N2582" s="128">
        <v>25220.02</v>
      </c>
    </row>
    <row r="2583" spans="1:14" x14ac:dyDescent="0.3">
      <c r="A2583" s="77" t="s">
        <v>5170</v>
      </c>
      <c r="B2583" s="127" t="s">
        <v>5171</v>
      </c>
      <c r="C2583" s="128">
        <v>4770.1499999999996</v>
      </c>
      <c r="D2583" s="128">
        <v>4770.1499999999996</v>
      </c>
      <c r="E2583" s="128">
        <v>4770.1499999999996</v>
      </c>
      <c r="F2583" s="128">
        <v>4770.1499999999996</v>
      </c>
      <c r="G2583" s="128">
        <v>4770.1499999999996</v>
      </c>
      <c r="H2583" s="128">
        <v>5247.11</v>
      </c>
      <c r="I2583" s="128">
        <v>5247.17</v>
      </c>
      <c r="J2583" s="128">
        <v>5247.17</v>
      </c>
      <c r="K2583" s="128">
        <v>5247.17</v>
      </c>
      <c r="L2583" s="128">
        <v>5247.17</v>
      </c>
      <c r="M2583" s="128">
        <v>5247.17</v>
      </c>
      <c r="N2583" s="128">
        <v>5247.17</v>
      </c>
    </row>
    <row r="2584" spans="1:14" x14ac:dyDescent="0.3">
      <c r="A2584" s="77" t="s">
        <v>5172</v>
      </c>
      <c r="B2584" s="127" t="s">
        <v>5173</v>
      </c>
      <c r="C2584" s="128">
        <v>0</v>
      </c>
      <c r="D2584" s="128">
        <v>0</v>
      </c>
      <c r="E2584" s="128">
        <v>0</v>
      </c>
      <c r="F2584" s="128">
        <v>0</v>
      </c>
      <c r="G2584" s="128">
        <v>0</v>
      </c>
      <c r="H2584" s="128">
        <v>0</v>
      </c>
      <c r="I2584" s="128">
        <v>0</v>
      </c>
      <c r="J2584" s="128">
        <v>0</v>
      </c>
      <c r="K2584" s="128">
        <v>0</v>
      </c>
      <c r="L2584" s="128">
        <v>0</v>
      </c>
      <c r="M2584" s="128">
        <v>0</v>
      </c>
      <c r="N2584" s="128">
        <v>0</v>
      </c>
    </row>
    <row r="2585" spans="1:14" x14ac:dyDescent="0.3">
      <c r="A2585" s="77" t="s">
        <v>5174</v>
      </c>
      <c r="B2585" s="127" t="s">
        <v>5175</v>
      </c>
      <c r="C2585" s="128">
        <v>1361534.78</v>
      </c>
      <c r="D2585" s="128">
        <v>1361534.78</v>
      </c>
      <c r="E2585" s="128">
        <v>1361534.78</v>
      </c>
      <c r="F2585" s="128">
        <v>1361534.78</v>
      </c>
      <c r="G2585" s="128">
        <v>1361534.78</v>
      </c>
      <c r="H2585" s="128">
        <v>1497296.1153561</v>
      </c>
      <c r="I2585" s="128">
        <v>1497296.18</v>
      </c>
      <c r="J2585" s="128">
        <v>1497296.18</v>
      </c>
      <c r="K2585" s="128">
        <v>1497296.18</v>
      </c>
      <c r="L2585" s="128">
        <v>1497296.18</v>
      </c>
      <c r="M2585" s="128">
        <v>1497296.18</v>
      </c>
      <c r="N2585" s="128">
        <v>1497296.18</v>
      </c>
    </row>
    <row r="2586" spans="1:14" x14ac:dyDescent="0.3">
      <c r="A2586" s="77" t="s">
        <v>5176</v>
      </c>
      <c r="B2586" s="127" t="s">
        <v>5177</v>
      </c>
      <c r="C2586" s="128">
        <v>6202.2823920999999</v>
      </c>
      <c r="D2586" s="128">
        <v>6202.31</v>
      </c>
      <c r="E2586" s="128">
        <v>6202.31</v>
      </c>
      <c r="F2586" s="128">
        <v>6202.31</v>
      </c>
      <c r="G2586" s="128">
        <v>6202.31</v>
      </c>
      <c r="H2586" s="128">
        <v>6202.31</v>
      </c>
      <c r="I2586" s="128">
        <v>6202.31</v>
      </c>
      <c r="J2586" s="128">
        <v>6202.31</v>
      </c>
      <c r="K2586" s="128">
        <v>6202.31</v>
      </c>
      <c r="L2586" s="128">
        <v>6202.31</v>
      </c>
      <c r="M2586" s="128">
        <v>6202.31</v>
      </c>
      <c r="N2586" s="128">
        <v>6202.31</v>
      </c>
    </row>
    <row r="2587" spans="1:14" x14ac:dyDescent="0.3">
      <c r="A2587" s="77" t="s">
        <v>5178</v>
      </c>
      <c r="B2587" s="127" t="s">
        <v>5179</v>
      </c>
      <c r="C2587" s="128">
        <v>311566.98814209999</v>
      </c>
      <c r="D2587" s="128">
        <v>311566.98814209999</v>
      </c>
      <c r="E2587" s="128">
        <v>311566.98814209999</v>
      </c>
      <c r="F2587" s="128">
        <v>311566.98814209999</v>
      </c>
      <c r="G2587" s="128">
        <v>311566.98814209999</v>
      </c>
      <c r="H2587" s="128">
        <v>311566.98814209999</v>
      </c>
      <c r="I2587" s="128">
        <v>311566.98814209999</v>
      </c>
      <c r="J2587" s="128">
        <v>311566.98814209999</v>
      </c>
      <c r="K2587" s="128">
        <v>311566.98814209999</v>
      </c>
      <c r="L2587" s="128">
        <v>311566.98814209999</v>
      </c>
      <c r="M2587" s="128">
        <v>311566.98814209999</v>
      </c>
      <c r="N2587" s="128">
        <v>311566.98814209999</v>
      </c>
    </row>
    <row r="2588" spans="1:14" x14ac:dyDescent="0.3">
      <c r="A2588" s="77" t="s">
        <v>5180</v>
      </c>
      <c r="B2588" s="127" t="s">
        <v>5181</v>
      </c>
      <c r="C2588" s="128">
        <v>5939</v>
      </c>
      <c r="D2588" s="128">
        <v>5939</v>
      </c>
      <c r="E2588" s="128">
        <v>5939</v>
      </c>
      <c r="F2588" s="128">
        <v>5939</v>
      </c>
      <c r="G2588" s="128">
        <v>5939</v>
      </c>
      <c r="H2588" s="128">
        <v>5939</v>
      </c>
      <c r="I2588" s="128">
        <v>5939</v>
      </c>
      <c r="J2588" s="128">
        <v>5939</v>
      </c>
      <c r="K2588" s="128">
        <v>5939</v>
      </c>
      <c r="L2588" s="128">
        <v>5939</v>
      </c>
      <c r="M2588" s="128">
        <v>5939</v>
      </c>
      <c r="N2588" s="128">
        <v>5939</v>
      </c>
    </row>
    <row r="2589" spans="1:14" x14ac:dyDescent="0.3">
      <c r="A2589" s="77" t="s">
        <v>5182</v>
      </c>
      <c r="B2589" s="127" t="s">
        <v>5183</v>
      </c>
      <c r="C2589" s="128">
        <v>0</v>
      </c>
      <c r="D2589" s="128">
        <v>0</v>
      </c>
      <c r="E2589" s="128">
        <v>0</v>
      </c>
      <c r="F2589" s="128">
        <v>0</v>
      </c>
      <c r="G2589" s="128">
        <v>0</v>
      </c>
      <c r="H2589" s="128">
        <v>0</v>
      </c>
      <c r="I2589" s="128">
        <v>0</v>
      </c>
      <c r="J2589" s="128">
        <v>0</v>
      </c>
      <c r="K2589" s="128">
        <v>0</v>
      </c>
      <c r="L2589" s="128">
        <v>0</v>
      </c>
      <c r="M2589" s="128">
        <v>0</v>
      </c>
      <c r="N2589" s="128">
        <v>0</v>
      </c>
    </row>
    <row r="2590" spans="1:14" x14ac:dyDescent="0.3">
      <c r="A2590" s="77" t="s">
        <v>5184</v>
      </c>
      <c r="B2590" s="127" t="s">
        <v>5185</v>
      </c>
      <c r="C2590" s="128">
        <v>0</v>
      </c>
      <c r="D2590" s="128">
        <v>0</v>
      </c>
      <c r="E2590" s="128">
        <v>0</v>
      </c>
      <c r="F2590" s="128">
        <v>0</v>
      </c>
      <c r="G2590" s="128">
        <v>0</v>
      </c>
      <c r="H2590" s="128">
        <v>0</v>
      </c>
      <c r="I2590" s="128">
        <v>0</v>
      </c>
      <c r="J2590" s="128">
        <v>0</v>
      </c>
      <c r="K2590" s="128">
        <v>0</v>
      </c>
      <c r="L2590" s="128">
        <v>0</v>
      </c>
      <c r="M2590" s="128">
        <v>0</v>
      </c>
      <c r="N2590" s="128">
        <v>0</v>
      </c>
    </row>
    <row r="2591" spans="1:14" x14ac:dyDescent="0.3">
      <c r="A2591" s="77" t="s">
        <v>5186</v>
      </c>
      <c r="B2591" s="127" t="s">
        <v>5187</v>
      </c>
      <c r="C2591" s="128">
        <v>0</v>
      </c>
      <c r="D2591" s="128">
        <v>0</v>
      </c>
      <c r="E2591" s="128">
        <v>0</v>
      </c>
      <c r="F2591" s="128">
        <v>0</v>
      </c>
      <c r="G2591" s="128">
        <v>0</v>
      </c>
      <c r="H2591" s="128">
        <v>0</v>
      </c>
      <c r="I2591" s="128">
        <v>0</v>
      </c>
      <c r="J2591" s="128">
        <v>0</v>
      </c>
      <c r="K2591" s="128">
        <v>0</v>
      </c>
      <c r="L2591" s="128">
        <v>0</v>
      </c>
      <c r="M2591" s="128">
        <v>0</v>
      </c>
      <c r="N2591" s="128">
        <v>0</v>
      </c>
    </row>
    <row r="2592" spans="1:14" x14ac:dyDescent="0.3">
      <c r="A2592" s="77" t="s">
        <v>5188</v>
      </c>
      <c r="B2592" s="127" t="s">
        <v>5189</v>
      </c>
      <c r="C2592" s="128">
        <v>1115434.83</v>
      </c>
      <c r="D2592" s="128">
        <v>1115434.83</v>
      </c>
      <c r="E2592" s="128">
        <v>1285425.97</v>
      </c>
      <c r="F2592" s="128">
        <v>1285425.95</v>
      </c>
      <c r="G2592" s="128">
        <v>1285425.95</v>
      </c>
      <c r="H2592" s="128">
        <v>1285425.95</v>
      </c>
      <c r="I2592" s="128">
        <v>1285425.95</v>
      </c>
      <c r="J2592" s="128">
        <v>1285425.95</v>
      </c>
      <c r="K2592" s="128">
        <v>1285425.95</v>
      </c>
      <c r="L2592" s="128">
        <v>1285425.95</v>
      </c>
      <c r="M2592" s="128">
        <v>1285425.95</v>
      </c>
      <c r="N2592" s="128">
        <v>1285425.95</v>
      </c>
    </row>
    <row r="2593" spans="1:14" x14ac:dyDescent="0.3">
      <c r="A2593" s="77" t="s">
        <v>5190</v>
      </c>
      <c r="B2593" s="127" t="s">
        <v>5191</v>
      </c>
      <c r="C2593" s="128">
        <v>16478.28</v>
      </c>
      <c r="D2593" s="128">
        <v>16478.28</v>
      </c>
      <c r="E2593" s="128">
        <v>16478.28</v>
      </c>
      <c r="F2593" s="128">
        <v>16478.28</v>
      </c>
      <c r="G2593" s="128">
        <v>16478.28</v>
      </c>
      <c r="H2593" s="128">
        <v>18124.7277072</v>
      </c>
      <c r="I2593" s="128">
        <v>18124.740000000002</v>
      </c>
      <c r="J2593" s="128">
        <v>18124.740000000002</v>
      </c>
      <c r="K2593" s="128">
        <v>18124.740000000002</v>
      </c>
      <c r="L2593" s="128">
        <v>18124.740000000002</v>
      </c>
      <c r="M2593" s="128">
        <v>18124.740000000002</v>
      </c>
      <c r="N2593" s="128">
        <v>18124.740000000002</v>
      </c>
    </row>
    <row r="2594" spans="1:14" x14ac:dyDescent="0.3">
      <c r="A2594" s="77" t="s">
        <v>5192</v>
      </c>
      <c r="B2594" s="127" t="s">
        <v>5193</v>
      </c>
      <c r="C2594" s="128">
        <v>412.83415380000002</v>
      </c>
      <c r="D2594" s="128">
        <v>412.82</v>
      </c>
      <c r="E2594" s="128">
        <v>412.82</v>
      </c>
      <c r="F2594" s="128">
        <v>412.82</v>
      </c>
      <c r="G2594" s="128">
        <v>412.82</v>
      </c>
      <c r="H2594" s="128">
        <v>412.82</v>
      </c>
      <c r="I2594" s="128">
        <v>412.82</v>
      </c>
      <c r="J2594" s="128">
        <v>412.82</v>
      </c>
      <c r="K2594" s="128">
        <v>412.82</v>
      </c>
      <c r="L2594" s="128">
        <v>412.82</v>
      </c>
      <c r="M2594" s="128">
        <v>412.82</v>
      </c>
      <c r="N2594" s="128">
        <v>412.82</v>
      </c>
    </row>
    <row r="2595" spans="1:14" x14ac:dyDescent="0.3">
      <c r="A2595" s="77" t="s">
        <v>5194</v>
      </c>
      <c r="B2595" s="127" t="s">
        <v>5195</v>
      </c>
      <c r="C2595" s="128">
        <v>110.25</v>
      </c>
      <c r="D2595" s="128">
        <v>110.25</v>
      </c>
      <c r="E2595" s="128">
        <v>110.25</v>
      </c>
      <c r="F2595" s="128">
        <v>110.25</v>
      </c>
      <c r="G2595" s="128">
        <v>110.25</v>
      </c>
      <c r="H2595" s="128">
        <v>110.25</v>
      </c>
      <c r="I2595" s="128">
        <v>110.25</v>
      </c>
      <c r="J2595" s="128">
        <v>110.25</v>
      </c>
      <c r="K2595" s="128">
        <v>110.25</v>
      </c>
      <c r="L2595" s="128">
        <v>110.25</v>
      </c>
      <c r="M2595" s="128">
        <v>110.25</v>
      </c>
      <c r="N2595" s="128">
        <v>110.25</v>
      </c>
    </row>
    <row r="2596" spans="1:14" x14ac:dyDescent="0.3">
      <c r="A2596" s="77" t="s">
        <v>5196</v>
      </c>
      <c r="B2596" s="127" t="s">
        <v>5197</v>
      </c>
      <c r="C2596" s="128">
        <v>106.72</v>
      </c>
      <c r="D2596" s="128">
        <v>106.72</v>
      </c>
      <c r="E2596" s="128">
        <v>106.72</v>
      </c>
      <c r="F2596" s="128">
        <v>106.72</v>
      </c>
      <c r="G2596" s="128">
        <v>106.72</v>
      </c>
      <c r="H2596" s="128">
        <v>106.72</v>
      </c>
      <c r="I2596" s="128">
        <v>106.72</v>
      </c>
      <c r="J2596" s="128">
        <v>106.72</v>
      </c>
      <c r="K2596" s="128">
        <v>106.72</v>
      </c>
      <c r="L2596" s="128">
        <v>106.72</v>
      </c>
      <c r="M2596" s="128">
        <v>106.72</v>
      </c>
      <c r="N2596" s="128">
        <v>106.72</v>
      </c>
    </row>
    <row r="2597" spans="1:14" x14ac:dyDescent="0.3">
      <c r="A2597" s="77" t="s">
        <v>5198</v>
      </c>
      <c r="B2597" s="127" t="s">
        <v>5199</v>
      </c>
      <c r="C2597" s="128">
        <v>46378</v>
      </c>
      <c r="D2597" s="128">
        <v>46378</v>
      </c>
      <c r="E2597" s="128">
        <v>49820</v>
      </c>
      <c r="F2597" s="128">
        <v>46378</v>
      </c>
      <c r="G2597" s="128">
        <v>46378</v>
      </c>
      <c r="H2597" s="128">
        <v>51443</v>
      </c>
      <c r="I2597" s="128">
        <v>48001</v>
      </c>
      <c r="J2597" s="128">
        <v>48001</v>
      </c>
      <c r="K2597" s="128">
        <v>51443</v>
      </c>
      <c r="L2597" s="128">
        <v>48001</v>
      </c>
      <c r="M2597" s="128">
        <v>48001</v>
      </c>
      <c r="N2597" s="128">
        <v>51443</v>
      </c>
    </row>
    <row r="2598" spans="1:14" x14ac:dyDescent="0.3">
      <c r="A2598" s="77" t="s">
        <v>5200</v>
      </c>
      <c r="B2598" s="127" t="s">
        <v>5201</v>
      </c>
      <c r="C2598" s="128">
        <v>0</v>
      </c>
      <c r="D2598" s="128">
        <v>0</v>
      </c>
      <c r="E2598" s="128">
        <v>0</v>
      </c>
      <c r="F2598" s="128">
        <v>0</v>
      </c>
      <c r="G2598" s="128">
        <v>0</v>
      </c>
      <c r="H2598" s="128">
        <v>0</v>
      </c>
      <c r="I2598" s="128">
        <v>0</v>
      </c>
      <c r="J2598" s="128">
        <v>0</v>
      </c>
      <c r="K2598" s="128">
        <v>0</v>
      </c>
      <c r="L2598" s="128">
        <v>0</v>
      </c>
      <c r="M2598" s="128">
        <v>0</v>
      </c>
      <c r="N2598" s="128">
        <v>0</v>
      </c>
    </row>
    <row r="2599" spans="1:14" x14ac:dyDescent="0.3">
      <c r="A2599" s="77" t="s">
        <v>5202</v>
      </c>
      <c r="B2599" s="127" t="s">
        <v>5203</v>
      </c>
      <c r="C2599" s="128">
        <v>323879.34000000003</v>
      </c>
      <c r="D2599" s="128">
        <v>323879.34000000003</v>
      </c>
      <c r="E2599" s="128">
        <v>383268.63</v>
      </c>
      <c r="F2599" s="128">
        <v>383268.67</v>
      </c>
      <c r="G2599" s="128">
        <v>383268.67</v>
      </c>
      <c r="H2599" s="128">
        <v>383268.67</v>
      </c>
      <c r="I2599" s="128">
        <v>383268.67</v>
      </c>
      <c r="J2599" s="128">
        <v>383268.67</v>
      </c>
      <c r="K2599" s="128">
        <v>383268.67</v>
      </c>
      <c r="L2599" s="128">
        <v>383268.67</v>
      </c>
      <c r="M2599" s="128">
        <v>383268.67</v>
      </c>
      <c r="N2599" s="128">
        <v>383268.67</v>
      </c>
    </row>
    <row r="2600" spans="1:14" x14ac:dyDescent="0.3">
      <c r="A2600" s="77" t="s">
        <v>5204</v>
      </c>
      <c r="B2600" s="127" t="s">
        <v>5205</v>
      </c>
      <c r="C2600" s="128">
        <v>58495.101560000003</v>
      </c>
      <c r="D2600" s="128">
        <v>58495.07</v>
      </c>
      <c r="E2600" s="128">
        <v>58495.07</v>
      </c>
      <c r="F2600" s="128">
        <v>58495.07</v>
      </c>
      <c r="G2600" s="128">
        <v>58537.6156233</v>
      </c>
      <c r="H2600" s="128">
        <v>58537.66</v>
      </c>
      <c r="I2600" s="128">
        <v>58537.66</v>
      </c>
      <c r="J2600" s="128">
        <v>64723.904999999999</v>
      </c>
      <c r="K2600" s="128">
        <v>64724</v>
      </c>
      <c r="L2600" s="128">
        <v>64724</v>
      </c>
      <c r="M2600" s="128">
        <v>64724</v>
      </c>
      <c r="N2600" s="128">
        <v>64739.087975000002</v>
      </c>
    </row>
    <row r="2601" spans="1:14" x14ac:dyDescent="0.3">
      <c r="A2601" s="77" t="s">
        <v>5206</v>
      </c>
      <c r="B2601" s="127" t="s">
        <v>5207</v>
      </c>
      <c r="C2601" s="128">
        <v>0</v>
      </c>
      <c r="D2601" s="128">
        <v>0</v>
      </c>
      <c r="E2601" s="128">
        <v>0</v>
      </c>
      <c r="F2601" s="128">
        <v>0</v>
      </c>
      <c r="G2601" s="128">
        <v>0</v>
      </c>
      <c r="H2601" s="128">
        <v>0</v>
      </c>
      <c r="I2601" s="128">
        <v>0</v>
      </c>
      <c r="J2601" s="128">
        <v>0</v>
      </c>
      <c r="K2601" s="128">
        <v>0</v>
      </c>
      <c r="L2601" s="128">
        <v>0</v>
      </c>
      <c r="M2601" s="128">
        <v>0</v>
      </c>
      <c r="N2601" s="128">
        <v>0</v>
      </c>
    </row>
    <row r="2602" spans="1:14" x14ac:dyDescent="0.3">
      <c r="A2602" s="77" t="s">
        <v>5208</v>
      </c>
      <c r="B2602" s="127" t="s">
        <v>5209</v>
      </c>
      <c r="C2602" s="128">
        <v>0</v>
      </c>
      <c r="D2602" s="128">
        <v>0</v>
      </c>
      <c r="E2602" s="128">
        <v>0</v>
      </c>
      <c r="F2602" s="128">
        <v>0</v>
      </c>
      <c r="G2602" s="128">
        <v>0</v>
      </c>
      <c r="H2602" s="128">
        <v>0</v>
      </c>
      <c r="I2602" s="128">
        <v>0</v>
      </c>
      <c r="J2602" s="128">
        <v>0</v>
      </c>
      <c r="K2602" s="128">
        <v>0</v>
      </c>
      <c r="L2602" s="128">
        <v>0</v>
      </c>
      <c r="M2602" s="128">
        <v>0</v>
      </c>
      <c r="N2602" s="128">
        <v>0</v>
      </c>
    </row>
    <row r="2603" spans="1:14" x14ac:dyDescent="0.3">
      <c r="A2603" s="77" t="s">
        <v>5210</v>
      </c>
      <c r="B2603" s="127" t="s">
        <v>5211</v>
      </c>
      <c r="C2603" s="128">
        <v>3184.8333333</v>
      </c>
      <c r="D2603" s="128">
        <v>3184.8333333</v>
      </c>
      <c r="E2603" s="128">
        <v>3184.8333333</v>
      </c>
      <c r="F2603" s="128">
        <v>4700.8333333</v>
      </c>
      <c r="G2603" s="128">
        <v>3184.8333333</v>
      </c>
      <c r="H2603" s="128">
        <v>3184.8333333</v>
      </c>
      <c r="I2603" s="128">
        <v>3184.8333333</v>
      </c>
      <c r="J2603" s="128">
        <v>3184.8333333</v>
      </c>
      <c r="K2603" s="128">
        <v>3184.8333333</v>
      </c>
      <c r="L2603" s="128">
        <v>3184.8333333</v>
      </c>
      <c r="M2603" s="128">
        <v>3184.8333333</v>
      </c>
      <c r="N2603" s="128">
        <v>3184.8333333</v>
      </c>
    </row>
    <row r="2604" spans="1:14" x14ac:dyDescent="0.3">
      <c r="A2604" s="77" t="s">
        <v>5212</v>
      </c>
      <c r="B2604" s="127" t="s">
        <v>5213</v>
      </c>
      <c r="C2604" s="128">
        <v>0</v>
      </c>
      <c r="D2604" s="128">
        <v>0</v>
      </c>
      <c r="E2604" s="128">
        <v>0</v>
      </c>
      <c r="F2604" s="128">
        <v>0</v>
      </c>
      <c r="G2604" s="128">
        <v>0</v>
      </c>
      <c r="H2604" s="128">
        <v>0</v>
      </c>
      <c r="I2604" s="128">
        <v>0</v>
      </c>
      <c r="J2604" s="128">
        <v>0</v>
      </c>
      <c r="K2604" s="128">
        <v>0</v>
      </c>
      <c r="L2604" s="128">
        <v>0</v>
      </c>
      <c r="M2604" s="128">
        <v>0</v>
      </c>
      <c r="N2604" s="128">
        <v>0</v>
      </c>
    </row>
    <row r="2605" spans="1:14" x14ac:dyDescent="0.3">
      <c r="A2605" s="77" t="s">
        <v>5214</v>
      </c>
      <c r="B2605" s="127" t="s">
        <v>5215</v>
      </c>
      <c r="C2605" s="128">
        <v>6427.9066249999996</v>
      </c>
      <c r="D2605" s="128">
        <v>6427.9066249999996</v>
      </c>
      <c r="E2605" s="128">
        <v>6427.9066249999996</v>
      </c>
      <c r="F2605" s="128">
        <v>6427.9066249999996</v>
      </c>
      <c r="G2605" s="128">
        <v>6427.9066249999996</v>
      </c>
      <c r="H2605" s="128">
        <v>6427.9066249999996</v>
      </c>
      <c r="I2605" s="128">
        <v>6427.9066249999996</v>
      </c>
      <c r="J2605" s="128">
        <v>6427.9066249999996</v>
      </c>
      <c r="K2605" s="128">
        <v>6427.9066249999996</v>
      </c>
      <c r="L2605" s="128">
        <v>6427.9066249999996</v>
      </c>
      <c r="M2605" s="128">
        <v>6427.9066249999996</v>
      </c>
      <c r="N2605" s="128">
        <v>6427.9066249999996</v>
      </c>
    </row>
    <row r="2606" spans="1:14" x14ac:dyDescent="0.3">
      <c r="A2606" s="77" t="s">
        <v>5216</v>
      </c>
      <c r="B2606" s="127" t="s">
        <v>5217</v>
      </c>
      <c r="C2606" s="128">
        <v>0</v>
      </c>
      <c r="D2606" s="128">
        <v>0</v>
      </c>
      <c r="E2606" s="128">
        <v>0</v>
      </c>
      <c r="F2606" s="128">
        <v>0</v>
      </c>
      <c r="G2606" s="128">
        <v>0</v>
      </c>
      <c r="H2606" s="128">
        <v>0</v>
      </c>
      <c r="I2606" s="128">
        <v>0</v>
      </c>
      <c r="J2606" s="128">
        <v>0</v>
      </c>
      <c r="K2606" s="128">
        <v>0</v>
      </c>
      <c r="L2606" s="128">
        <v>0</v>
      </c>
      <c r="M2606" s="128">
        <v>0</v>
      </c>
      <c r="N2606" s="128">
        <v>0</v>
      </c>
    </row>
    <row r="2607" spans="1:14" x14ac:dyDescent="0.3">
      <c r="A2607" s="77" t="s">
        <v>5218</v>
      </c>
      <c r="B2607" s="127" t="s">
        <v>5219</v>
      </c>
      <c r="C2607" s="128">
        <v>52</v>
      </c>
      <c r="D2607" s="128">
        <v>160</v>
      </c>
      <c r="E2607" s="128">
        <v>2</v>
      </c>
      <c r="F2607" s="128">
        <v>1568</v>
      </c>
      <c r="G2607" s="128">
        <v>21</v>
      </c>
      <c r="H2607" s="128">
        <v>0</v>
      </c>
      <c r="I2607" s="128">
        <v>0</v>
      </c>
      <c r="J2607" s="128">
        <v>0</v>
      </c>
      <c r="K2607" s="128">
        <v>0</v>
      </c>
      <c r="L2607" s="128">
        <v>0</v>
      </c>
      <c r="M2607" s="128">
        <v>0</v>
      </c>
      <c r="N2607" s="128">
        <v>4651</v>
      </c>
    </row>
    <row r="2608" spans="1:14" x14ac:dyDescent="0.3">
      <c r="A2608" s="77" t="s">
        <v>5220</v>
      </c>
      <c r="B2608" s="127" t="s">
        <v>5221</v>
      </c>
      <c r="C2608" s="128">
        <v>0</v>
      </c>
      <c r="D2608" s="128">
        <v>0</v>
      </c>
      <c r="E2608" s="128">
        <v>0</v>
      </c>
      <c r="F2608" s="128">
        <v>0</v>
      </c>
      <c r="G2608" s="128">
        <v>0</v>
      </c>
      <c r="H2608" s="128">
        <v>0</v>
      </c>
      <c r="I2608" s="128">
        <v>0</v>
      </c>
      <c r="J2608" s="128">
        <v>0</v>
      </c>
      <c r="K2608" s="128">
        <v>0</v>
      </c>
      <c r="L2608" s="128">
        <v>0</v>
      </c>
      <c r="M2608" s="128">
        <v>0</v>
      </c>
      <c r="N2608" s="128">
        <v>0</v>
      </c>
    </row>
    <row r="2609" spans="1:14" x14ac:dyDescent="0.3">
      <c r="A2609" s="77" t="s">
        <v>5222</v>
      </c>
      <c r="B2609" s="127" t="s">
        <v>5223</v>
      </c>
      <c r="C2609" s="128">
        <v>33084</v>
      </c>
      <c r="D2609" s="128">
        <v>33084</v>
      </c>
      <c r="E2609" s="128">
        <v>33084</v>
      </c>
      <c r="F2609" s="128">
        <v>34772</v>
      </c>
      <c r="G2609" s="128">
        <v>33084</v>
      </c>
      <c r="H2609" s="128">
        <v>33084</v>
      </c>
      <c r="I2609" s="128">
        <v>33084</v>
      </c>
      <c r="J2609" s="128">
        <v>33084</v>
      </c>
      <c r="K2609" s="128">
        <v>33084</v>
      </c>
      <c r="L2609" s="128">
        <v>33084</v>
      </c>
      <c r="M2609" s="128">
        <v>33084</v>
      </c>
      <c r="N2609" s="128">
        <v>33084</v>
      </c>
    </row>
    <row r="2610" spans="1:14" x14ac:dyDescent="0.3">
      <c r="A2610" s="77" t="s">
        <v>5224</v>
      </c>
      <c r="B2610" s="127" t="s">
        <v>5225</v>
      </c>
      <c r="C2610" s="128">
        <v>0</v>
      </c>
      <c r="D2610" s="128">
        <v>0</v>
      </c>
      <c r="E2610" s="128">
        <v>0</v>
      </c>
      <c r="F2610" s="128">
        <v>0</v>
      </c>
      <c r="G2610" s="128">
        <v>0</v>
      </c>
      <c r="H2610" s="128">
        <v>0</v>
      </c>
      <c r="I2610" s="128">
        <v>0</v>
      </c>
      <c r="J2610" s="128">
        <v>0</v>
      </c>
      <c r="K2610" s="128">
        <v>0</v>
      </c>
      <c r="L2610" s="128">
        <v>0</v>
      </c>
      <c r="M2610" s="128">
        <v>0</v>
      </c>
      <c r="N2610" s="128">
        <v>0</v>
      </c>
    </row>
    <row r="2611" spans="1:14" x14ac:dyDescent="0.3">
      <c r="A2611" s="77" t="s">
        <v>5226</v>
      </c>
      <c r="B2611" s="127" t="s">
        <v>5227</v>
      </c>
      <c r="C2611" s="128">
        <v>115833</v>
      </c>
      <c r="D2611" s="128">
        <v>115833</v>
      </c>
      <c r="E2611" s="128">
        <v>115833</v>
      </c>
      <c r="F2611" s="128">
        <v>115833</v>
      </c>
      <c r="G2611" s="128">
        <v>115833</v>
      </c>
      <c r="H2611" s="128">
        <v>115833</v>
      </c>
      <c r="I2611" s="128">
        <v>115833</v>
      </c>
      <c r="J2611" s="128">
        <v>115833</v>
      </c>
      <c r="K2611" s="128">
        <v>115833</v>
      </c>
      <c r="L2611" s="128">
        <v>115833</v>
      </c>
      <c r="M2611" s="128">
        <v>115833</v>
      </c>
      <c r="N2611" s="128">
        <v>132337</v>
      </c>
    </row>
    <row r="2612" spans="1:14" x14ac:dyDescent="0.3">
      <c r="A2612" s="77" t="s">
        <v>5228</v>
      </c>
      <c r="B2612" s="127" t="s">
        <v>5229</v>
      </c>
      <c r="C2612" s="128">
        <v>122850.254875</v>
      </c>
      <c r="D2612" s="128">
        <v>122850.254875</v>
      </c>
      <c r="E2612" s="128">
        <v>122850.254875</v>
      </c>
      <c r="F2612" s="128">
        <v>122850.254875</v>
      </c>
      <c r="G2612" s="128">
        <v>122850.254875</v>
      </c>
      <c r="H2612" s="128">
        <v>122850.254875</v>
      </c>
      <c r="I2612" s="128">
        <v>122850.254875</v>
      </c>
      <c r="J2612" s="128">
        <v>122850.254875</v>
      </c>
      <c r="K2612" s="128">
        <v>122850.254875</v>
      </c>
      <c r="L2612" s="128">
        <v>122850.254875</v>
      </c>
      <c r="M2612" s="128">
        <v>122850.254875</v>
      </c>
      <c r="N2612" s="128">
        <v>122850.254875</v>
      </c>
    </row>
    <row r="2613" spans="1:14" x14ac:dyDescent="0.3">
      <c r="A2613" s="77" t="s">
        <v>5230</v>
      </c>
      <c r="B2613" s="127" t="s">
        <v>5231</v>
      </c>
      <c r="C2613" s="128">
        <v>0</v>
      </c>
      <c r="D2613" s="128">
        <v>0</v>
      </c>
      <c r="E2613" s="128">
        <v>0</v>
      </c>
      <c r="F2613" s="128">
        <v>0</v>
      </c>
      <c r="G2613" s="128">
        <v>0</v>
      </c>
      <c r="H2613" s="128">
        <v>0</v>
      </c>
      <c r="I2613" s="128">
        <v>0</v>
      </c>
      <c r="J2613" s="128">
        <v>0</v>
      </c>
      <c r="K2613" s="128">
        <v>0</v>
      </c>
      <c r="L2613" s="128">
        <v>0</v>
      </c>
      <c r="M2613" s="128">
        <v>0</v>
      </c>
      <c r="N2613" s="128">
        <v>0</v>
      </c>
    </row>
    <row r="2614" spans="1:14" x14ac:dyDescent="0.3">
      <c r="A2614" s="77" t="s">
        <v>5232</v>
      </c>
      <c r="B2614" s="127" t="s">
        <v>5233</v>
      </c>
      <c r="C2614" s="128">
        <v>0</v>
      </c>
      <c r="D2614" s="128">
        <v>0</v>
      </c>
      <c r="E2614" s="128">
        <v>0</v>
      </c>
      <c r="F2614" s="128">
        <v>0</v>
      </c>
      <c r="G2614" s="128">
        <v>0</v>
      </c>
      <c r="H2614" s="128">
        <v>0</v>
      </c>
      <c r="I2614" s="128">
        <v>0</v>
      </c>
      <c r="J2614" s="128">
        <v>0</v>
      </c>
      <c r="K2614" s="128">
        <v>0</v>
      </c>
      <c r="L2614" s="128">
        <v>0</v>
      </c>
      <c r="M2614" s="128">
        <v>0</v>
      </c>
      <c r="N2614" s="128">
        <v>0</v>
      </c>
    </row>
    <row r="2615" spans="1:14" x14ac:dyDescent="0.3">
      <c r="A2615" s="77" t="s">
        <v>5234</v>
      </c>
      <c r="B2615" s="127" t="s">
        <v>5235</v>
      </c>
      <c r="C2615" s="128">
        <v>0</v>
      </c>
      <c r="D2615" s="128">
        <v>0</v>
      </c>
      <c r="E2615" s="128">
        <v>0</v>
      </c>
      <c r="F2615" s="128">
        <v>0</v>
      </c>
      <c r="G2615" s="128">
        <v>0</v>
      </c>
      <c r="H2615" s="128">
        <v>0</v>
      </c>
      <c r="I2615" s="128">
        <v>0</v>
      </c>
      <c r="J2615" s="128">
        <v>0</v>
      </c>
      <c r="K2615" s="128">
        <v>0</v>
      </c>
      <c r="L2615" s="128">
        <v>0</v>
      </c>
      <c r="M2615" s="128">
        <v>0</v>
      </c>
      <c r="N2615" s="128">
        <v>0</v>
      </c>
    </row>
    <row r="2616" spans="1:14" x14ac:dyDescent="0.3">
      <c r="A2616" s="77" t="s">
        <v>5236</v>
      </c>
      <c r="B2616" s="127" t="s">
        <v>5237</v>
      </c>
      <c r="C2616" s="128">
        <v>0</v>
      </c>
      <c r="D2616" s="128">
        <v>0</v>
      </c>
      <c r="E2616" s="128">
        <v>0</v>
      </c>
      <c r="F2616" s="128">
        <v>0</v>
      </c>
      <c r="G2616" s="128">
        <v>0</v>
      </c>
      <c r="H2616" s="128">
        <v>0</v>
      </c>
      <c r="I2616" s="128">
        <v>0</v>
      </c>
      <c r="J2616" s="128">
        <v>0</v>
      </c>
      <c r="K2616" s="128">
        <v>0</v>
      </c>
      <c r="L2616" s="128">
        <v>0</v>
      </c>
      <c r="M2616" s="128">
        <v>0</v>
      </c>
      <c r="N2616" s="128">
        <v>0</v>
      </c>
    </row>
    <row r="2617" spans="1:14" x14ac:dyDescent="0.3">
      <c r="A2617" s="77" t="s">
        <v>5238</v>
      </c>
      <c r="B2617" s="127" t="s">
        <v>5239</v>
      </c>
      <c r="C2617" s="128">
        <v>14089.880625</v>
      </c>
      <c r="D2617" s="128">
        <v>14138.480625</v>
      </c>
      <c r="E2617" s="128">
        <v>14138.480625</v>
      </c>
      <c r="F2617" s="128">
        <v>14138.480625</v>
      </c>
      <c r="G2617" s="128">
        <v>14175.620625</v>
      </c>
      <c r="H2617" s="128">
        <v>14175.620625</v>
      </c>
      <c r="I2617" s="128">
        <v>14175.620625</v>
      </c>
      <c r="J2617" s="128">
        <v>14175.620625</v>
      </c>
      <c r="K2617" s="128">
        <v>14175.620625</v>
      </c>
      <c r="L2617" s="128">
        <v>14175.620625</v>
      </c>
      <c r="M2617" s="128">
        <v>14175.620625</v>
      </c>
      <c r="N2617" s="128">
        <v>14175.620625</v>
      </c>
    </row>
    <row r="2618" spans="1:14" x14ac:dyDescent="0.3">
      <c r="A2618" s="77" t="s">
        <v>5240</v>
      </c>
      <c r="B2618" s="127" t="s">
        <v>5241</v>
      </c>
      <c r="C2618" s="128">
        <v>57804.7</v>
      </c>
      <c r="D2618" s="128">
        <v>14646</v>
      </c>
      <c r="E2618" s="128">
        <v>14646</v>
      </c>
      <c r="F2618" s="128">
        <v>14646</v>
      </c>
      <c r="G2618" s="128">
        <v>14646</v>
      </c>
      <c r="H2618" s="128">
        <v>14646</v>
      </c>
      <c r="I2618" s="128">
        <v>14646</v>
      </c>
      <c r="J2618" s="128">
        <v>14646</v>
      </c>
      <c r="K2618" s="128">
        <v>14646</v>
      </c>
      <c r="L2618" s="128">
        <v>14646</v>
      </c>
      <c r="M2618" s="128">
        <v>14646</v>
      </c>
      <c r="N2618" s="128">
        <v>14646</v>
      </c>
    </row>
    <row r="2619" spans="1:14" x14ac:dyDescent="0.3">
      <c r="A2619" s="77" t="s">
        <v>5242</v>
      </c>
      <c r="B2619" s="127" t="s">
        <v>5243</v>
      </c>
      <c r="C2619" s="128">
        <v>0</v>
      </c>
      <c r="D2619" s="128">
        <v>0</v>
      </c>
      <c r="E2619" s="128">
        <v>0</v>
      </c>
      <c r="F2619" s="128">
        <v>0</v>
      </c>
      <c r="G2619" s="128">
        <v>0</v>
      </c>
      <c r="H2619" s="128">
        <v>0</v>
      </c>
      <c r="I2619" s="128">
        <v>0</v>
      </c>
      <c r="J2619" s="128">
        <v>0</v>
      </c>
      <c r="K2619" s="128">
        <v>0</v>
      </c>
      <c r="L2619" s="128">
        <v>0</v>
      </c>
      <c r="M2619" s="128">
        <v>0</v>
      </c>
      <c r="N2619" s="128">
        <v>0</v>
      </c>
    </row>
    <row r="2620" spans="1:14" x14ac:dyDescent="0.3">
      <c r="A2620" s="77" t="s">
        <v>5244</v>
      </c>
      <c r="B2620" s="127" t="s">
        <v>5245</v>
      </c>
      <c r="C2620" s="128">
        <v>4500</v>
      </c>
      <c r="D2620" s="128">
        <v>4500</v>
      </c>
      <c r="E2620" s="128">
        <v>4500</v>
      </c>
      <c r="F2620" s="128">
        <v>4500</v>
      </c>
      <c r="G2620" s="128">
        <v>4500</v>
      </c>
      <c r="H2620" s="128">
        <v>4500</v>
      </c>
      <c r="I2620" s="128">
        <v>4500</v>
      </c>
      <c r="J2620" s="128">
        <v>4500</v>
      </c>
      <c r="K2620" s="128">
        <v>4500</v>
      </c>
      <c r="L2620" s="128">
        <v>4500</v>
      </c>
      <c r="M2620" s="128">
        <v>4500</v>
      </c>
      <c r="N2620" s="128">
        <v>4500</v>
      </c>
    </row>
    <row r="2621" spans="1:14" x14ac:dyDescent="0.3">
      <c r="A2621" s="77" t="s">
        <v>5246</v>
      </c>
      <c r="B2621" s="127" t="s">
        <v>5247</v>
      </c>
      <c r="C2621" s="128">
        <v>0</v>
      </c>
      <c r="D2621" s="128">
        <v>0</v>
      </c>
      <c r="E2621" s="128">
        <v>0</v>
      </c>
      <c r="F2621" s="128">
        <v>0</v>
      </c>
      <c r="G2621" s="128">
        <v>0</v>
      </c>
      <c r="H2621" s="128">
        <v>0</v>
      </c>
      <c r="I2621" s="128">
        <v>0</v>
      </c>
      <c r="J2621" s="128">
        <v>0</v>
      </c>
      <c r="K2621" s="128">
        <v>0</v>
      </c>
      <c r="L2621" s="128">
        <v>0</v>
      </c>
      <c r="M2621" s="128">
        <v>0</v>
      </c>
      <c r="N2621" s="128">
        <v>0</v>
      </c>
    </row>
    <row r="2622" spans="1:14" x14ac:dyDescent="0.3">
      <c r="A2622" s="77" t="s">
        <v>5248</v>
      </c>
      <c r="B2622" s="127" t="s">
        <v>5249</v>
      </c>
      <c r="C2622" s="128">
        <v>0</v>
      </c>
      <c r="D2622" s="128">
        <v>0</v>
      </c>
      <c r="E2622" s="128">
        <v>0</v>
      </c>
      <c r="F2622" s="128">
        <v>0</v>
      </c>
      <c r="G2622" s="128">
        <v>0</v>
      </c>
      <c r="H2622" s="128">
        <v>0</v>
      </c>
      <c r="I2622" s="128">
        <v>0</v>
      </c>
      <c r="J2622" s="128">
        <v>0</v>
      </c>
      <c r="K2622" s="128">
        <v>0</v>
      </c>
      <c r="L2622" s="128">
        <v>0</v>
      </c>
      <c r="M2622" s="128">
        <v>0</v>
      </c>
      <c r="N2622" s="128">
        <v>0</v>
      </c>
    </row>
    <row r="2623" spans="1:14" x14ac:dyDescent="0.3">
      <c r="A2623" s="77" t="s">
        <v>5250</v>
      </c>
      <c r="B2623" s="127" t="s">
        <v>5251</v>
      </c>
      <c r="C2623" s="128">
        <v>263044.44071400003</v>
      </c>
      <c r="D2623" s="128">
        <v>263176.77071399998</v>
      </c>
      <c r="E2623" s="128">
        <v>264995.74071400001</v>
      </c>
      <c r="F2623" s="128">
        <v>267818.100714</v>
      </c>
      <c r="G2623" s="128">
        <v>265293.850714</v>
      </c>
      <c r="H2623" s="128">
        <v>264327.53071399999</v>
      </c>
      <c r="I2623" s="128">
        <v>264376.53071399999</v>
      </c>
      <c r="J2623" s="128">
        <v>264231.53071399999</v>
      </c>
      <c r="K2623" s="128">
        <v>263995.53071399999</v>
      </c>
      <c r="L2623" s="128">
        <v>265496.53071399999</v>
      </c>
      <c r="M2623" s="128">
        <v>269191.03071399999</v>
      </c>
      <c r="N2623" s="128">
        <v>267238.83071399998</v>
      </c>
    </row>
    <row r="2624" spans="1:14" x14ac:dyDescent="0.3">
      <c r="A2624" s="77" t="s">
        <v>5252</v>
      </c>
      <c r="B2624" s="127" t="s">
        <v>5253</v>
      </c>
      <c r="C2624" s="128">
        <v>7500</v>
      </c>
      <c r="D2624" s="128">
        <v>7500</v>
      </c>
      <c r="E2624" s="128">
        <v>7500</v>
      </c>
      <c r="F2624" s="128">
        <v>7500</v>
      </c>
      <c r="G2624" s="128">
        <v>7500</v>
      </c>
      <c r="H2624" s="128">
        <v>7500</v>
      </c>
      <c r="I2624" s="128">
        <v>7500</v>
      </c>
      <c r="J2624" s="128">
        <v>7500</v>
      </c>
      <c r="K2624" s="128">
        <v>7500</v>
      </c>
      <c r="L2624" s="128">
        <v>7500</v>
      </c>
      <c r="M2624" s="128">
        <v>7500</v>
      </c>
      <c r="N2624" s="128">
        <v>7500</v>
      </c>
    </row>
    <row r="2625" spans="1:14" x14ac:dyDescent="0.3">
      <c r="A2625" s="77" t="s">
        <v>5254</v>
      </c>
      <c r="B2625" s="127" t="s">
        <v>5255</v>
      </c>
      <c r="C2625" s="128">
        <v>143177.85887600001</v>
      </c>
      <c r="D2625" s="128">
        <v>143177.85887600001</v>
      </c>
      <c r="E2625" s="128">
        <v>148177.85887600001</v>
      </c>
      <c r="F2625" s="128">
        <v>155638.4330011</v>
      </c>
      <c r="G2625" s="128">
        <v>160417.55300109999</v>
      </c>
      <c r="H2625" s="128">
        <v>170417.55300109999</v>
      </c>
      <c r="I2625" s="128">
        <v>174037.40006370001</v>
      </c>
      <c r="J2625" s="128">
        <v>174037.40006370001</v>
      </c>
      <c r="K2625" s="128">
        <v>154037.40006370001</v>
      </c>
      <c r="L2625" s="128">
        <v>157657.2471263</v>
      </c>
      <c r="M2625" s="128">
        <v>217657.2471263</v>
      </c>
      <c r="N2625" s="128">
        <v>235756.48243909999</v>
      </c>
    </row>
    <row r="2626" spans="1:14" x14ac:dyDescent="0.3">
      <c r="A2626" s="77" t="s">
        <v>5256</v>
      </c>
      <c r="B2626" s="127" t="s">
        <v>5257</v>
      </c>
      <c r="C2626" s="128">
        <v>8940.2666666999994</v>
      </c>
      <c r="D2626" s="128">
        <v>8940.2666666999994</v>
      </c>
      <c r="E2626" s="128">
        <v>8940.2666666999994</v>
      </c>
      <c r="F2626" s="128">
        <v>8940.2666666999994</v>
      </c>
      <c r="G2626" s="128">
        <v>8940.2666666999994</v>
      </c>
      <c r="H2626" s="128">
        <v>8940.2666666999994</v>
      </c>
      <c r="I2626" s="128">
        <v>8940.2666666999994</v>
      </c>
      <c r="J2626" s="128">
        <v>8940.2666666999994</v>
      </c>
      <c r="K2626" s="128">
        <v>8940.2666666999994</v>
      </c>
      <c r="L2626" s="128">
        <v>8940.2666666999994</v>
      </c>
      <c r="M2626" s="128">
        <v>8940.2666666999994</v>
      </c>
      <c r="N2626" s="128">
        <v>8948.5666667000005</v>
      </c>
    </row>
    <row r="2627" spans="1:14" x14ac:dyDescent="0.3">
      <c r="A2627" s="77" t="s">
        <v>5258</v>
      </c>
      <c r="B2627" s="127" t="s">
        <v>5259</v>
      </c>
      <c r="C2627" s="128">
        <v>0</v>
      </c>
      <c r="D2627" s="128">
        <v>0</v>
      </c>
      <c r="E2627" s="128">
        <v>0</v>
      </c>
      <c r="F2627" s="128">
        <v>0</v>
      </c>
      <c r="G2627" s="128">
        <v>0</v>
      </c>
      <c r="H2627" s="128">
        <v>0</v>
      </c>
      <c r="I2627" s="128">
        <v>0</v>
      </c>
      <c r="J2627" s="128">
        <v>0</v>
      </c>
      <c r="K2627" s="128">
        <v>0</v>
      </c>
      <c r="L2627" s="128">
        <v>0</v>
      </c>
      <c r="M2627" s="128">
        <v>0</v>
      </c>
      <c r="N2627" s="128">
        <v>0</v>
      </c>
    </row>
    <row r="2628" spans="1:14" x14ac:dyDescent="0.3">
      <c r="A2628" s="77" t="s">
        <v>5260</v>
      </c>
      <c r="B2628" s="127" t="s">
        <v>5261</v>
      </c>
      <c r="C2628" s="128">
        <v>-19750</v>
      </c>
      <c r="D2628" s="128">
        <v>-19750</v>
      </c>
      <c r="E2628" s="128">
        <v>-19750</v>
      </c>
      <c r="F2628" s="128">
        <v>-19750</v>
      </c>
      <c r="G2628" s="128">
        <v>-19750</v>
      </c>
      <c r="H2628" s="128">
        <v>-19750</v>
      </c>
      <c r="I2628" s="128">
        <v>-19750</v>
      </c>
      <c r="J2628" s="128">
        <v>-19750</v>
      </c>
      <c r="K2628" s="128">
        <v>-19750</v>
      </c>
      <c r="L2628" s="128">
        <v>-19750</v>
      </c>
      <c r="M2628" s="128">
        <v>-19750</v>
      </c>
      <c r="N2628" s="128">
        <v>-19750</v>
      </c>
    </row>
    <row r="2629" spans="1:14" x14ac:dyDescent="0.3">
      <c r="A2629" s="77" t="s">
        <v>5262</v>
      </c>
      <c r="B2629" s="127" t="s">
        <v>5263</v>
      </c>
      <c r="C2629" s="128">
        <v>0</v>
      </c>
      <c r="D2629" s="128">
        <v>0</v>
      </c>
      <c r="E2629" s="128">
        <v>0</v>
      </c>
      <c r="F2629" s="128">
        <v>0</v>
      </c>
      <c r="G2629" s="128">
        <v>0</v>
      </c>
      <c r="H2629" s="128">
        <v>0</v>
      </c>
      <c r="I2629" s="128">
        <v>0</v>
      </c>
      <c r="J2629" s="128">
        <v>0</v>
      </c>
      <c r="K2629" s="128">
        <v>0</v>
      </c>
      <c r="L2629" s="128">
        <v>0</v>
      </c>
      <c r="M2629" s="128">
        <v>0</v>
      </c>
      <c r="N2629" s="128">
        <v>0</v>
      </c>
    </row>
    <row r="2630" spans="1:14" x14ac:dyDescent="0.3">
      <c r="A2630" s="77" t="s">
        <v>5264</v>
      </c>
      <c r="B2630" s="127" t="s">
        <v>5265</v>
      </c>
      <c r="C2630" s="128">
        <v>-32719</v>
      </c>
      <c r="D2630" s="128">
        <v>-32719</v>
      </c>
      <c r="E2630" s="128">
        <v>-32719</v>
      </c>
      <c r="F2630" s="128">
        <v>-32719</v>
      </c>
      <c r="G2630" s="128">
        <v>-32719</v>
      </c>
      <c r="H2630" s="128">
        <v>-32719</v>
      </c>
      <c r="I2630" s="128">
        <v>-32719</v>
      </c>
      <c r="J2630" s="128">
        <v>-32719</v>
      </c>
      <c r="K2630" s="128">
        <v>-32719</v>
      </c>
      <c r="L2630" s="128">
        <v>-32719</v>
      </c>
      <c r="M2630" s="128">
        <v>-32719</v>
      </c>
      <c r="N2630" s="128">
        <v>-32719</v>
      </c>
    </row>
    <row r="2631" spans="1:14" x14ac:dyDescent="0.3">
      <c r="A2631" s="77" t="s">
        <v>5266</v>
      </c>
      <c r="B2631" s="127" t="s">
        <v>5267</v>
      </c>
      <c r="C2631" s="128">
        <v>0</v>
      </c>
      <c r="D2631" s="128">
        <v>0</v>
      </c>
      <c r="E2631" s="128">
        <v>2722.2596087000002</v>
      </c>
      <c r="F2631" s="128">
        <v>2722.2596087000002</v>
      </c>
      <c r="G2631" s="128">
        <v>2722.2596087000002</v>
      </c>
      <c r="H2631" s="128">
        <v>2722.2596087000002</v>
      </c>
      <c r="I2631" s="128">
        <v>2722.2596087000002</v>
      </c>
      <c r="J2631" s="128">
        <v>2722.2596087000002</v>
      </c>
      <c r="K2631" s="128">
        <v>2722.2596087000002</v>
      </c>
      <c r="L2631" s="128">
        <v>2722.2596087000002</v>
      </c>
      <c r="M2631" s="128">
        <v>2722.2596087000002</v>
      </c>
      <c r="N2631" s="128">
        <v>2722.2596087000002</v>
      </c>
    </row>
    <row r="2632" spans="1:14" x14ac:dyDescent="0.3">
      <c r="A2632" s="77" t="s">
        <v>5268</v>
      </c>
      <c r="B2632" s="127" t="s">
        <v>5269</v>
      </c>
      <c r="C2632" s="128">
        <v>-54397</v>
      </c>
      <c r="D2632" s="128">
        <v>-54397</v>
      </c>
      <c r="E2632" s="128">
        <v>-83102</v>
      </c>
      <c r="F2632" s="128">
        <v>-83102</v>
      </c>
      <c r="G2632" s="128">
        <v>-83102</v>
      </c>
      <c r="H2632" s="128">
        <v>-83102</v>
      </c>
      <c r="I2632" s="128">
        <v>-83102</v>
      </c>
      <c r="J2632" s="128">
        <v>-83102</v>
      </c>
      <c r="K2632" s="128">
        <v>-83102</v>
      </c>
      <c r="L2632" s="128">
        <v>-83102</v>
      </c>
      <c r="M2632" s="128">
        <v>-83102</v>
      </c>
      <c r="N2632" s="128">
        <v>-83102</v>
      </c>
    </row>
    <row r="2633" spans="1:14" x14ac:dyDescent="0.3">
      <c r="A2633" s="77" t="s">
        <v>5270</v>
      </c>
      <c r="B2633" s="127" t="s">
        <v>5271</v>
      </c>
      <c r="C2633" s="128">
        <v>0</v>
      </c>
      <c r="D2633" s="128">
        <v>0</v>
      </c>
      <c r="E2633" s="128">
        <v>0</v>
      </c>
      <c r="F2633" s="128">
        <v>0</v>
      </c>
      <c r="G2633" s="128">
        <v>0</v>
      </c>
      <c r="H2633" s="128">
        <v>0</v>
      </c>
      <c r="I2633" s="128">
        <v>0</v>
      </c>
      <c r="J2633" s="128">
        <v>0</v>
      </c>
      <c r="K2633" s="128">
        <v>0</v>
      </c>
      <c r="L2633" s="128">
        <v>0</v>
      </c>
      <c r="M2633" s="128">
        <v>0</v>
      </c>
      <c r="N2633" s="128">
        <v>0</v>
      </c>
    </row>
    <row r="2634" spans="1:14" x14ac:dyDescent="0.3">
      <c r="A2634" s="77" t="s">
        <v>5272</v>
      </c>
      <c r="B2634" s="127" t="s">
        <v>5273</v>
      </c>
      <c r="C2634" s="128">
        <v>485.55</v>
      </c>
      <c r="D2634" s="128">
        <v>0</v>
      </c>
      <c r="E2634" s="128">
        <v>0</v>
      </c>
      <c r="F2634" s="128">
        <v>485.55</v>
      </c>
      <c r="G2634" s="128">
        <v>0</v>
      </c>
      <c r="H2634" s="128">
        <v>0</v>
      </c>
      <c r="I2634" s="128">
        <v>485.55</v>
      </c>
      <c r="J2634" s="128">
        <v>0</v>
      </c>
      <c r="K2634" s="128">
        <v>0</v>
      </c>
      <c r="L2634" s="128">
        <v>488.66250000000002</v>
      </c>
      <c r="M2634" s="128">
        <v>0</v>
      </c>
      <c r="N2634" s="128">
        <v>0</v>
      </c>
    </row>
    <row r="2635" spans="1:14" x14ac:dyDescent="0.3">
      <c r="A2635" s="77" t="s">
        <v>5274</v>
      </c>
      <c r="B2635" s="127" t="s">
        <v>5275</v>
      </c>
      <c r="C2635" s="128">
        <v>535004.08548150002</v>
      </c>
      <c r="D2635" s="128">
        <v>416854.43843610003</v>
      </c>
      <c r="E2635" s="128">
        <v>394595.26702500001</v>
      </c>
      <c r="F2635" s="128">
        <v>496259.70926839998</v>
      </c>
      <c r="G2635" s="128">
        <v>476106.71931050002</v>
      </c>
      <c r="H2635" s="128">
        <v>475209.16333120002</v>
      </c>
      <c r="I2635" s="128">
        <v>481730.64659289998</v>
      </c>
      <c r="J2635" s="128">
        <v>442112.22286059998</v>
      </c>
      <c r="K2635" s="128">
        <v>556668.11251939996</v>
      </c>
      <c r="L2635" s="128">
        <v>492223.62028540001</v>
      </c>
      <c r="M2635" s="128">
        <v>482058.76406670001</v>
      </c>
      <c r="N2635" s="128">
        <v>547957.67691379995</v>
      </c>
    </row>
    <row r="2636" spans="1:14" x14ac:dyDescent="0.3">
      <c r="A2636" s="77" t="s">
        <v>5276</v>
      </c>
      <c r="B2636" s="127" t="s">
        <v>5277</v>
      </c>
      <c r="C2636" s="128">
        <v>0</v>
      </c>
      <c r="D2636" s="128">
        <v>0</v>
      </c>
      <c r="E2636" s="128">
        <v>0</v>
      </c>
      <c r="F2636" s="128">
        <v>0</v>
      </c>
      <c r="G2636" s="128">
        <v>0</v>
      </c>
      <c r="H2636" s="128">
        <v>0</v>
      </c>
      <c r="I2636" s="128">
        <v>0</v>
      </c>
      <c r="J2636" s="128">
        <v>0</v>
      </c>
      <c r="K2636" s="128">
        <v>0</v>
      </c>
      <c r="L2636" s="128">
        <v>0</v>
      </c>
      <c r="M2636" s="128">
        <v>0</v>
      </c>
      <c r="N2636" s="128">
        <v>0</v>
      </c>
    </row>
    <row r="2637" spans="1:14" x14ac:dyDescent="0.3">
      <c r="A2637" s="77" t="s">
        <v>5278</v>
      </c>
      <c r="B2637" s="127" t="s">
        <v>5279</v>
      </c>
      <c r="C2637" s="128">
        <v>0</v>
      </c>
      <c r="D2637" s="128">
        <v>0</v>
      </c>
      <c r="E2637" s="128">
        <v>175000</v>
      </c>
      <c r="F2637" s="128">
        <v>0</v>
      </c>
      <c r="G2637" s="128">
        <v>0</v>
      </c>
      <c r="H2637" s="128">
        <v>175000</v>
      </c>
      <c r="I2637" s="128">
        <v>0</v>
      </c>
      <c r="J2637" s="128">
        <v>0</v>
      </c>
      <c r="K2637" s="128">
        <v>175000</v>
      </c>
      <c r="L2637" s="128">
        <v>0</v>
      </c>
      <c r="M2637" s="128">
        <v>0</v>
      </c>
      <c r="N2637" s="128">
        <v>175000</v>
      </c>
    </row>
    <row r="2638" spans="1:14" x14ac:dyDescent="0.3">
      <c r="A2638" s="77" t="s">
        <v>5280</v>
      </c>
      <c r="B2638" s="127" t="s">
        <v>5281</v>
      </c>
      <c r="C2638" s="128">
        <v>0</v>
      </c>
      <c r="D2638" s="128">
        <v>0</v>
      </c>
      <c r="E2638" s="128">
        <v>0</v>
      </c>
      <c r="F2638" s="128">
        <v>0</v>
      </c>
      <c r="G2638" s="128">
        <v>0</v>
      </c>
      <c r="H2638" s="128">
        <v>0</v>
      </c>
      <c r="I2638" s="128">
        <v>0</v>
      </c>
      <c r="J2638" s="128">
        <v>0</v>
      </c>
      <c r="K2638" s="128">
        <v>0</v>
      </c>
      <c r="L2638" s="128">
        <v>0</v>
      </c>
      <c r="M2638" s="128">
        <v>0</v>
      </c>
      <c r="N2638" s="128">
        <v>0</v>
      </c>
    </row>
    <row r="2639" spans="1:14" x14ac:dyDescent="0.3">
      <c r="A2639" s="77" t="s">
        <v>5282</v>
      </c>
      <c r="B2639" s="127" t="s">
        <v>5283</v>
      </c>
      <c r="C2639" s="128">
        <v>0</v>
      </c>
      <c r="D2639" s="128">
        <v>0</v>
      </c>
      <c r="E2639" s="128">
        <v>100352.0522388</v>
      </c>
      <c r="F2639" s="128">
        <v>0</v>
      </c>
      <c r="G2639" s="128">
        <v>0</v>
      </c>
      <c r="H2639" s="128">
        <v>100352.0522388</v>
      </c>
      <c r="I2639" s="128">
        <v>0</v>
      </c>
      <c r="J2639" s="128">
        <v>0</v>
      </c>
      <c r="K2639" s="128">
        <v>100352.0522388</v>
      </c>
      <c r="L2639" s="128">
        <v>0</v>
      </c>
      <c r="M2639" s="128">
        <v>0</v>
      </c>
      <c r="N2639" s="128">
        <v>100352.0522388</v>
      </c>
    </row>
    <row r="2640" spans="1:14" x14ac:dyDescent="0.3">
      <c r="A2640" s="77" t="s">
        <v>5284</v>
      </c>
      <c r="B2640" s="127" t="s">
        <v>5285</v>
      </c>
      <c r="C2640" s="128">
        <v>97997</v>
      </c>
      <c r="D2640" s="128">
        <v>10000</v>
      </c>
      <c r="E2640" s="128">
        <v>16470</v>
      </c>
      <c r="F2640" s="128">
        <v>26647</v>
      </c>
      <c r="G2640" s="128">
        <v>11290</v>
      </c>
      <c r="H2640" s="128">
        <v>13385</v>
      </c>
      <c r="I2640" s="128">
        <v>24197</v>
      </c>
      <c r="J2640" s="128">
        <v>11500</v>
      </c>
      <c r="K2640" s="128">
        <v>26500</v>
      </c>
      <c r="L2640" s="128">
        <v>54516</v>
      </c>
      <c r="M2640" s="128">
        <v>29500</v>
      </c>
      <c r="N2640" s="128">
        <v>13000</v>
      </c>
    </row>
    <row r="2641" spans="1:14" x14ac:dyDescent="0.3">
      <c r="A2641" s="77" t="s">
        <v>5286</v>
      </c>
      <c r="B2641" s="127" t="s">
        <v>5287</v>
      </c>
      <c r="C2641" s="128">
        <v>644232.60549999995</v>
      </c>
      <c r="D2641" s="128">
        <v>20000</v>
      </c>
      <c r="E2641" s="128">
        <v>815438.63715870003</v>
      </c>
      <c r="F2641" s="128">
        <v>43400</v>
      </c>
      <c r="G2641" s="128">
        <v>15000</v>
      </c>
      <c r="H2641" s="128">
        <v>761438.63715870003</v>
      </c>
      <c r="I2641" s="128">
        <v>50000</v>
      </c>
      <c r="J2641" s="128">
        <v>39400</v>
      </c>
      <c r="K2641" s="128">
        <v>765558.63715870003</v>
      </c>
      <c r="L2641" s="128">
        <v>17319</v>
      </c>
      <c r="M2641" s="128">
        <v>40000.01</v>
      </c>
      <c r="N2641" s="128">
        <v>251996.04165870001</v>
      </c>
    </row>
    <row r="2642" spans="1:14" x14ac:dyDescent="0.3">
      <c r="A2642" s="77" t="s">
        <v>5288</v>
      </c>
      <c r="B2642" s="127" t="s">
        <v>5289</v>
      </c>
      <c r="C2642" s="128">
        <v>375250</v>
      </c>
      <c r="D2642" s="128">
        <v>173500</v>
      </c>
      <c r="E2642" s="128">
        <v>144584</v>
      </c>
      <c r="F2642" s="128">
        <v>248100</v>
      </c>
      <c r="G2642" s="128">
        <v>157750</v>
      </c>
      <c r="H2642" s="128">
        <v>228350</v>
      </c>
      <c r="I2642" s="128">
        <v>134750</v>
      </c>
      <c r="J2642" s="128">
        <v>553400</v>
      </c>
      <c r="K2642" s="128">
        <v>126750</v>
      </c>
      <c r="L2642" s="128">
        <v>148950</v>
      </c>
      <c r="M2642" s="128">
        <v>65900</v>
      </c>
      <c r="N2642" s="128">
        <v>255750</v>
      </c>
    </row>
    <row r="2643" spans="1:14" x14ac:dyDescent="0.3">
      <c r="A2643" s="77" t="s">
        <v>5290</v>
      </c>
      <c r="B2643" s="127" t="s">
        <v>5291</v>
      </c>
      <c r="C2643" s="128">
        <v>30833</v>
      </c>
      <c r="D2643" s="128">
        <v>30833</v>
      </c>
      <c r="E2643" s="128">
        <v>30833</v>
      </c>
      <c r="F2643" s="128">
        <v>30833</v>
      </c>
      <c r="G2643" s="128">
        <v>30833</v>
      </c>
      <c r="H2643" s="128">
        <v>30833</v>
      </c>
      <c r="I2643" s="128">
        <v>30833</v>
      </c>
      <c r="J2643" s="128">
        <v>30833</v>
      </c>
      <c r="K2643" s="128">
        <v>30833</v>
      </c>
      <c r="L2643" s="128">
        <v>30833</v>
      </c>
      <c r="M2643" s="128">
        <v>30833</v>
      </c>
      <c r="N2643" s="128">
        <v>30833</v>
      </c>
    </row>
    <row r="2644" spans="1:14" x14ac:dyDescent="0.3">
      <c r="A2644" s="77" t="s">
        <v>5292</v>
      </c>
      <c r="B2644" s="127" t="s">
        <v>5293</v>
      </c>
      <c r="C2644" s="128">
        <v>5000</v>
      </c>
      <c r="D2644" s="128">
        <v>5000</v>
      </c>
      <c r="E2644" s="128">
        <v>5000</v>
      </c>
      <c r="F2644" s="128">
        <v>5000</v>
      </c>
      <c r="G2644" s="128">
        <v>5000</v>
      </c>
      <c r="H2644" s="128">
        <v>5000</v>
      </c>
      <c r="I2644" s="128">
        <v>11000</v>
      </c>
      <c r="J2644" s="128">
        <v>5000</v>
      </c>
      <c r="K2644" s="128">
        <v>5000</v>
      </c>
      <c r="L2644" s="128">
        <v>5000</v>
      </c>
      <c r="M2644" s="128">
        <v>5000</v>
      </c>
      <c r="N2644" s="128">
        <v>11000</v>
      </c>
    </row>
    <row r="2645" spans="1:14" x14ac:dyDescent="0.3">
      <c r="A2645" s="77" t="s">
        <v>5294</v>
      </c>
      <c r="B2645" s="127" t="s">
        <v>5295</v>
      </c>
      <c r="C2645" s="128">
        <v>0</v>
      </c>
      <c r="D2645" s="128">
        <v>0</v>
      </c>
      <c r="E2645" s="128">
        <v>0</v>
      </c>
      <c r="F2645" s="128">
        <v>0</v>
      </c>
      <c r="G2645" s="128">
        <v>0</v>
      </c>
      <c r="H2645" s="128">
        <v>0</v>
      </c>
      <c r="I2645" s="128">
        <v>0</v>
      </c>
      <c r="J2645" s="128">
        <v>0</v>
      </c>
      <c r="K2645" s="128">
        <v>0</v>
      </c>
      <c r="L2645" s="128">
        <v>0</v>
      </c>
      <c r="M2645" s="128">
        <v>0</v>
      </c>
      <c r="N2645" s="128">
        <v>0</v>
      </c>
    </row>
    <row r="2646" spans="1:14" x14ac:dyDescent="0.3">
      <c r="A2646" s="77" t="s">
        <v>5296</v>
      </c>
      <c r="B2646" s="127" t="s">
        <v>5297</v>
      </c>
      <c r="C2646" s="128">
        <v>0</v>
      </c>
      <c r="D2646" s="128">
        <v>0</v>
      </c>
      <c r="E2646" s="128">
        <v>0</v>
      </c>
      <c r="F2646" s="128">
        <v>0</v>
      </c>
      <c r="G2646" s="128">
        <v>0</v>
      </c>
      <c r="H2646" s="128">
        <v>0</v>
      </c>
      <c r="I2646" s="128">
        <v>0</v>
      </c>
      <c r="J2646" s="128">
        <v>0</v>
      </c>
      <c r="K2646" s="128">
        <v>0</v>
      </c>
      <c r="L2646" s="128">
        <v>0</v>
      </c>
      <c r="M2646" s="128">
        <v>0</v>
      </c>
      <c r="N2646" s="128">
        <v>0</v>
      </c>
    </row>
    <row r="2647" spans="1:14" x14ac:dyDescent="0.3">
      <c r="A2647" s="77" t="s">
        <v>5298</v>
      </c>
      <c r="B2647" s="127" t="s">
        <v>5299</v>
      </c>
      <c r="C2647" s="128">
        <v>242670.96</v>
      </c>
      <c r="D2647" s="128">
        <v>49479</v>
      </c>
      <c r="E2647" s="128">
        <v>49479</v>
      </c>
      <c r="F2647" s="128">
        <v>242670.96</v>
      </c>
      <c r="G2647" s="128">
        <v>49479</v>
      </c>
      <c r="H2647" s="128">
        <v>49479</v>
      </c>
      <c r="I2647" s="128">
        <v>242670.96</v>
      </c>
      <c r="J2647" s="128">
        <v>49479</v>
      </c>
      <c r="K2647" s="128">
        <v>49479</v>
      </c>
      <c r="L2647" s="128">
        <v>242670.96</v>
      </c>
      <c r="M2647" s="128">
        <v>49479</v>
      </c>
      <c r="N2647" s="128">
        <v>49479</v>
      </c>
    </row>
    <row r="2648" spans="1:14" x14ac:dyDescent="0.3">
      <c r="A2648" s="77" t="s">
        <v>5300</v>
      </c>
      <c r="B2648" s="127" t="s">
        <v>5301</v>
      </c>
      <c r="C2648" s="128">
        <v>350</v>
      </c>
      <c r="D2648" s="128">
        <v>0</v>
      </c>
      <c r="E2648" s="128">
        <v>0</v>
      </c>
      <c r="F2648" s="128">
        <v>0</v>
      </c>
      <c r="G2648" s="128">
        <v>887.5</v>
      </c>
      <c r="H2648" s="128">
        <v>0</v>
      </c>
      <c r="I2648" s="128">
        <v>0</v>
      </c>
      <c r="J2648" s="128">
        <v>0</v>
      </c>
      <c r="K2648" s="128">
        <v>15000</v>
      </c>
      <c r="L2648" s="128">
        <v>1000</v>
      </c>
      <c r="M2648" s="128">
        <v>0</v>
      </c>
      <c r="N2648" s="128">
        <v>0</v>
      </c>
    </row>
    <row r="2649" spans="1:14" x14ac:dyDescent="0.3">
      <c r="A2649" s="77" t="s">
        <v>5302</v>
      </c>
      <c r="B2649" s="127" t="s">
        <v>5303</v>
      </c>
      <c r="C2649" s="128">
        <v>11931.25</v>
      </c>
      <c r="D2649" s="128">
        <v>0</v>
      </c>
      <c r="E2649" s="128">
        <v>0</v>
      </c>
      <c r="F2649" s="128">
        <v>0</v>
      </c>
      <c r="G2649" s="128">
        <v>0</v>
      </c>
      <c r="H2649" s="128">
        <v>0</v>
      </c>
      <c r="I2649" s="128">
        <v>0</v>
      </c>
      <c r="J2649" s="128">
        <v>0</v>
      </c>
      <c r="K2649" s="128">
        <v>0</v>
      </c>
      <c r="L2649" s="128">
        <v>0</v>
      </c>
      <c r="M2649" s="128">
        <v>0</v>
      </c>
      <c r="N2649" s="128">
        <v>0</v>
      </c>
    </row>
    <row r="2650" spans="1:14" x14ac:dyDescent="0.3">
      <c r="A2650" s="77" t="s">
        <v>5304</v>
      </c>
      <c r="B2650" s="127" t="s">
        <v>5305</v>
      </c>
      <c r="C2650" s="128">
        <v>0</v>
      </c>
      <c r="D2650" s="128">
        <v>0</v>
      </c>
      <c r="E2650" s="128">
        <v>0</v>
      </c>
      <c r="F2650" s="128">
        <v>0</v>
      </c>
      <c r="G2650" s="128">
        <v>0</v>
      </c>
      <c r="H2650" s="128">
        <v>0</v>
      </c>
      <c r="I2650" s="128">
        <v>0</v>
      </c>
      <c r="J2650" s="128">
        <v>0</v>
      </c>
      <c r="K2650" s="128">
        <v>0</v>
      </c>
      <c r="L2650" s="128">
        <v>0</v>
      </c>
      <c r="M2650" s="128">
        <v>0</v>
      </c>
      <c r="N2650" s="128">
        <v>0</v>
      </c>
    </row>
    <row r="2651" spans="1:14" x14ac:dyDescent="0.3">
      <c r="A2651" s="77" t="s">
        <v>5306</v>
      </c>
      <c r="B2651" s="127" t="s">
        <v>5307</v>
      </c>
      <c r="C2651" s="128">
        <v>0</v>
      </c>
      <c r="D2651" s="128">
        <v>0</v>
      </c>
      <c r="E2651" s="128">
        <v>0</v>
      </c>
      <c r="F2651" s="128">
        <v>0</v>
      </c>
      <c r="G2651" s="128">
        <v>0</v>
      </c>
      <c r="H2651" s="128">
        <v>0</v>
      </c>
      <c r="I2651" s="128">
        <v>0</v>
      </c>
      <c r="J2651" s="128">
        <v>0</v>
      </c>
      <c r="K2651" s="128">
        <v>0</v>
      </c>
      <c r="L2651" s="128">
        <v>0</v>
      </c>
      <c r="M2651" s="128">
        <v>0</v>
      </c>
      <c r="N2651" s="128">
        <v>0</v>
      </c>
    </row>
    <row r="2652" spans="1:14" x14ac:dyDescent="0.3">
      <c r="A2652" s="77" t="s">
        <v>5308</v>
      </c>
      <c r="B2652" s="127" t="s">
        <v>5309</v>
      </c>
      <c r="C2652" s="128">
        <v>-19050</v>
      </c>
      <c r="D2652" s="128">
        <v>-19050</v>
      </c>
      <c r="E2652" s="128">
        <v>-18450</v>
      </c>
      <c r="F2652" s="128">
        <v>-18150</v>
      </c>
      <c r="G2652" s="128">
        <v>-18750</v>
      </c>
      <c r="H2652" s="128">
        <v>-18900</v>
      </c>
      <c r="I2652" s="128">
        <v>-18900</v>
      </c>
      <c r="J2652" s="128">
        <v>-18900</v>
      </c>
      <c r="K2652" s="128">
        <v>113400.49</v>
      </c>
      <c r="L2652" s="128">
        <v>113850.49</v>
      </c>
      <c r="M2652" s="128">
        <v>114150.49</v>
      </c>
      <c r="N2652" s="128">
        <v>114150.5</v>
      </c>
    </row>
    <row r="2653" spans="1:14" x14ac:dyDescent="0.3">
      <c r="A2653" s="77" t="s">
        <v>5310</v>
      </c>
      <c r="B2653" s="127" t="s">
        <v>5311</v>
      </c>
      <c r="C2653" s="128">
        <v>0</v>
      </c>
      <c r="D2653" s="128">
        <v>75000</v>
      </c>
      <c r="E2653" s="128">
        <v>0</v>
      </c>
      <c r="F2653" s="128">
        <v>0</v>
      </c>
      <c r="G2653" s="128">
        <v>0</v>
      </c>
      <c r="H2653" s="128">
        <v>0</v>
      </c>
      <c r="I2653" s="128">
        <v>0</v>
      </c>
      <c r="J2653" s="128">
        <v>0</v>
      </c>
      <c r="K2653" s="128">
        <v>0</v>
      </c>
      <c r="L2653" s="128">
        <v>0</v>
      </c>
      <c r="M2653" s="128">
        <v>0</v>
      </c>
      <c r="N2653" s="128">
        <v>0</v>
      </c>
    </row>
    <row r="2654" spans="1:14" x14ac:dyDescent="0.3">
      <c r="A2654" s="77" t="s">
        <v>5312</v>
      </c>
      <c r="B2654" s="127" t="s">
        <v>5313</v>
      </c>
      <c r="C2654" s="128">
        <v>19983</v>
      </c>
      <c r="D2654" s="128">
        <v>6610</v>
      </c>
      <c r="E2654" s="128">
        <v>82767.72</v>
      </c>
      <c r="F2654" s="128">
        <v>11057</v>
      </c>
      <c r="G2654" s="128">
        <v>8033</v>
      </c>
      <c r="H2654" s="128">
        <v>8004</v>
      </c>
      <c r="I2654" s="128">
        <v>13917</v>
      </c>
      <c r="J2654" s="128">
        <v>7550</v>
      </c>
      <c r="K2654" s="128">
        <v>10750</v>
      </c>
      <c r="L2654" s="128">
        <v>7550</v>
      </c>
      <c r="M2654" s="128">
        <v>7550</v>
      </c>
      <c r="N2654" s="128">
        <v>10232</v>
      </c>
    </row>
    <row r="2655" spans="1:14" x14ac:dyDescent="0.3">
      <c r="A2655" s="77" t="s">
        <v>5314</v>
      </c>
      <c r="B2655" s="127" t="s">
        <v>5315</v>
      </c>
      <c r="C2655" s="128">
        <v>123485</v>
      </c>
      <c r="D2655" s="128">
        <v>0</v>
      </c>
      <c r="E2655" s="128">
        <v>0</v>
      </c>
      <c r="F2655" s="128">
        <v>0</v>
      </c>
      <c r="G2655" s="128">
        <v>0</v>
      </c>
      <c r="H2655" s="128">
        <v>0</v>
      </c>
      <c r="I2655" s="128">
        <v>0</v>
      </c>
      <c r="J2655" s="128">
        <v>0</v>
      </c>
      <c r="K2655" s="128">
        <v>0</v>
      </c>
      <c r="L2655" s="128">
        <v>0</v>
      </c>
      <c r="M2655" s="128">
        <v>0</v>
      </c>
      <c r="N2655" s="128">
        <v>0</v>
      </c>
    </row>
    <row r="2656" spans="1:14" x14ac:dyDescent="0.3">
      <c r="A2656" s="77" t="s">
        <v>5316</v>
      </c>
      <c r="B2656" s="127" t="s">
        <v>5317</v>
      </c>
      <c r="C2656" s="128">
        <v>131730.55650820001</v>
      </c>
      <c r="D2656" s="128">
        <v>131560.55650820001</v>
      </c>
      <c r="E2656" s="128">
        <v>137451.99900819999</v>
      </c>
      <c r="F2656" s="128">
        <v>137509.61900820001</v>
      </c>
      <c r="G2656" s="128">
        <v>137505.55650820001</v>
      </c>
      <c r="H2656" s="128">
        <v>139831.99900819999</v>
      </c>
      <c r="I2656" s="128">
        <v>137505.55650820001</v>
      </c>
      <c r="J2656" s="128">
        <v>137535.55650820001</v>
      </c>
      <c r="K2656" s="128">
        <v>139801.99900819999</v>
      </c>
      <c r="L2656" s="128">
        <v>137509.61900820001</v>
      </c>
      <c r="M2656" s="128">
        <v>137531.49400820001</v>
      </c>
      <c r="N2656" s="128">
        <v>139831.99900819999</v>
      </c>
    </row>
    <row r="2657" spans="1:14" x14ac:dyDescent="0.3">
      <c r="A2657" s="77" t="s">
        <v>5318</v>
      </c>
      <c r="B2657" s="127" t="s">
        <v>5319</v>
      </c>
      <c r="C2657" s="128">
        <v>4037374.8501594998</v>
      </c>
      <c r="D2657" s="128">
        <v>3720082.0670616999</v>
      </c>
      <c r="E2657" s="128">
        <v>3439481.0530312001</v>
      </c>
      <c r="F2657" s="128">
        <v>3571006.6774676</v>
      </c>
      <c r="G2657" s="128">
        <v>4209030.7708675005</v>
      </c>
      <c r="H2657" s="128">
        <v>5082439.8394774003</v>
      </c>
      <c r="I2657" s="128">
        <v>4528833.6338497</v>
      </c>
      <c r="J2657" s="128">
        <v>5010282.8574468</v>
      </c>
      <c r="K2657" s="128">
        <v>5246677.8534394996</v>
      </c>
      <c r="L2657" s="128">
        <v>4751796.3215822997</v>
      </c>
      <c r="M2657" s="128">
        <v>3986007.6441111998</v>
      </c>
      <c r="N2657" s="128">
        <v>3763729.6651086002</v>
      </c>
    </row>
    <row r="2658" spans="1:14" x14ac:dyDescent="0.3">
      <c r="A2658" s="77" t="s">
        <v>5320</v>
      </c>
      <c r="B2658" s="127" t="s">
        <v>5321</v>
      </c>
      <c r="C2658" s="128">
        <v>0</v>
      </c>
      <c r="D2658" s="128">
        <v>0</v>
      </c>
      <c r="E2658" s="128">
        <v>0</v>
      </c>
      <c r="F2658" s="128">
        <v>0</v>
      </c>
      <c r="G2658" s="128">
        <v>0</v>
      </c>
      <c r="H2658" s="128">
        <v>0</v>
      </c>
      <c r="I2658" s="128">
        <v>0</v>
      </c>
      <c r="J2658" s="128">
        <v>0</v>
      </c>
      <c r="K2658" s="128">
        <v>0</v>
      </c>
      <c r="L2658" s="128">
        <v>0</v>
      </c>
      <c r="M2658" s="128">
        <v>0</v>
      </c>
      <c r="N2658" s="128">
        <v>0</v>
      </c>
    </row>
    <row r="2659" spans="1:14" x14ac:dyDescent="0.3">
      <c r="A2659" s="77" t="s">
        <v>5322</v>
      </c>
      <c r="B2659" s="127" t="s">
        <v>5323</v>
      </c>
      <c r="C2659" s="128">
        <v>0</v>
      </c>
      <c r="D2659" s="128">
        <v>0</v>
      </c>
      <c r="E2659" s="128">
        <v>0</v>
      </c>
      <c r="F2659" s="128">
        <v>0</v>
      </c>
      <c r="G2659" s="128">
        <v>0</v>
      </c>
      <c r="H2659" s="128">
        <v>0</v>
      </c>
      <c r="I2659" s="128">
        <v>0</v>
      </c>
      <c r="J2659" s="128">
        <v>0</v>
      </c>
      <c r="K2659" s="128">
        <v>0</v>
      </c>
      <c r="L2659" s="128">
        <v>0</v>
      </c>
      <c r="M2659" s="128">
        <v>0</v>
      </c>
      <c r="N2659" s="128">
        <v>0</v>
      </c>
    </row>
    <row r="2660" spans="1:14" x14ac:dyDescent="0.3">
      <c r="A2660" s="77" t="s">
        <v>5324</v>
      </c>
      <c r="B2660" s="127" t="s">
        <v>5325</v>
      </c>
      <c r="C2660" s="128">
        <v>0</v>
      </c>
      <c r="D2660" s="128">
        <v>0</v>
      </c>
      <c r="E2660" s="128">
        <v>0</v>
      </c>
      <c r="F2660" s="128">
        <v>0</v>
      </c>
      <c r="G2660" s="128">
        <v>0</v>
      </c>
      <c r="H2660" s="128">
        <v>0</v>
      </c>
      <c r="I2660" s="128">
        <v>0</v>
      </c>
      <c r="J2660" s="128">
        <v>0</v>
      </c>
      <c r="K2660" s="128">
        <v>0</v>
      </c>
      <c r="L2660" s="128">
        <v>0</v>
      </c>
      <c r="M2660" s="128">
        <v>0</v>
      </c>
      <c r="N2660" s="128">
        <v>0</v>
      </c>
    </row>
    <row r="2661" spans="1:14" x14ac:dyDescent="0.3">
      <c r="A2661" s="77" t="s">
        <v>5326</v>
      </c>
      <c r="B2661" s="127" t="s">
        <v>5327</v>
      </c>
      <c r="C2661" s="128">
        <v>0</v>
      </c>
      <c r="D2661" s="128">
        <v>0</v>
      </c>
      <c r="E2661" s="128">
        <v>0</v>
      </c>
      <c r="F2661" s="128">
        <v>0</v>
      </c>
      <c r="G2661" s="128">
        <v>0</v>
      </c>
      <c r="H2661" s="128">
        <v>0</v>
      </c>
      <c r="I2661" s="128">
        <v>0</v>
      </c>
      <c r="J2661" s="128">
        <v>0</v>
      </c>
      <c r="K2661" s="128">
        <v>0</v>
      </c>
      <c r="L2661" s="128">
        <v>0</v>
      </c>
      <c r="M2661" s="128">
        <v>0</v>
      </c>
      <c r="N2661" s="128">
        <v>0</v>
      </c>
    </row>
    <row r="2662" spans="1:14" x14ac:dyDescent="0.3">
      <c r="A2662" s="77" t="s">
        <v>5328</v>
      </c>
      <c r="B2662" s="127" t="s">
        <v>5329</v>
      </c>
      <c r="C2662" s="128">
        <v>0</v>
      </c>
      <c r="D2662" s="128">
        <v>0</v>
      </c>
      <c r="E2662" s="128">
        <v>0</v>
      </c>
      <c r="F2662" s="128">
        <v>0</v>
      </c>
      <c r="G2662" s="128">
        <v>0</v>
      </c>
      <c r="H2662" s="128">
        <v>0</v>
      </c>
      <c r="I2662" s="128">
        <v>0</v>
      </c>
      <c r="J2662" s="128">
        <v>0</v>
      </c>
      <c r="K2662" s="128">
        <v>0</v>
      </c>
      <c r="L2662" s="128">
        <v>0</v>
      </c>
      <c r="M2662" s="128">
        <v>0</v>
      </c>
      <c r="N2662" s="128">
        <v>0</v>
      </c>
    </row>
    <row r="2663" spans="1:14" x14ac:dyDescent="0.3">
      <c r="A2663" s="77" t="s">
        <v>5330</v>
      </c>
      <c r="B2663" s="127" t="s">
        <v>5331</v>
      </c>
      <c r="C2663" s="128">
        <v>0</v>
      </c>
      <c r="D2663" s="128">
        <v>0</v>
      </c>
      <c r="E2663" s="128">
        <v>0</v>
      </c>
      <c r="F2663" s="128">
        <v>0</v>
      </c>
      <c r="G2663" s="128">
        <v>0</v>
      </c>
      <c r="H2663" s="128">
        <v>0</v>
      </c>
      <c r="I2663" s="128">
        <v>0</v>
      </c>
      <c r="J2663" s="128">
        <v>0</v>
      </c>
      <c r="K2663" s="128">
        <v>0</v>
      </c>
      <c r="L2663" s="128">
        <v>0</v>
      </c>
      <c r="M2663" s="128">
        <v>0</v>
      </c>
      <c r="N2663" s="128">
        <v>0</v>
      </c>
    </row>
    <row r="2664" spans="1:14" x14ac:dyDescent="0.3">
      <c r="A2664" s="77" t="s">
        <v>5332</v>
      </c>
      <c r="B2664" s="127" t="s">
        <v>5333</v>
      </c>
      <c r="C2664" s="128">
        <v>0</v>
      </c>
      <c r="D2664" s="128">
        <v>0</v>
      </c>
      <c r="E2664" s="128">
        <v>0</v>
      </c>
      <c r="F2664" s="128">
        <v>0</v>
      </c>
      <c r="G2664" s="128">
        <v>0</v>
      </c>
      <c r="H2664" s="128">
        <v>0</v>
      </c>
      <c r="I2664" s="128">
        <v>0</v>
      </c>
      <c r="J2664" s="128">
        <v>0</v>
      </c>
      <c r="K2664" s="128">
        <v>0</v>
      </c>
      <c r="L2664" s="128">
        <v>0</v>
      </c>
      <c r="M2664" s="128">
        <v>0</v>
      </c>
      <c r="N2664" s="128">
        <v>0</v>
      </c>
    </row>
    <row r="2665" spans="1:14" x14ac:dyDescent="0.3">
      <c r="A2665" s="77" t="s">
        <v>5334</v>
      </c>
      <c r="B2665" s="127" t="s">
        <v>5335</v>
      </c>
      <c r="C2665" s="128">
        <v>-2916666.6666667</v>
      </c>
      <c r="D2665" s="128">
        <v>-2916666.6666667</v>
      </c>
      <c r="E2665" s="128">
        <v>-2916666.6666667</v>
      </c>
      <c r="F2665" s="128">
        <v>-2916666.6666667</v>
      </c>
      <c r="G2665" s="128">
        <v>-2916666.6666667</v>
      </c>
      <c r="H2665" s="128">
        <v>-2916666.6666667</v>
      </c>
      <c r="I2665" s="128">
        <v>-2916666.6666667</v>
      </c>
      <c r="J2665" s="128">
        <v>-2916666.6666667</v>
      </c>
      <c r="K2665" s="128">
        <v>-2916666.6666667</v>
      </c>
      <c r="L2665" s="128">
        <v>-2916666.6666667</v>
      </c>
      <c r="M2665" s="128">
        <v>-2916666.6666667</v>
      </c>
      <c r="N2665" s="128">
        <v>-2916666.6666667</v>
      </c>
    </row>
    <row r="2666" spans="1:14" x14ac:dyDescent="0.3">
      <c r="A2666" s="77" t="s">
        <v>5336</v>
      </c>
      <c r="B2666" s="127" t="s">
        <v>5337</v>
      </c>
      <c r="C2666" s="128">
        <v>0</v>
      </c>
      <c r="D2666" s="128">
        <v>0</v>
      </c>
      <c r="E2666" s="128">
        <v>0</v>
      </c>
      <c r="F2666" s="128">
        <v>0</v>
      </c>
      <c r="G2666" s="128">
        <v>0</v>
      </c>
      <c r="H2666" s="128">
        <v>0</v>
      </c>
      <c r="I2666" s="128">
        <v>0</v>
      </c>
      <c r="J2666" s="128">
        <v>0</v>
      </c>
      <c r="K2666" s="128">
        <v>0</v>
      </c>
      <c r="L2666" s="128">
        <v>0</v>
      </c>
      <c r="M2666" s="128">
        <v>0</v>
      </c>
      <c r="N2666" s="128">
        <v>0</v>
      </c>
    </row>
    <row r="2667" spans="1:14" x14ac:dyDescent="0.3">
      <c r="A2667" s="77" t="s">
        <v>5338</v>
      </c>
      <c r="B2667" s="127" t="s">
        <v>5339</v>
      </c>
      <c r="C2667" s="128">
        <v>72229.074248000004</v>
      </c>
      <c r="D2667" s="128">
        <v>72229.074248000004</v>
      </c>
      <c r="E2667" s="128">
        <v>72314.074248000004</v>
      </c>
      <c r="F2667" s="128">
        <v>82333.227712000007</v>
      </c>
      <c r="G2667" s="128">
        <v>82333.227712000007</v>
      </c>
      <c r="H2667" s="128">
        <v>82333.227712000007</v>
      </c>
      <c r="I2667" s="128">
        <v>87385.304443999994</v>
      </c>
      <c r="J2667" s="128">
        <v>87385.304443999994</v>
      </c>
      <c r="K2667" s="128">
        <v>87385.304443999994</v>
      </c>
      <c r="L2667" s="128">
        <v>92437.381175999995</v>
      </c>
      <c r="M2667" s="128">
        <v>92437.381175999995</v>
      </c>
      <c r="N2667" s="128">
        <v>117697.764836</v>
      </c>
    </row>
    <row r="2668" spans="1:14" x14ac:dyDescent="0.3">
      <c r="A2668" s="77" t="s">
        <v>5340</v>
      </c>
      <c r="B2668" s="127" t="s">
        <v>5341</v>
      </c>
      <c r="C2668" s="128">
        <v>89261.816545599999</v>
      </c>
      <c r="D2668" s="128">
        <v>200261.81654560001</v>
      </c>
      <c r="E2668" s="128">
        <v>224261.81654560001</v>
      </c>
      <c r="F2668" s="128">
        <v>93217.265087299995</v>
      </c>
      <c r="G2668" s="128">
        <v>93217.265087299995</v>
      </c>
      <c r="H2668" s="128">
        <v>93217.265087299995</v>
      </c>
      <c r="I2668" s="128">
        <v>95194.989358199993</v>
      </c>
      <c r="J2668" s="128">
        <v>95194.989358199993</v>
      </c>
      <c r="K2668" s="128">
        <v>163194.98935819999</v>
      </c>
      <c r="L2668" s="128">
        <v>165172.71362900001</v>
      </c>
      <c r="M2668" s="128">
        <v>177172.71362900001</v>
      </c>
      <c r="N2668" s="128">
        <v>119061.3349833</v>
      </c>
    </row>
    <row r="2669" spans="1:14" x14ac:dyDescent="0.3">
      <c r="A2669" s="77" t="s">
        <v>5342</v>
      </c>
      <c r="B2669" s="127" t="s">
        <v>5343</v>
      </c>
      <c r="C2669" s="128">
        <v>93911.578487999999</v>
      </c>
      <c r="D2669" s="128">
        <v>93911.578487999999</v>
      </c>
      <c r="E2669" s="128">
        <v>93911.578487999999</v>
      </c>
      <c r="F2669" s="128">
        <v>107284.6611292</v>
      </c>
      <c r="G2669" s="128">
        <v>107284.6611292</v>
      </c>
      <c r="H2669" s="128">
        <v>107284.6611292</v>
      </c>
      <c r="I2669" s="128">
        <v>113971.20244969999</v>
      </c>
      <c r="J2669" s="128">
        <v>113971.20244969999</v>
      </c>
      <c r="K2669" s="128">
        <v>113971.20244969999</v>
      </c>
      <c r="L2669" s="128">
        <v>120657.7437703</v>
      </c>
      <c r="M2669" s="128">
        <v>120657.7437703</v>
      </c>
      <c r="N2669" s="128">
        <v>154090.4503732</v>
      </c>
    </row>
    <row r="2670" spans="1:14" x14ac:dyDescent="0.3">
      <c r="A2670" s="77" t="s">
        <v>5344</v>
      </c>
      <c r="B2670" s="127" t="s">
        <v>5345</v>
      </c>
      <c r="C2670" s="128">
        <v>21959.75</v>
      </c>
      <c r="D2670" s="128">
        <v>58959.75</v>
      </c>
      <c r="E2670" s="128">
        <v>66959.75</v>
      </c>
      <c r="F2670" s="128">
        <v>21959.75</v>
      </c>
      <c r="G2670" s="128">
        <v>21959.75</v>
      </c>
      <c r="H2670" s="128">
        <v>21959.75</v>
      </c>
      <c r="I2670" s="128">
        <v>21959.75</v>
      </c>
      <c r="J2670" s="128">
        <v>21959.75</v>
      </c>
      <c r="K2670" s="128">
        <v>44626.416666700003</v>
      </c>
      <c r="L2670" s="128">
        <v>44626.416666700003</v>
      </c>
      <c r="M2670" s="128">
        <v>48626.416666700003</v>
      </c>
      <c r="N2670" s="128">
        <v>25959.75</v>
      </c>
    </row>
    <row r="2671" spans="1:14" x14ac:dyDescent="0.3">
      <c r="A2671" s="77" t="s">
        <v>5346</v>
      </c>
      <c r="B2671" s="127" t="s">
        <v>5347</v>
      </c>
      <c r="C2671" s="128">
        <v>0</v>
      </c>
      <c r="D2671" s="128">
        <v>0</v>
      </c>
      <c r="E2671" s="128">
        <v>0</v>
      </c>
      <c r="F2671" s="128">
        <v>0</v>
      </c>
      <c r="G2671" s="128">
        <v>0</v>
      </c>
      <c r="H2671" s="128">
        <v>0</v>
      </c>
      <c r="I2671" s="128">
        <v>0</v>
      </c>
      <c r="J2671" s="128">
        <v>0</v>
      </c>
      <c r="K2671" s="128">
        <v>0</v>
      </c>
      <c r="L2671" s="128">
        <v>0</v>
      </c>
      <c r="M2671" s="128">
        <v>0</v>
      </c>
      <c r="N2671" s="128">
        <v>0</v>
      </c>
    </row>
    <row r="2672" spans="1:14" x14ac:dyDescent="0.3">
      <c r="A2672" s="77" t="s">
        <v>5348</v>
      </c>
      <c r="B2672" s="127" t="s">
        <v>5349</v>
      </c>
      <c r="C2672" s="128">
        <v>0</v>
      </c>
      <c r="D2672" s="128">
        <v>0</v>
      </c>
      <c r="E2672" s="128">
        <v>0</v>
      </c>
      <c r="F2672" s="128">
        <v>0</v>
      </c>
      <c r="G2672" s="128">
        <v>0</v>
      </c>
      <c r="H2672" s="128">
        <v>0</v>
      </c>
      <c r="I2672" s="128">
        <v>0</v>
      </c>
      <c r="J2672" s="128">
        <v>0</v>
      </c>
      <c r="K2672" s="128">
        <v>0</v>
      </c>
      <c r="L2672" s="128">
        <v>0</v>
      </c>
      <c r="M2672" s="128">
        <v>0</v>
      </c>
      <c r="N2672" s="128">
        <v>0</v>
      </c>
    </row>
    <row r="2673" spans="1:14" x14ac:dyDescent="0.3">
      <c r="A2673" s="77" t="s">
        <v>5350</v>
      </c>
      <c r="B2673" s="127" t="s">
        <v>5351</v>
      </c>
      <c r="C2673" s="128">
        <v>0</v>
      </c>
      <c r="D2673" s="128">
        <v>0</v>
      </c>
      <c r="E2673" s="128">
        <v>0</v>
      </c>
      <c r="F2673" s="128">
        <v>0</v>
      </c>
      <c r="G2673" s="128">
        <v>0</v>
      </c>
      <c r="H2673" s="128">
        <v>0</v>
      </c>
      <c r="I2673" s="128">
        <v>0</v>
      </c>
      <c r="J2673" s="128">
        <v>0</v>
      </c>
      <c r="K2673" s="128">
        <v>0</v>
      </c>
      <c r="L2673" s="128">
        <v>0</v>
      </c>
      <c r="M2673" s="128">
        <v>0</v>
      </c>
      <c r="N2673" s="128">
        <v>0</v>
      </c>
    </row>
    <row r="2674" spans="1:14" x14ac:dyDescent="0.3">
      <c r="A2674" s="77" t="s">
        <v>5352</v>
      </c>
      <c r="B2674" s="127" t="s">
        <v>5353</v>
      </c>
      <c r="C2674" s="128">
        <v>0</v>
      </c>
      <c r="D2674" s="128">
        <v>0</v>
      </c>
      <c r="E2674" s="128">
        <v>0</v>
      </c>
      <c r="F2674" s="128">
        <v>0</v>
      </c>
      <c r="G2674" s="128">
        <v>0</v>
      </c>
      <c r="H2674" s="128">
        <v>0</v>
      </c>
      <c r="I2674" s="128">
        <v>0</v>
      </c>
      <c r="J2674" s="128">
        <v>0</v>
      </c>
      <c r="K2674" s="128">
        <v>0</v>
      </c>
      <c r="L2674" s="128">
        <v>0</v>
      </c>
      <c r="M2674" s="128">
        <v>0</v>
      </c>
      <c r="N2674" s="128">
        <v>0</v>
      </c>
    </row>
    <row r="2675" spans="1:14" x14ac:dyDescent="0.3">
      <c r="A2675" s="77" t="s">
        <v>5354</v>
      </c>
      <c r="B2675" s="127" t="s">
        <v>5355</v>
      </c>
      <c r="C2675" s="128">
        <v>11134.578</v>
      </c>
      <c r="D2675" s="128">
        <v>11134.578</v>
      </c>
      <c r="E2675" s="128">
        <v>11134.578</v>
      </c>
      <c r="F2675" s="128">
        <v>11134.578</v>
      </c>
      <c r="G2675" s="128">
        <v>11134.578</v>
      </c>
      <c r="H2675" s="128">
        <v>11134.578</v>
      </c>
      <c r="I2675" s="128">
        <v>11134.578</v>
      </c>
      <c r="J2675" s="128">
        <v>11134.578</v>
      </c>
      <c r="K2675" s="128">
        <v>11134.578</v>
      </c>
      <c r="L2675" s="128">
        <v>11134.578</v>
      </c>
      <c r="M2675" s="128">
        <v>11134.578</v>
      </c>
      <c r="N2675" s="128">
        <v>11134.578</v>
      </c>
    </row>
    <row r="2676" spans="1:14" x14ac:dyDescent="0.3">
      <c r="A2676" s="77" t="s">
        <v>5356</v>
      </c>
      <c r="B2676" s="127" t="s">
        <v>5357</v>
      </c>
      <c r="C2676" s="128">
        <v>0</v>
      </c>
      <c r="D2676" s="128">
        <v>0</v>
      </c>
      <c r="E2676" s="128">
        <v>0</v>
      </c>
      <c r="F2676" s="128">
        <v>0</v>
      </c>
      <c r="G2676" s="128">
        <v>0</v>
      </c>
      <c r="H2676" s="128">
        <v>0</v>
      </c>
      <c r="I2676" s="128">
        <v>0</v>
      </c>
      <c r="J2676" s="128">
        <v>0</v>
      </c>
      <c r="K2676" s="128">
        <v>0</v>
      </c>
      <c r="L2676" s="128">
        <v>0</v>
      </c>
      <c r="M2676" s="128">
        <v>0</v>
      </c>
      <c r="N2676" s="128">
        <v>0</v>
      </c>
    </row>
    <row r="2677" spans="1:14" x14ac:dyDescent="0.3">
      <c r="A2677" s="77" t="s">
        <v>5358</v>
      </c>
      <c r="B2677" s="127" t="s">
        <v>5359</v>
      </c>
      <c r="C2677" s="128">
        <v>0</v>
      </c>
      <c r="D2677" s="128">
        <v>0</v>
      </c>
      <c r="E2677" s="128">
        <v>0</v>
      </c>
      <c r="F2677" s="128">
        <v>0</v>
      </c>
      <c r="G2677" s="128">
        <v>0</v>
      </c>
      <c r="H2677" s="128">
        <v>0</v>
      </c>
      <c r="I2677" s="128">
        <v>0</v>
      </c>
      <c r="J2677" s="128">
        <v>0</v>
      </c>
      <c r="K2677" s="128">
        <v>0</v>
      </c>
      <c r="L2677" s="128">
        <v>0</v>
      </c>
      <c r="M2677" s="128">
        <v>0</v>
      </c>
      <c r="N2677" s="128">
        <v>0</v>
      </c>
    </row>
    <row r="2678" spans="1:14" x14ac:dyDescent="0.3">
      <c r="A2678" s="77" t="s">
        <v>5360</v>
      </c>
      <c r="B2678" s="127" t="s">
        <v>5361</v>
      </c>
      <c r="C2678" s="128">
        <v>0</v>
      </c>
      <c r="D2678" s="128">
        <v>0</v>
      </c>
      <c r="E2678" s="128">
        <v>0</v>
      </c>
      <c r="F2678" s="128">
        <v>0</v>
      </c>
      <c r="G2678" s="128">
        <v>0</v>
      </c>
      <c r="H2678" s="128">
        <v>0</v>
      </c>
      <c r="I2678" s="128">
        <v>0</v>
      </c>
      <c r="J2678" s="128">
        <v>0</v>
      </c>
      <c r="K2678" s="128">
        <v>0</v>
      </c>
      <c r="L2678" s="128">
        <v>0</v>
      </c>
      <c r="M2678" s="128">
        <v>0</v>
      </c>
      <c r="N2678" s="128">
        <v>0</v>
      </c>
    </row>
    <row r="2679" spans="1:14" x14ac:dyDescent="0.3">
      <c r="A2679" s="77" t="s">
        <v>5362</v>
      </c>
      <c r="B2679" s="127" t="s">
        <v>5363</v>
      </c>
      <c r="C2679" s="128">
        <v>863284.77520439995</v>
      </c>
      <c r="D2679" s="128">
        <v>863284.77520439995</v>
      </c>
      <c r="E2679" s="128">
        <v>1212839.8554282</v>
      </c>
      <c r="F2679" s="128">
        <v>863284.77520439995</v>
      </c>
      <c r="G2679" s="128">
        <v>863284.77520439995</v>
      </c>
      <c r="H2679" s="128">
        <v>1212839.8554282</v>
      </c>
      <c r="I2679" s="128">
        <v>863284.77520439995</v>
      </c>
      <c r="J2679" s="128">
        <v>863284.77520439995</v>
      </c>
      <c r="K2679" s="128">
        <v>1212839.8554282</v>
      </c>
      <c r="L2679" s="128">
        <v>863284.77520439995</v>
      </c>
      <c r="M2679" s="128">
        <v>863284.77520439995</v>
      </c>
      <c r="N2679" s="128">
        <v>1212839.8554282</v>
      </c>
    </row>
    <row r="2680" spans="1:14" x14ac:dyDescent="0.3">
      <c r="A2680" s="77" t="s">
        <v>5364</v>
      </c>
      <c r="B2680" s="127" t="s">
        <v>5365</v>
      </c>
      <c r="C2680" s="128">
        <v>0</v>
      </c>
      <c r="D2680" s="128">
        <v>0</v>
      </c>
      <c r="E2680" s="128">
        <v>0</v>
      </c>
      <c r="F2680" s="128">
        <v>0</v>
      </c>
      <c r="G2680" s="128">
        <v>0</v>
      </c>
      <c r="H2680" s="128">
        <v>51.875</v>
      </c>
      <c r="I2680" s="128">
        <v>0</v>
      </c>
      <c r="J2680" s="128">
        <v>0</v>
      </c>
      <c r="K2680" s="128">
        <v>0</v>
      </c>
      <c r="L2680" s="128">
        <v>0</v>
      </c>
      <c r="M2680" s="128">
        <v>0</v>
      </c>
      <c r="N2680" s="128">
        <v>51.875</v>
      </c>
    </row>
    <row r="2681" spans="1:14" x14ac:dyDescent="0.3">
      <c r="A2681" s="77" t="s">
        <v>5366</v>
      </c>
      <c r="B2681" s="127" t="s">
        <v>5367</v>
      </c>
      <c r="C2681" s="128">
        <v>0</v>
      </c>
      <c r="D2681" s="128">
        <v>0</v>
      </c>
      <c r="E2681" s="128">
        <v>0</v>
      </c>
      <c r="F2681" s="128">
        <v>0</v>
      </c>
      <c r="G2681" s="128">
        <v>0</v>
      </c>
      <c r="H2681" s="128">
        <v>0</v>
      </c>
      <c r="I2681" s="128">
        <v>0</v>
      </c>
      <c r="J2681" s="128">
        <v>0</v>
      </c>
      <c r="K2681" s="128">
        <v>0</v>
      </c>
      <c r="L2681" s="128">
        <v>0</v>
      </c>
      <c r="M2681" s="128">
        <v>0</v>
      </c>
      <c r="N2681" s="128">
        <v>0</v>
      </c>
    </row>
    <row r="2682" spans="1:14" x14ac:dyDescent="0.3">
      <c r="A2682" s="77" t="s">
        <v>5368</v>
      </c>
      <c r="B2682" s="127" t="s">
        <v>5369</v>
      </c>
      <c r="C2682" s="128">
        <v>0</v>
      </c>
      <c r="D2682" s="128">
        <v>0</v>
      </c>
      <c r="E2682" s="128">
        <v>0</v>
      </c>
      <c r="F2682" s="128">
        <v>0</v>
      </c>
      <c r="G2682" s="128">
        <v>0</v>
      </c>
      <c r="H2682" s="128">
        <v>0</v>
      </c>
      <c r="I2682" s="128">
        <v>0</v>
      </c>
      <c r="J2682" s="128">
        <v>0</v>
      </c>
      <c r="K2682" s="128">
        <v>0</v>
      </c>
      <c r="L2682" s="128">
        <v>0</v>
      </c>
      <c r="M2682" s="128">
        <v>0</v>
      </c>
      <c r="N2682" s="128">
        <v>0</v>
      </c>
    </row>
    <row r="2683" spans="1:14" x14ac:dyDescent="0.3">
      <c r="A2683" s="77" t="s">
        <v>5370</v>
      </c>
      <c r="B2683" s="127" t="s">
        <v>5371</v>
      </c>
      <c r="C2683" s="128">
        <v>0</v>
      </c>
      <c r="D2683" s="128">
        <v>0</v>
      </c>
      <c r="E2683" s="128">
        <v>0</v>
      </c>
      <c r="F2683" s="128">
        <v>0</v>
      </c>
      <c r="G2683" s="128">
        <v>0</v>
      </c>
      <c r="H2683" s="128">
        <v>0</v>
      </c>
      <c r="I2683" s="128">
        <v>0</v>
      </c>
      <c r="J2683" s="128">
        <v>0</v>
      </c>
      <c r="K2683" s="128">
        <v>0</v>
      </c>
      <c r="L2683" s="128">
        <v>0</v>
      </c>
      <c r="M2683" s="128">
        <v>0</v>
      </c>
      <c r="N2683" s="128">
        <v>0</v>
      </c>
    </row>
    <row r="2684" spans="1:14" x14ac:dyDescent="0.3">
      <c r="A2684" s="77" t="s">
        <v>5372</v>
      </c>
      <c r="B2684" s="127" t="s">
        <v>5373</v>
      </c>
      <c r="C2684" s="128">
        <v>0</v>
      </c>
      <c r="D2684" s="128">
        <v>0</v>
      </c>
      <c r="E2684" s="128">
        <v>0</v>
      </c>
      <c r="F2684" s="128">
        <v>0</v>
      </c>
      <c r="G2684" s="128">
        <v>0</v>
      </c>
      <c r="H2684" s="128">
        <v>0</v>
      </c>
      <c r="I2684" s="128">
        <v>0</v>
      </c>
      <c r="J2684" s="128">
        <v>0</v>
      </c>
      <c r="K2684" s="128">
        <v>0</v>
      </c>
      <c r="L2684" s="128">
        <v>0</v>
      </c>
      <c r="M2684" s="128">
        <v>0</v>
      </c>
      <c r="N2684" s="128">
        <v>0</v>
      </c>
    </row>
    <row r="2685" spans="1:14" x14ac:dyDescent="0.3">
      <c r="A2685" s="77" t="s">
        <v>5374</v>
      </c>
      <c r="B2685" s="127" t="s">
        <v>5375</v>
      </c>
      <c r="C2685" s="128">
        <v>89067.828961599997</v>
      </c>
      <c r="D2685" s="128">
        <v>100459.16371379999</v>
      </c>
      <c r="E2685" s="128">
        <v>114990.7377083</v>
      </c>
      <c r="F2685" s="128">
        <v>126668.1678141</v>
      </c>
      <c r="G2685" s="128">
        <v>104492.04525</v>
      </c>
      <c r="H2685" s="128">
        <v>119233.63933609999</v>
      </c>
      <c r="I2685" s="128">
        <v>774417.63231540006</v>
      </c>
      <c r="J2685" s="128">
        <v>111977.73252790001</v>
      </c>
      <c r="K2685" s="128">
        <v>121832.399881</v>
      </c>
      <c r="L2685" s="128">
        <v>121807.7344626</v>
      </c>
      <c r="M2685" s="128">
        <v>114742.3950619</v>
      </c>
      <c r="N2685" s="128">
        <v>109643.1860261</v>
      </c>
    </row>
    <row r="2686" spans="1:14" x14ac:dyDescent="0.3">
      <c r="A2686" s="77" t="s">
        <v>5376</v>
      </c>
      <c r="B2686" s="127" t="s">
        <v>5377</v>
      </c>
      <c r="C2686" s="128">
        <v>0</v>
      </c>
      <c r="D2686" s="128">
        <v>0</v>
      </c>
      <c r="E2686" s="128">
        <v>0</v>
      </c>
      <c r="F2686" s="128">
        <v>0</v>
      </c>
      <c r="G2686" s="128">
        <v>0</v>
      </c>
      <c r="H2686" s="128">
        <v>0</v>
      </c>
      <c r="I2686" s="128">
        <v>0</v>
      </c>
      <c r="J2686" s="128">
        <v>0</v>
      </c>
      <c r="K2686" s="128">
        <v>0</v>
      </c>
      <c r="L2686" s="128">
        <v>0</v>
      </c>
      <c r="M2686" s="128">
        <v>0</v>
      </c>
      <c r="N2686" s="128">
        <v>0</v>
      </c>
    </row>
    <row r="2687" spans="1:14" x14ac:dyDescent="0.3">
      <c r="A2687" s="77" t="s">
        <v>5378</v>
      </c>
      <c r="B2687" s="127" t="s">
        <v>5379</v>
      </c>
      <c r="C2687" s="128">
        <v>0</v>
      </c>
      <c r="D2687" s="128">
        <v>0</v>
      </c>
      <c r="E2687" s="128">
        <v>0</v>
      </c>
      <c r="F2687" s="128">
        <v>0</v>
      </c>
      <c r="G2687" s="128">
        <v>0</v>
      </c>
      <c r="H2687" s="128">
        <v>0</v>
      </c>
      <c r="I2687" s="128">
        <v>0</v>
      </c>
      <c r="J2687" s="128">
        <v>0</v>
      </c>
      <c r="K2687" s="128">
        <v>0</v>
      </c>
      <c r="L2687" s="128">
        <v>0</v>
      </c>
      <c r="M2687" s="128">
        <v>0</v>
      </c>
      <c r="N2687" s="128">
        <v>0</v>
      </c>
    </row>
    <row r="2688" spans="1:14" x14ac:dyDescent="0.3">
      <c r="A2688" s="77" t="s">
        <v>5380</v>
      </c>
      <c r="B2688" s="127" t="s">
        <v>5381</v>
      </c>
      <c r="C2688" s="128">
        <v>95221.055555600004</v>
      </c>
      <c r="D2688" s="128">
        <v>95221.055555600004</v>
      </c>
      <c r="E2688" s="128">
        <v>95221.055555600004</v>
      </c>
      <c r="F2688" s="128">
        <v>95221.055555600004</v>
      </c>
      <c r="G2688" s="128">
        <v>95221.055555600004</v>
      </c>
      <c r="H2688" s="128">
        <v>95221.055555600004</v>
      </c>
      <c r="I2688" s="128">
        <v>95221.055555600004</v>
      </c>
      <c r="J2688" s="128">
        <v>95221.055555600004</v>
      </c>
      <c r="K2688" s="128">
        <v>95221.055555600004</v>
      </c>
      <c r="L2688" s="128">
        <v>95221.055555600004</v>
      </c>
      <c r="M2688" s="128">
        <v>95221.055555600004</v>
      </c>
      <c r="N2688" s="128">
        <v>95221.055555600004</v>
      </c>
    </row>
    <row r="2689" spans="1:14" x14ac:dyDescent="0.3">
      <c r="A2689" s="77" t="s">
        <v>5382</v>
      </c>
      <c r="B2689" s="127" t="s">
        <v>5383</v>
      </c>
      <c r="C2689" s="128">
        <v>0</v>
      </c>
      <c r="D2689" s="128">
        <v>0</v>
      </c>
      <c r="E2689" s="128">
        <v>0</v>
      </c>
      <c r="F2689" s="128">
        <v>0</v>
      </c>
      <c r="G2689" s="128">
        <v>0</v>
      </c>
      <c r="H2689" s="128">
        <v>0</v>
      </c>
      <c r="I2689" s="128">
        <v>0</v>
      </c>
      <c r="J2689" s="128">
        <v>0</v>
      </c>
      <c r="K2689" s="128">
        <v>0</v>
      </c>
      <c r="L2689" s="128">
        <v>0</v>
      </c>
      <c r="M2689" s="128">
        <v>0</v>
      </c>
      <c r="N2689" s="128">
        <v>0</v>
      </c>
    </row>
    <row r="2690" spans="1:14" x14ac:dyDescent="0.3">
      <c r="A2690" s="77" t="s">
        <v>5384</v>
      </c>
      <c r="B2690" s="127" t="s">
        <v>5385</v>
      </c>
      <c r="C2690" s="128">
        <v>0</v>
      </c>
      <c r="D2690" s="128">
        <v>0</v>
      </c>
      <c r="E2690" s="128">
        <v>0</v>
      </c>
      <c r="F2690" s="128">
        <v>0</v>
      </c>
      <c r="G2690" s="128">
        <v>0</v>
      </c>
      <c r="H2690" s="128">
        <v>0</v>
      </c>
      <c r="I2690" s="128">
        <v>0</v>
      </c>
      <c r="J2690" s="128">
        <v>0</v>
      </c>
      <c r="K2690" s="128">
        <v>0</v>
      </c>
      <c r="L2690" s="128">
        <v>0</v>
      </c>
      <c r="M2690" s="128">
        <v>0</v>
      </c>
      <c r="N2690" s="128">
        <v>0</v>
      </c>
    </row>
    <row r="2691" spans="1:14" x14ac:dyDescent="0.3">
      <c r="A2691" s="77" t="s">
        <v>5386</v>
      </c>
      <c r="B2691" s="127" t="s">
        <v>5387</v>
      </c>
      <c r="C2691" s="128">
        <v>0</v>
      </c>
      <c r="D2691" s="128">
        <v>0</v>
      </c>
      <c r="E2691" s="128">
        <v>0</v>
      </c>
      <c r="F2691" s="128">
        <v>0</v>
      </c>
      <c r="G2691" s="128">
        <v>0</v>
      </c>
      <c r="H2691" s="128">
        <v>0</v>
      </c>
      <c r="I2691" s="128">
        <v>0</v>
      </c>
      <c r="J2691" s="128">
        <v>0</v>
      </c>
      <c r="K2691" s="128">
        <v>0</v>
      </c>
      <c r="L2691" s="128">
        <v>0</v>
      </c>
      <c r="M2691" s="128">
        <v>0</v>
      </c>
      <c r="N2691" s="128">
        <v>0</v>
      </c>
    </row>
    <row r="2692" spans="1:14" x14ac:dyDescent="0.3">
      <c r="A2692" s="77" t="s">
        <v>5388</v>
      </c>
      <c r="B2692" s="127" t="s">
        <v>5389</v>
      </c>
      <c r="C2692" s="128">
        <v>0</v>
      </c>
      <c r="D2692" s="128">
        <v>0</v>
      </c>
      <c r="E2692" s="128">
        <v>0</v>
      </c>
      <c r="F2692" s="128">
        <v>0</v>
      </c>
      <c r="G2692" s="128">
        <v>0</v>
      </c>
      <c r="H2692" s="128">
        <v>0</v>
      </c>
      <c r="I2692" s="128">
        <v>0</v>
      </c>
      <c r="J2692" s="128">
        <v>0</v>
      </c>
      <c r="K2692" s="128">
        <v>0</v>
      </c>
      <c r="L2692" s="128">
        <v>0</v>
      </c>
      <c r="M2692" s="128">
        <v>0</v>
      </c>
      <c r="N2692" s="128">
        <v>0</v>
      </c>
    </row>
    <row r="2693" spans="1:14" x14ac:dyDescent="0.3">
      <c r="A2693" s="77" t="s">
        <v>5390</v>
      </c>
      <c r="B2693" s="127" t="s">
        <v>5391</v>
      </c>
      <c r="C2693" s="128">
        <v>-512033.55366660003</v>
      </c>
      <c r="D2693" s="128">
        <v>-512033.53366660001</v>
      </c>
      <c r="E2693" s="128">
        <v>-512033.53366660001</v>
      </c>
      <c r="F2693" s="128">
        <v>-512033.53366660001</v>
      </c>
      <c r="G2693" s="128">
        <v>-512033.53366660001</v>
      </c>
      <c r="H2693" s="128">
        <v>-512033.53366660001</v>
      </c>
      <c r="I2693" s="128">
        <v>-512033.53366660001</v>
      </c>
      <c r="J2693" s="128">
        <v>-512033.53366660001</v>
      </c>
      <c r="K2693" s="128">
        <v>-512033.53366660001</v>
      </c>
      <c r="L2693" s="128">
        <v>-512033.53366660001</v>
      </c>
      <c r="M2693" s="128">
        <v>-499033.53366660001</v>
      </c>
      <c r="N2693" s="128">
        <v>-512033.53366660001</v>
      </c>
    </row>
    <row r="2694" spans="1:14" x14ac:dyDescent="0.3">
      <c r="A2694" s="77" t="s">
        <v>5392</v>
      </c>
      <c r="B2694" s="127" t="s">
        <v>5393</v>
      </c>
      <c r="C2694" s="128">
        <v>0</v>
      </c>
      <c r="D2694" s="128">
        <v>0</v>
      </c>
      <c r="E2694" s="128">
        <v>0</v>
      </c>
      <c r="F2694" s="128">
        <v>0</v>
      </c>
      <c r="G2694" s="128">
        <v>0</v>
      </c>
      <c r="H2694" s="128">
        <v>0</v>
      </c>
      <c r="I2694" s="128">
        <v>0</v>
      </c>
      <c r="J2694" s="128">
        <v>0</v>
      </c>
      <c r="K2694" s="128">
        <v>0</v>
      </c>
      <c r="L2694" s="128">
        <v>0</v>
      </c>
      <c r="M2694" s="128">
        <v>0</v>
      </c>
      <c r="N2694" s="128">
        <v>0</v>
      </c>
    </row>
    <row r="2695" spans="1:14" x14ac:dyDescent="0.3">
      <c r="A2695" s="77" t="s">
        <v>5394</v>
      </c>
      <c r="B2695" s="127" t="s">
        <v>5395</v>
      </c>
      <c r="C2695" s="128">
        <v>0</v>
      </c>
      <c r="D2695" s="128">
        <v>0</v>
      </c>
      <c r="E2695" s="128">
        <v>0</v>
      </c>
      <c r="F2695" s="128">
        <v>0</v>
      </c>
      <c r="G2695" s="128">
        <v>0</v>
      </c>
      <c r="H2695" s="128">
        <v>0</v>
      </c>
      <c r="I2695" s="128">
        <v>0</v>
      </c>
      <c r="J2695" s="128">
        <v>0</v>
      </c>
      <c r="K2695" s="128">
        <v>0</v>
      </c>
      <c r="L2695" s="128">
        <v>0</v>
      </c>
      <c r="M2695" s="128">
        <v>0</v>
      </c>
      <c r="N2695" s="128">
        <v>0</v>
      </c>
    </row>
    <row r="2696" spans="1:14" x14ac:dyDescent="0.3">
      <c r="A2696" s="77" t="s">
        <v>5396</v>
      </c>
      <c r="B2696" s="127" t="s">
        <v>5397</v>
      </c>
      <c r="C2696" s="128">
        <v>0</v>
      </c>
      <c r="D2696" s="128">
        <v>0</v>
      </c>
      <c r="E2696" s="128">
        <v>0</v>
      </c>
      <c r="F2696" s="128">
        <v>0</v>
      </c>
      <c r="G2696" s="128">
        <v>0</v>
      </c>
      <c r="H2696" s="128">
        <v>0</v>
      </c>
      <c r="I2696" s="128">
        <v>0</v>
      </c>
      <c r="J2696" s="128">
        <v>0</v>
      </c>
      <c r="K2696" s="128">
        <v>0</v>
      </c>
      <c r="L2696" s="128">
        <v>0</v>
      </c>
      <c r="M2696" s="128">
        <v>0</v>
      </c>
      <c r="N2696" s="128">
        <v>0</v>
      </c>
    </row>
    <row r="2697" spans="1:14" x14ac:dyDescent="0.3">
      <c r="A2697" s="77" t="s">
        <v>5398</v>
      </c>
      <c r="B2697" s="127" t="s">
        <v>5399</v>
      </c>
      <c r="C2697" s="128">
        <v>0</v>
      </c>
      <c r="D2697" s="128">
        <v>0</v>
      </c>
      <c r="E2697" s="128">
        <v>0</v>
      </c>
      <c r="F2697" s="128">
        <v>0</v>
      </c>
      <c r="G2697" s="128">
        <v>0</v>
      </c>
      <c r="H2697" s="128">
        <v>0</v>
      </c>
      <c r="I2697" s="128">
        <v>0</v>
      </c>
      <c r="J2697" s="128">
        <v>0</v>
      </c>
      <c r="K2697" s="128">
        <v>0</v>
      </c>
      <c r="L2697" s="128">
        <v>0</v>
      </c>
      <c r="M2697" s="128">
        <v>0</v>
      </c>
      <c r="N2697" s="128">
        <v>0</v>
      </c>
    </row>
    <row r="2698" spans="1:14" x14ac:dyDescent="0.3">
      <c r="A2698" s="77" t="s">
        <v>5400</v>
      </c>
      <c r="B2698" s="127" t="s">
        <v>5401</v>
      </c>
      <c r="C2698" s="128">
        <v>0</v>
      </c>
      <c r="D2698" s="128">
        <v>0</v>
      </c>
      <c r="E2698" s="128">
        <v>0</v>
      </c>
      <c r="F2698" s="128">
        <v>0</v>
      </c>
      <c r="G2698" s="128">
        <v>0</v>
      </c>
      <c r="H2698" s="128">
        <v>0</v>
      </c>
      <c r="I2698" s="128">
        <v>0</v>
      </c>
      <c r="J2698" s="128">
        <v>0</v>
      </c>
      <c r="K2698" s="128">
        <v>0</v>
      </c>
      <c r="L2698" s="128">
        <v>0</v>
      </c>
      <c r="M2698" s="128">
        <v>0</v>
      </c>
      <c r="N2698" s="128">
        <v>0</v>
      </c>
    </row>
    <row r="2699" spans="1:14" x14ac:dyDescent="0.3">
      <c r="A2699" s="77" t="s">
        <v>5402</v>
      </c>
      <c r="B2699" s="127" t="s">
        <v>5403</v>
      </c>
      <c r="C2699" s="128">
        <v>0</v>
      </c>
      <c r="D2699" s="128">
        <v>0</v>
      </c>
      <c r="E2699" s="128">
        <v>0</v>
      </c>
      <c r="F2699" s="128">
        <v>0</v>
      </c>
      <c r="G2699" s="128">
        <v>0</v>
      </c>
      <c r="H2699" s="128">
        <v>0</v>
      </c>
      <c r="I2699" s="128">
        <v>0</v>
      </c>
      <c r="J2699" s="128">
        <v>0</v>
      </c>
      <c r="K2699" s="128">
        <v>0</v>
      </c>
      <c r="L2699" s="128">
        <v>0</v>
      </c>
      <c r="M2699" s="128">
        <v>0</v>
      </c>
      <c r="N2699" s="128">
        <v>0</v>
      </c>
    </row>
    <row r="2700" spans="1:14" x14ac:dyDescent="0.3">
      <c r="A2700" s="77" t="s">
        <v>5404</v>
      </c>
      <c r="B2700" s="127" t="s">
        <v>5405</v>
      </c>
      <c r="C2700" s="128">
        <v>0</v>
      </c>
      <c r="D2700" s="128">
        <v>0</v>
      </c>
      <c r="E2700" s="128">
        <v>0</v>
      </c>
      <c r="F2700" s="128">
        <v>0</v>
      </c>
      <c r="G2700" s="128">
        <v>0</v>
      </c>
      <c r="H2700" s="128">
        <v>0</v>
      </c>
      <c r="I2700" s="128">
        <v>0</v>
      </c>
      <c r="J2700" s="128">
        <v>0</v>
      </c>
      <c r="K2700" s="128">
        <v>0</v>
      </c>
      <c r="L2700" s="128">
        <v>0</v>
      </c>
      <c r="M2700" s="128">
        <v>0</v>
      </c>
      <c r="N2700" s="128">
        <v>0</v>
      </c>
    </row>
    <row r="2701" spans="1:14" x14ac:dyDescent="0.3">
      <c r="A2701" s="77" t="s">
        <v>5406</v>
      </c>
      <c r="B2701" s="127" t="s">
        <v>5407</v>
      </c>
      <c r="C2701" s="128">
        <v>0</v>
      </c>
      <c r="D2701" s="128">
        <v>0</v>
      </c>
      <c r="E2701" s="128">
        <v>0</v>
      </c>
      <c r="F2701" s="128">
        <v>0</v>
      </c>
      <c r="G2701" s="128">
        <v>0</v>
      </c>
      <c r="H2701" s="128">
        <v>0</v>
      </c>
      <c r="I2701" s="128">
        <v>0</v>
      </c>
      <c r="J2701" s="128">
        <v>0</v>
      </c>
      <c r="K2701" s="128">
        <v>0</v>
      </c>
      <c r="L2701" s="128">
        <v>0</v>
      </c>
      <c r="M2701" s="128">
        <v>0</v>
      </c>
      <c r="N2701" s="128">
        <v>0</v>
      </c>
    </row>
    <row r="2702" spans="1:14" x14ac:dyDescent="0.3">
      <c r="A2702" s="77" t="s">
        <v>5408</v>
      </c>
      <c r="B2702" s="127" t="s">
        <v>5409</v>
      </c>
      <c r="C2702" s="128">
        <v>0</v>
      </c>
      <c r="D2702" s="128">
        <v>0</v>
      </c>
      <c r="E2702" s="128">
        <v>0</v>
      </c>
      <c r="F2702" s="128">
        <v>0</v>
      </c>
      <c r="G2702" s="128">
        <v>0</v>
      </c>
      <c r="H2702" s="128">
        <v>0</v>
      </c>
      <c r="I2702" s="128">
        <v>0</v>
      </c>
      <c r="J2702" s="128">
        <v>0</v>
      </c>
      <c r="K2702" s="128">
        <v>0</v>
      </c>
      <c r="L2702" s="128">
        <v>0</v>
      </c>
      <c r="M2702" s="128">
        <v>0</v>
      </c>
      <c r="N2702" s="128">
        <v>0</v>
      </c>
    </row>
    <row r="2703" spans="1:14" x14ac:dyDescent="0.3">
      <c r="A2703" s="77" t="s">
        <v>5410</v>
      </c>
      <c r="B2703" s="127" t="s">
        <v>5411</v>
      </c>
      <c r="C2703" s="128">
        <v>0</v>
      </c>
      <c r="D2703" s="128">
        <v>0</v>
      </c>
      <c r="E2703" s="128">
        <v>0</v>
      </c>
      <c r="F2703" s="128">
        <v>0</v>
      </c>
      <c r="G2703" s="128">
        <v>0</v>
      </c>
      <c r="H2703" s="128">
        <v>0</v>
      </c>
      <c r="I2703" s="128">
        <v>0</v>
      </c>
      <c r="J2703" s="128">
        <v>0</v>
      </c>
      <c r="K2703" s="128">
        <v>0</v>
      </c>
      <c r="L2703" s="128">
        <v>0</v>
      </c>
      <c r="M2703" s="128">
        <v>0</v>
      </c>
      <c r="N2703" s="128">
        <v>0</v>
      </c>
    </row>
    <row r="2704" spans="1:14" x14ac:dyDescent="0.3">
      <c r="A2704" s="77" t="s">
        <v>5412</v>
      </c>
      <c r="B2704" s="127" t="s">
        <v>5413</v>
      </c>
      <c r="C2704" s="128">
        <v>0</v>
      </c>
      <c r="D2704" s="128">
        <v>0</v>
      </c>
      <c r="E2704" s="128">
        <v>0</v>
      </c>
      <c r="F2704" s="128">
        <v>0</v>
      </c>
      <c r="G2704" s="128">
        <v>0</v>
      </c>
      <c r="H2704" s="128">
        <v>0</v>
      </c>
      <c r="I2704" s="128">
        <v>0</v>
      </c>
      <c r="J2704" s="128">
        <v>0</v>
      </c>
      <c r="K2704" s="128">
        <v>0</v>
      </c>
      <c r="L2704" s="128">
        <v>0</v>
      </c>
      <c r="M2704" s="128">
        <v>0</v>
      </c>
      <c r="N2704" s="128">
        <v>0</v>
      </c>
    </row>
    <row r="2705" spans="1:14" x14ac:dyDescent="0.3">
      <c r="A2705" s="77" t="s">
        <v>5414</v>
      </c>
      <c r="B2705" s="127" t="s">
        <v>5415</v>
      </c>
      <c r="C2705" s="128">
        <v>0</v>
      </c>
      <c r="D2705" s="128">
        <v>0</v>
      </c>
      <c r="E2705" s="128">
        <v>0</v>
      </c>
      <c r="F2705" s="128">
        <v>0</v>
      </c>
      <c r="G2705" s="128">
        <v>0</v>
      </c>
      <c r="H2705" s="128">
        <v>0</v>
      </c>
      <c r="I2705" s="128">
        <v>0</v>
      </c>
      <c r="J2705" s="128">
        <v>0</v>
      </c>
      <c r="K2705" s="128">
        <v>0</v>
      </c>
      <c r="L2705" s="128">
        <v>0</v>
      </c>
      <c r="M2705" s="128">
        <v>0</v>
      </c>
      <c r="N2705" s="128">
        <v>0</v>
      </c>
    </row>
    <row r="2706" spans="1:14" x14ac:dyDescent="0.3">
      <c r="A2706" s="77" t="s">
        <v>5416</v>
      </c>
      <c r="B2706" s="127" t="s">
        <v>5417</v>
      </c>
      <c r="C2706" s="128">
        <v>0</v>
      </c>
      <c r="D2706" s="128">
        <v>0</v>
      </c>
      <c r="E2706" s="128">
        <v>0</v>
      </c>
      <c r="F2706" s="128">
        <v>0</v>
      </c>
      <c r="G2706" s="128">
        <v>0</v>
      </c>
      <c r="H2706" s="128">
        <v>0</v>
      </c>
      <c r="I2706" s="128">
        <v>0</v>
      </c>
      <c r="J2706" s="128">
        <v>0</v>
      </c>
      <c r="K2706" s="128">
        <v>0</v>
      </c>
      <c r="L2706" s="128">
        <v>0</v>
      </c>
      <c r="M2706" s="128">
        <v>0</v>
      </c>
      <c r="N2706" s="128">
        <v>0</v>
      </c>
    </row>
    <row r="2707" spans="1:14" x14ac:dyDescent="0.3">
      <c r="A2707" s="77" t="s">
        <v>5418</v>
      </c>
      <c r="B2707" s="127" t="s">
        <v>5419</v>
      </c>
      <c r="C2707" s="128">
        <v>0</v>
      </c>
      <c r="D2707" s="128">
        <v>0</v>
      </c>
      <c r="E2707" s="128">
        <v>0</v>
      </c>
      <c r="F2707" s="128">
        <v>0</v>
      </c>
      <c r="G2707" s="128">
        <v>0</v>
      </c>
      <c r="H2707" s="128">
        <v>0</v>
      </c>
      <c r="I2707" s="128">
        <v>0</v>
      </c>
      <c r="J2707" s="128">
        <v>0</v>
      </c>
      <c r="K2707" s="128">
        <v>0</v>
      </c>
      <c r="L2707" s="128">
        <v>0</v>
      </c>
      <c r="M2707" s="128">
        <v>0</v>
      </c>
      <c r="N2707" s="128">
        <v>0</v>
      </c>
    </row>
    <row r="2708" spans="1:14" x14ac:dyDescent="0.3">
      <c r="A2708" s="77" t="s">
        <v>5420</v>
      </c>
      <c r="B2708" s="127" t="s">
        <v>5421</v>
      </c>
      <c r="C2708" s="128">
        <v>0</v>
      </c>
      <c r="D2708" s="128">
        <v>0</v>
      </c>
      <c r="E2708" s="128">
        <v>0</v>
      </c>
      <c r="F2708" s="128">
        <v>0</v>
      </c>
      <c r="G2708" s="128">
        <v>0</v>
      </c>
      <c r="H2708" s="128">
        <v>0</v>
      </c>
      <c r="I2708" s="128">
        <v>0</v>
      </c>
      <c r="J2708" s="128">
        <v>0</v>
      </c>
      <c r="K2708" s="128">
        <v>0</v>
      </c>
      <c r="L2708" s="128">
        <v>0</v>
      </c>
      <c r="M2708" s="128">
        <v>0</v>
      </c>
      <c r="N2708" s="128">
        <v>0</v>
      </c>
    </row>
    <row r="2709" spans="1:14" x14ac:dyDescent="0.3">
      <c r="A2709" s="77" t="s">
        <v>5422</v>
      </c>
      <c r="B2709" s="127" t="s">
        <v>5423</v>
      </c>
      <c r="C2709" s="128">
        <v>0</v>
      </c>
      <c r="D2709" s="128">
        <v>0</v>
      </c>
      <c r="E2709" s="128">
        <v>0</v>
      </c>
      <c r="F2709" s="128">
        <v>0</v>
      </c>
      <c r="G2709" s="128">
        <v>0</v>
      </c>
      <c r="H2709" s="128">
        <v>0</v>
      </c>
      <c r="I2709" s="128">
        <v>0</v>
      </c>
      <c r="J2709" s="128">
        <v>0</v>
      </c>
      <c r="K2709" s="128">
        <v>0</v>
      </c>
      <c r="L2709" s="128">
        <v>0</v>
      </c>
      <c r="M2709" s="128">
        <v>0</v>
      </c>
      <c r="N2709" s="128">
        <v>0</v>
      </c>
    </row>
    <row r="2710" spans="1:14" x14ac:dyDescent="0.3">
      <c r="A2710" s="77" t="s">
        <v>5424</v>
      </c>
      <c r="B2710" s="127" t="s">
        <v>5425</v>
      </c>
      <c r="C2710" s="128">
        <v>0</v>
      </c>
      <c r="D2710" s="128">
        <v>0</v>
      </c>
      <c r="E2710" s="128">
        <v>0</v>
      </c>
      <c r="F2710" s="128">
        <v>0</v>
      </c>
      <c r="G2710" s="128">
        <v>0</v>
      </c>
      <c r="H2710" s="128">
        <v>0</v>
      </c>
      <c r="I2710" s="128">
        <v>0</v>
      </c>
      <c r="J2710" s="128">
        <v>0</v>
      </c>
      <c r="K2710" s="128">
        <v>0</v>
      </c>
      <c r="L2710" s="128">
        <v>0</v>
      </c>
      <c r="M2710" s="128">
        <v>0</v>
      </c>
      <c r="N2710" s="128">
        <v>0</v>
      </c>
    </row>
    <row r="2711" spans="1:14" x14ac:dyDescent="0.3">
      <c r="A2711" s="77" t="s">
        <v>5426</v>
      </c>
      <c r="B2711" s="127" t="s">
        <v>5427</v>
      </c>
      <c r="C2711" s="128">
        <v>0</v>
      </c>
      <c r="D2711" s="128">
        <v>0</v>
      </c>
      <c r="E2711" s="128">
        <v>0</v>
      </c>
      <c r="F2711" s="128">
        <v>0</v>
      </c>
      <c r="G2711" s="128">
        <v>0</v>
      </c>
      <c r="H2711" s="128">
        <v>0</v>
      </c>
      <c r="I2711" s="128">
        <v>0</v>
      </c>
      <c r="J2711" s="128">
        <v>0</v>
      </c>
      <c r="K2711" s="128">
        <v>0</v>
      </c>
      <c r="L2711" s="128">
        <v>0</v>
      </c>
      <c r="M2711" s="128">
        <v>0</v>
      </c>
      <c r="N2711" s="128">
        <v>0</v>
      </c>
    </row>
    <row r="2712" spans="1:14" x14ac:dyDescent="0.3">
      <c r="A2712" s="77" t="s">
        <v>5428</v>
      </c>
      <c r="B2712" s="127" t="s">
        <v>5429</v>
      </c>
      <c r="C2712" s="128">
        <v>0</v>
      </c>
      <c r="D2712" s="128">
        <v>0</v>
      </c>
      <c r="E2712" s="128">
        <v>0</v>
      </c>
      <c r="F2712" s="128">
        <v>0</v>
      </c>
      <c r="G2712" s="128">
        <v>0</v>
      </c>
      <c r="H2712" s="128">
        <v>0</v>
      </c>
      <c r="I2712" s="128">
        <v>0</v>
      </c>
      <c r="J2712" s="128">
        <v>0</v>
      </c>
      <c r="K2712" s="128">
        <v>0</v>
      </c>
      <c r="L2712" s="128">
        <v>0</v>
      </c>
      <c r="M2712" s="128">
        <v>0</v>
      </c>
      <c r="N2712" s="128">
        <v>0</v>
      </c>
    </row>
    <row r="2713" spans="1:14" x14ac:dyDescent="0.3">
      <c r="A2713" s="77" t="s">
        <v>5430</v>
      </c>
      <c r="B2713" s="127" t="s">
        <v>5431</v>
      </c>
      <c r="C2713" s="128">
        <v>0</v>
      </c>
      <c r="D2713" s="128">
        <v>0</v>
      </c>
      <c r="E2713" s="128">
        <v>0</v>
      </c>
      <c r="F2713" s="128">
        <v>0</v>
      </c>
      <c r="G2713" s="128">
        <v>0</v>
      </c>
      <c r="H2713" s="128">
        <v>0</v>
      </c>
      <c r="I2713" s="128">
        <v>0</v>
      </c>
      <c r="J2713" s="128">
        <v>0</v>
      </c>
      <c r="K2713" s="128">
        <v>0</v>
      </c>
      <c r="L2713" s="128">
        <v>0</v>
      </c>
      <c r="M2713" s="128">
        <v>0</v>
      </c>
      <c r="N2713" s="128">
        <v>0</v>
      </c>
    </row>
    <row r="2714" spans="1:14" x14ac:dyDescent="0.3">
      <c r="A2714" s="77" t="s">
        <v>5432</v>
      </c>
      <c r="B2714" s="127" t="s">
        <v>5433</v>
      </c>
      <c r="C2714" s="128">
        <v>0</v>
      </c>
      <c r="D2714" s="128">
        <v>0</v>
      </c>
      <c r="E2714" s="128">
        <v>0</v>
      </c>
      <c r="F2714" s="128">
        <v>0</v>
      </c>
      <c r="G2714" s="128">
        <v>0</v>
      </c>
      <c r="H2714" s="128">
        <v>0</v>
      </c>
      <c r="I2714" s="128">
        <v>0</v>
      </c>
      <c r="J2714" s="128">
        <v>0</v>
      </c>
      <c r="K2714" s="128">
        <v>0</v>
      </c>
      <c r="L2714" s="128">
        <v>0</v>
      </c>
      <c r="M2714" s="128">
        <v>0</v>
      </c>
      <c r="N2714" s="128">
        <v>0</v>
      </c>
    </row>
    <row r="2715" spans="1:14" x14ac:dyDescent="0.3">
      <c r="A2715" s="77" t="s">
        <v>5434</v>
      </c>
      <c r="B2715" s="127" t="s">
        <v>5435</v>
      </c>
      <c r="C2715" s="128">
        <v>0</v>
      </c>
      <c r="D2715" s="128">
        <v>0</v>
      </c>
      <c r="E2715" s="128">
        <v>0</v>
      </c>
      <c r="F2715" s="128">
        <v>0</v>
      </c>
      <c r="G2715" s="128">
        <v>0</v>
      </c>
      <c r="H2715" s="128">
        <v>0</v>
      </c>
      <c r="I2715" s="128">
        <v>0</v>
      </c>
      <c r="J2715" s="128">
        <v>0</v>
      </c>
      <c r="K2715" s="128">
        <v>0</v>
      </c>
      <c r="L2715" s="128">
        <v>0</v>
      </c>
      <c r="M2715" s="128">
        <v>0</v>
      </c>
      <c r="N2715" s="128">
        <v>0</v>
      </c>
    </row>
    <row r="2716" spans="1:14" x14ac:dyDescent="0.3">
      <c r="A2716" s="77" t="s">
        <v>5436</v>
      </c>
      <c r="B2716" s="127" t="s">
        <v>5437</v>
      </c>
      <c r="C2716" s="128">
        <v>0</v>
      </c>
      <c r="D2716" s="128">
        <v>0</v>
      </c>
      <c r="E2716" s="128">
        <v>0</v>
      </c>
      <c r="F2716" s="128">
        <v>0</v>
      </c>
      <c r="G2716" s="128">
        <v>0</v>
      </c>
      <c r="H2716" s="128">
        <v>0</v>
      </c>
      <c r="I2716" s="128">
        <v>0</v>
      </c>
      <c r="J2716" s="128">
        <v>0</v>
      </c>
      <c r="K2716" s="128">
        <v>0</v>
      </c>
      <c r="L2716" s="128">
        <v>0</v>
      </c>
      <c r="M2716" s="128">
        <v>0</v>
      </c>
      <c r="N2716" s="128">
        <v>0</v>
      </c>
    </row>
    <row r="2717" spans="1:14" x14ac:dyDescent="0.3">
      <c r="A2717" s="77" t="s">
        <v>5438</v>
      </c>
      <c r="B2717" s="127" t="s">
        <v>5439</v>
      </c>
      <c r="C2717" s="128">
        <v>0</v>
      </c>
      <c r="D2717" s="128">
        <v>0</v>
      </c>
      <c r="E2717" s="128">
        <v>0</v>
      </c>
      <c r="F2717" s="128">
        <v>0</v>
      </c>
      <c r="G2717" s="128">
        <v>0</v>
      </c>
      <c r="H2717" s="128">
        <v>0</v>
      </c>
      <c r="I2717" s="128">
        <v>0</v>
      </c>
      <c r="J2717" s="128">
        <v>0</v>
      </c>
      <c r="K2717" s="128">
        <v>0</v>
      </c>
      <c r="L2717" s="128">
        <v>0</v>
      </c>
      <c r="M2717" s="128">
        <v>0</v>
      </c>
      <c r="N2717" s="128">
        <v>0</v>
      </c>
    </row>
    <row r="2718" spans="1:14" x14ac:dyDescent="0.3">
      <c r="A2718" s="77" t="s">
        <v>5440</v>
      </c>
      <c r="B2718" s="127" t="s">
        <v>5441</v>
      </c>
      <c r="C2718" s="128">
        <v>0</v>
      </c>
      <c r="D2718" s="128">
        <v>0</v>
      </c>
      <c r="E2718" s="128">
        <v>0</v>
      </c>
      <c r="F2718" s="128">
        <v>0</v>
      </c>
      <c r="G2718" s="128">
        <v>0</v>
      </c>
      <c r="H2718" s="128">
        <v>0</v>
      </c>
      <c r="I2718" s="128">
        <v>0</v>
      </c>
      <c r="J2718" s="128">
        <v>0</v>
      </c>
      <c r="K2718" s="128">
        <v>0</v>
      </c>
      <c r="L2718" s="128">
        <v>0</v>
      </c>
      <c r="M2718" s="128">
        <v>0</v>
      </c>
      <c r="N2718" s="128">
        <v>0</v>
      </c>
    </row>
    <row r="2719" spans="1:14" x14ac:dyDescent="0.3">
      <c r="A2719" s="77" t="s">
        <v>5442</v>
      </c>
      <c r="B2719" s="127" t="s">
        <v>5443</v>
      </c>
      <c r="C2719" s="128">
        <v>0</v>
      </c>
      <c r="D2719" s="128">
        <v>0</v>
      </c>
      <c r="E2719" s="128">
        <v>0</v>
      </c>
      <c r="F2719" s="128">
        <v>0</v>
      </c>
      <c r="G2719" s="128">
        <v>0</v>
      </c>
      <c r="H2719" s="128">
        <v>0</v>
      </c>
      <c r="I2719" s="128">
        <v>0</v>
      </c>
      <c r="J2719" s="128">
        <v>0</v>
      </c>
      <c r="K2719" s="128">
        <v>0</v>
      </c>
      <c r="L2719" s="128">
        <v>0</v>
      </c>
      <c r="M2719" s="128">
        <v>0</v>
      </c>
      <c r="N2719" s="128">
        <v>0</v>
      </c>
    </row>
    <row r="2720" spans="1:14" x14ac:dyDescent="0.3">
      <c r="A2720" s="77" t="s">
        <v>5444</v>
      </c>
      <c r="B2720" s="127" t="s">
        <v>5445</v>
      </c>
      <c r="C2720" s="128">
        <v>0</v>
      </c>
      <c r="D2720" s="128">
        <v>0</v>
      </c>
      <c r="E2720" s="128">
        <v>0</v>
      </c>
      <c r="F2720" s="128">
        <v>0</v>
      </c>
      <c r="G2720" s="128">
        <v>0</v>
      </c>
      <c r="H2720" s="128">
        <v>0</v>
      </c>
      <c r="I2720" s="128">
        <v>0</v>
      </c>
      <c r="J2720" s="128">
        <v>0</v>
      </c>
      <c r="K2720" s="128">
        <v>0</v>
      </c>
      <c r="L2720" s="128">
        <v>0</v>
      </c>
      <c r="M2720" s="128">
        <v>0</v>
      </c>
      <c r="N2720" s="128">
        <v>0</v>
      </c>
    </row>
    <row r="2721" spans="1:14" x14ac:dyDescent="0.3">
      <c r="A2721" s="77" t="s">
        <v>5446</v>
      </c>
      <c r="B2721" s="127" t="s">
        <v>5447</v>
      </c>
      <c r="C2721" s="128">
        <v>0</v>
      </c>
      <c r="D2721" s="128">
        <v>0</v>
      </c>
      <c r="E2721" s="128">
        <v>0</v>
      </c>
      <c r="F2721" s="128">
        <v>0</v>
      </c>
      <c r="G2721" s="128">
        <v>0</v>
      </c>
      <c r="H2721" s="128">
        <v>0</v>
      </c>
      <c r="I2721" s="128">
        <v>0</v>
      </c>
      <c r="J2721" s="128">
        <v>0</v>
      </c>
      <c r="K2721" s="128">
        <v>0</v>
      </c>
      <c r="L2721" s="128">
        <v>0</v>
      </c>
      <c r="M2721" s="128">
        <v>0</v>
      </c>
      <c r="N2721" s="128">
        <v>0</v>
      </c>
    </row>
    <row r="2722" spans="1:14" x14ac:dyDescent="0.3">
      <c r="A2722" s="77" t="s">
        <v>5448</v>
      </c>
      <c r="B2722" s="127" t="s">
        <v>5449</v>
      </c>
      <c r="C2722" s="128">
        <v>0</v>
      </c>
      <c r="D2722" s="128">
        <v>0</v>
      </c>
      <c r="E2722" s="128">
        <v>0</v>
      </c>
      <c r="F2722" s="128">
        <v>0</v>
      </c>
      <c r="G2722" s="128">
        <v>0</v>
      </c>
      <c r="H2722" s="128">
        <v>0</v>
      </c>
      <c r="I2722" s="128">
        <v>0</v>
      </c>
      <c r="J2722" s="128">
        <v>0</v>
      </c>
      <c r="K2722" s="128">
        <v>0</v>
      </c>
      <c r="L2722" s="128">
        <v>0</v>
      </c>
      <c r="M2722" s="128">
        <v>0</v>
      </c>
      <c r="N2722" s="128">
        <v>0</v>
      </c>
    </row>
    <row r="2723" spans="1:14" x14ac:dyDescent="0.3">
      <c r="A2723" s="77" t="s">
        <v>5450</v>
      </c>
      <c r="B2723" s="127" t="s">
        <v>5451</v>
      </c>
      <c r="C2723" s="128">
        <v>37826.326414900002</v>
      </c>
      <c r="D2723" s="128">
        <v>37826.326414900002</v>
      </c>
      <c r="E2723" s="128">
        <v>37826.326414900002</v>
      </c>
      <c r="F2723" s="128">
        <v>37826.326414900002</v>
      </c>
      <c r="G2723" s="128">
        <v>37826.326414900002</v>
      </c>
      <c r="H2723" s="128">
        <v>37826.326414900002</v>
      </c>
      <c r="I2723" s="128">
        <v>37826.326414900002</v>
      </c>
      <c r="J2723" s="128">
        <v>37826.326414900002</v>
      </c>
      <c r="K2723" s="128">
        <v>37826.326414900002</v>
      </c>
      <c r="L2723" s="128">
        <v>37826.326414900002</v>
      </c>
      <c r="M2723" s="128">
        <v>37826.326414900002</v>
      </c>
      <c r="N2723" s="128">
        <v>37826.326414900002</v>
      </c>
    </row>
    <row r="2724" spans="1:14" x14ac:dyDescent="0.3">
      <c r="A2724" s="77" t="s">
        <v>5452</v>
      </c>
      <c r="B2724" s="127" t="s">
        <v>5453</v>
      </c>
      <c r="C2724" s="128">
        <v>0</v>
      </c>
      <c r="D2724" s="128">
        <v>0</v>
      </c>
      <c r="E2724" s="128">
        <v>0</v>
      </c>
      <c r="F2724" s="128">
        <v>0</v>
      </c>
      <c r="G2724" s="128">
        <v>0</v>
      </c>
      <c r="H2724" s="128">
        <v>0</v>
      </c>
      <c r="I2724" s="128">
        <v>0</v>
      </c>
      <c r="J2724" s="128">
        <v>0</v>
      </c>
      <c r="K2724" s="128">
        <v>0</v>
      </c>
      <c r="L2724" s="128">
        <v>0</v>
      </c>
      <c r="M2724" s="128">
        <v>0</v>
      </c>
      <c r="N2724" s="128">
        <v>0</v>
      </c>
    </row>
    <row r="2725" spans="1:14" x14ac:dyDescent="0.3">
      <c r="A2725" s="77" t="s">
        <v>5454</v>
      </c>
      <c r="B2725" s="127" t="s">
        <v>5455</v>
      </c>
      <c r="C2725" s="128">
        <v>0</v>
      </c>
      <c r="D2725" s="128">
        <v>0</v>
      </c>
      <c r="E2725" s="128">
        <v>0</v>
      </c>
      <c r="F2725" s="128">
        <v>0</v>
      </c>
      <c r="G2725" s="128">
        <v>0</v>
      </c>
      <c r="H2725" s="128">
        <v>0</v>
      </c>
      <c r="I2725" s="128">
        <v>0</v>
      </c>
      <c r="J2725" s="128">
        <v>0</v>
      </c>
      <c r="K2725" s="128">
        <v>0</v>
      </c>
      <c r="L2725" s="128">
        <v>0</v>
      </c>
      <c r="M2725" s="128">
        <v>0</v>
      </c>
      <c r="N2725" s="128">
        <v>0</v>
      </c>
    </row>
    <row r="2726" spans="1:14" x14ac:dyDescent="0.3">
      <c r="A2726" s="77" t="s">
        <v>5456</v>
      </c>
      <c r="B2726" s="127" t="s">
        <v>5457</v>
      </c>
      <c r="C2726" s="128">
        <v>0</v>
      </c>
      <c r="D2726" s="128">
        <v>0</v>
      </c>
      <c r="E2726" s="128">
        <v>0</v>
      </c>
      <c r="F2726" s="128">
        <v>0</v>
      </c>
      <c r="G2726" s="128">
        <v>0</v>
      </c>
      <c r="H2726" s="128">
        <v>0</v>
      </c>
      <c r="I2726" s="128">
        <v>0</v>
      </c>
      <c r="J2726" s="128">
        <v>0</v>
      </c>
      <c r="K2726" s="128">
        <v>0</v>
      </c>
      <c r="L2726" s="128">
        <v>0</v>
      </c>
      <c r="M2726" s="128">
        <v>0</v>
      </c>
      <c r="N2726" s="128">
        <v>0</v>
      </c>
    </row>
    <row r="2727" spans="1:14" x14ac:dyDescent="0.3">
      <c r="A2727" s="77" t="s">
        <v>5458</v>
      </c>
      <c r="B2727" s="127" t="s">
        <v>5459</v>
      </c>
      <c r="C2727" s="128">
        <v>0</v>
      </c>
      <c r="D2727" s="128">
        <v>0</v>
      </c>
      <c r="E2727" s="128">
        <v>0</v>
      </c>
      <c r="F2727" s="128">
        <v>0</v>
      </c>
      <c r="G2727" s="128">
        <v>0</v>
      </c>
      <c r="H2727" s="128">
        <v>0</v>
      </c>
      <c r="I2727" s="128">
        <v>0</v>
      </c>
      <c r="J2727" s="128">
        <v>0</v>
      </c>
      <c r="K2727" s="128">
        <v>0</v>
      </c>
      <c r="L2727" s="128">
        <v>0</v>
      </c>
      <c r="M2727" s="128">
        <v>0</v>
      </c>
      <c r="N2727" s="128">
        <v>0</v>
      </c>
    </row>
    <row r="2728" spans="1:14" x14ac:dyDescent="0.3">
      <c r="A2728" s="77" t="s">
        <v>5460</v>
      </c>
      <c r="B2728" s="127" t="s">
        <v>5461</v>
      </c>
      <c r="C2728" s="128">
        <v>0</v>
      </c>
      <c r="D2728" s="128">
        <v>0</v>
      </c>
      <c r="E2728" s="128">
        <v>0</v>
      </c>
      <c r="F2728" s="128">
        <v>0</v>
      </c>
      <c r="G2728" s="128">
        <v>0</v>
      </c>
      <c r="H2728" s="128">
        <v>0</v>
      </c>
      <c r="I2728" s="128">
        <v>0</v>
      </c>
      <c r="J2728" s="128">
        <v>0</v>
      </c>
      <c r="K2728" s="128">
        <v>0</v>
      </c>
      <c r="L2728" s="128">
        <v>0</v>
      </c>
      <c r="M2728" s="128">
        <v>0</v>
      </c>
      <c r="N2728" s="128">
        <v>0</v>
      </c>
    </row>
    <row r="2729" spans="1:14" x14ac:dyDescent="0.3">
      <c r="A2729" s="77" t="s">
        <v>5462</v>
      </c>
      <c r="B2729" s="127" t="s">
        <v>5463</v>
      </c>
      <c r="C2729" s="128">
        <v>0</v>
      </c>
      <c r="D2729" s="128">
        <v>0</v>
      </c>
      <c r="E2729" s="128">
        <v>0</v>
      </c>
      <c r="F2729" s="128">
        <v>0</v>
      </c>
      <c r="G2729" s="128">
        <v>0</v>
      </c>
      <c r="H2729" s="128">
        <v>0</v>
      </c>
      <c r="I2729" s="128">
        <v>0</v>
      </c>
      <c r="J2729" s="128">
        <v>0</v>
      </c>
      <c r="K2729" s="128">
        <v>0</v>
      </c>
      <c r="L2729" s="128">
        <v>0</v>
      </c>
      <c r="M2729" s="128">
        <v>0</v>
      </c>
      <c r="N2729" s="128">
        <v>0</v>
      </c>
    </row>
    <row r="2730" spans="1:14" x14ac:dyDescent="0.3">
      <c r="A2730" s="77" t="s">
        <v>5464</v>
      </c>
      <c r="B2730" s="127" t="s">
        <v>5465</v>
      </c>
      <c r="C2730" s="128">
        <v>20351</v>
      </c>
      <c r="D2730" s="128">
        <v>20351</v>
      </c>
      <c r="E2730" s="128">
        <v>20351</v>
      </c>
      <c r="F2730" s="128">
        <v>20351</v>
      </c>
      <c r="G2730" s="128">
        <v>20351</v>
      </c>
      <c r="H2730" s="128">
        <v>20351</v>
      </c>
      <c r="I2730" s="128">
        <v>20351</v>
      </c>
      <c r="J2730" s="128">
        <v>20351</v>
      </c>
      <c r="K2730" s="128">
        <v>20351</v>
      </c>
      <c r="L2730" s="128">
        <v>20351</v>
      </c>
      <c r="M2730" s="128">
        <v>20351</v>
      </c>
      <c r="N2730" s="128">
        <v>20351</v>
      </c>
    </row>
    <row r="2731" spans="1:14" x14ac:dyDescent="0.3">
      <c r="A2731" s="77" t="s">
        <v>5466</v>
      </c>
      <c r="B2731" s="127" t="s">
        <v>5467</v>
      </c>
      <c r="C2731" s="128">
        <v>0</v>
      </c>
      <c r="D2731" s="128">
        <v>0</v>
      </c>
      <c r="E2731" s="128">
        <v>0</v>
      </c>
      <c r="F2731" s="128">
        <v>0</v>
      </c>
      <c r="G2731" s="128">
        <v>0</v>
      </c>
      <c r="H2731" s="128">
        <v>0</v>
      </c>
      <c r="I2731" s="128">
        <v>0</v>
      </c>
      <c r="J2731" s="128">
        <v>0</v>
      </c>
      <c r="K2731" s="128">
        <v>0</v>
      </c>
      <c r="L2731" s="128">
        <v>0</v>
      </c>
      <c r="M2731" s="128">
        <v>0</v>
      </c>
      <c r="N2731" s="128">
        <v>0</v>
      </c>
    </row>
    <row r="2732" spans="1:14" x14ac:dyDescent="0.3">
      <c r="A2732" s="77" t="s">
        <v>5468</v>
      </c>
      <c r="B2732" s="127" t="s">
        <v>5469</v>
      </c>
      <c r="C2732" s="128">
        <v>88521.9</v>
      </c>
      <c r="D2732" s="128">
        <v>89082.09</v>
      </c>
      <c r="E2732" s="128">
        <v>89675.7</v>
      </c>
      <c r="F2732" s="128">
        <v>90260.75</v>
      </c>
      <c r="G2732" s="128">
        <v>90848.87</v>
      </c>
      <c r="H2732" s="128">
        <v>91353.1</v>
      </c>
      <c r="I2732" s="128">
        <v>91905.34</v>
      </c>
      <c r="J2732" s="128">
        <v>91848.77</v>
      </c>
      <c r="K2732" s="128">
        <v>92068.57</v>
      </c>
      <c r="L2732" s="128">
        <v>92543.64</v>
      </c>
      <c r="M2732" s="128">
        <v>92868.55</v>
      </c>
      <c r="N2732" s="128">
        <v>93547.9</v>
      </c>
    </row>
    <row r="2733" spans="1:14" x14ac:dyDescent="0.3">
      <c r="A2733" s="77" t="s">
        <v>5470</v>
      </c>
      <c r="B2733" s="127" t="s">
        <v>5471</v>
      </c>
      <c r="C2733" s="128">
        <v>0</v>
      </c>
      <c r="D2733" s="128">
        <v>0</v>
      </c>
      <c r="E2733" s="128">
        <v>0</v>
      </c>
      <c r="F2733" s="128">
        <v>0</v>
      </c>
      <c r="G2733" s="128">
        <v>0</v>
      </c>
      <c r="H2733" s="128">
        <v>0</v>
      </c>
      <c r="I2733" s="128">
        <v>0</v>
      </c>
      <c r="J2733" s="128">
        <v>0</v>
      </c>
      <c r="K2733" s="128">
        <v>0</v>
      </c>
      <c r="L2733" s="128">
        <v>0</v>
      </c>
      <c r="M2733" s="128">
        <v>0</v>
      </c>
      <c r="N2733" s="128">
        <v>0</v>
      </c>
    </row>
    <row r="2734" spans="1:14" x14ac:dyDescent="0.3">
      <c r="A2734" s="77" t="s">
        <v>5472</v>
      </c>
      <c r="B2734" s="127" t="s">
        <v>5473</v>
      </c>
      <c r="C2734" s="128">
        <v>0</v>
      </c>
      <c r="D2734" s="128">
        <v>0</v>
      </c>
      <c r="E2734" s="128">
        <v>0</v>
      </c>
      <c r="F2734" s="128">
        <v>0</v>
      </c>
      <c r="G2734" s="128">
        <v>0</v>
      </c>
      <c r="H2734" s="128">
        <v>0</v>
      </c>
      <c r="I2734" s="128">
        <v>0</v>
      </c>
      <c r="J2734" s="128">
        <v>0</v>
      </c>
      <c r="K2734" s="128">
        <v>0</v>
      </c>
      <c r="L2734" s="128">
        <v>0</v>
      </c>
      <c r="M2734" s="128">
        <v>0</v>
      </c>
      <c r="N2734" s="128">
        <v>0</v>
      </c>
    </row>
    <row r="2735" spans="1:14" x14ac:dyDescent="0.3">
      <c r="A2735" s="77" t="s">
        <v>5474</v>
      </c>
      <c r="B2735" s="127" t="s">
        <v>5475</v>
      </c>
      <c r="C2735" s="128">
        <v>957035</v>
      </c>
      <c r="D2735" s="128">
        <v>957035</v>
      </c>
      <c r="E2735" s="128">
        <v>957035</v>
      </c>
      <c r="F2735" s="128">
        <v>957035</v>
      </c>
      <c r="G2735" s="128">
        <v>957035</v>
      </c>
      <c r="H2735" s="128">
        <v>957035</v>
      </c>
      <c r="I2735" s="128">
        <v>957035</v>
      </c>
      <c r="J2735" s="128">
        <v>956805.83</v>
      </c>
      <c r="K2735" s="128">
        <v>956618</v>
      </c>
      <c r="L2735" s="128">
        <v>960114</v>
      </c>
      <c r="M2735" s="128">
        <v>960114</v>
      </c>
      <c r="N2735" s="128">
        <v>960114</v>
      </c>
    </row>
    <row r="2736" spans="1:14" x14ac:dyDescent="0.3">
      <c r="A2736" s="77" t="s">
        <v>5476</v>
      </c>
      <c r="B2736" s="127" t="s">
        <v>5477</v>
      </c>
      <c r="C2736" s="128">
        <v>0</v>
      </c>
      <c r="D2736" s="128">
        <v>0</v>
      </c>
      <c r="E2736" s="128">
        <v>0</v>
      </c>
      <c r="F2736" s="128">
        <v>0</v>
      </c>
      <c r="G2736" s="128">
        <v>0</v>
      </c>
      <c r="H2736" s="128">
        <v>0</v>
      </c>
      <c r="I2736" s="128">
        <v>0</v>
      </c>
      <c r="J2736" s="128">
        <v>0</v>
      </c>
      <c r="K2736" s="128">
        <v>0</v>
      </c>
      <c r="L2736" s="128">
        <v>0</v>
      </c>
      <c r="M2736" s="128">
        <v>0</v>
      </c>
      <c r="N2736" s="128">
        <v>0</v>
      </c>
    </row>
    <row r="2737" spans="1:14" x14ac:dyDescent="0.3">
      <c r="A2737" s="77" t="s">
        <v>5478</v>
      </c>
      <c r="B2737" s="127" t="s">
        <v>5479</v>
      </c>
      <c r="C2737" s="128">
        <v>0</v>
      </c>
      <c r="D2737" s="128">
        <v>0</v>
      </c>
      <c r="E2737" s="128">
        <v>0</v>
      </c>
      <c r="F2737" s="128">
        <v>0</v>
      </c>
      <c r="G2737" s="128">
        <v>0</v>
      </c>
      <c r="H2737" s="128">
        <v>0</v>
      </c>
      <c r="I2737" s="128">
        <v>0</v>
      </c>
      <c r="J2737" s="128">
        <v>0</v>
      </c>
      <c r="K2737" s="128">
        <v>0</v>
      </c>
      <c r="L2737" s="128">
        <v>0</v>
      </c>
      <c r="M2737" s="128">
        <v>0</v>
      </c>
      <c r="N2737" s="128">
        <v>0</v>
      </c>
    </row>
    <row r="2738" spans="1:14" x14ac:dyDescent="0.3">
      <c r="A2738" s="77" t="s">
        <v>5480</v>
      </c>
      <c r="B2738" s="127" t="s">
        <v>5481</v>
      </c>
      <c r="C2738" s="128">
        <v>1294745.4240786</v>
      </c>
      <c r="D2738" s="128">
        <v>1339137.1729093001</v>
      </c>
      <c r="E2738" s="128">
        <v>1384623.6603232</v>
      </c>
      <c r="F2738" s="128">
        <v>1438621.3583996</v>
      </c>
      <c r="G2738" s="128">
        <v>1487894.5003622</v>
      </c>
      <c r="H2738" s="128">
        <v>1525000.9171136001</v>
      </c>
      <c r="I2738" s="128">
        <v>1572318.4901097999</v>
      </c>
      <c r="J2738" s="128">
        <v>1616101.5160360001</v>
      </c>
      <c r="K2738" s="128">
        <v>1659635.4105457</v>
      </c>
      <c r="L2738" s="128">
        <v>1704798.8179595999</v>
      </c>
      <c r="M2738" s="128">
        <v>1744137.3853734999</v>
      </c>
      <c r="N2738" s="128">
        <v>1791274.4634499</v>
      </c>
    </row>
    <row r="2739" spans="1:14" x14ac:dyDescent="0.3">
      <c r="A2739" s="77" t="s">
        <v>5482</v>
      </c>
      <c r="B2739" s="127" t="s">
        <v>5483</v>
      </c>
      <c r="C2739" s="128">
        <v>0</v>
      </c>
      <c r="D2739" s="128">
        <v>0</v>
      </c>
      <c r="E2739" s="128">
        <v>0</v>
      </c>
      <c r="F2739" s="128">
        <v>0</v>
      </c>
      <c r="G2739" s="128">
        <v>0</v>
      </c>
      <c r="H2739" s="128">
        <v>0</v>
      </c>
      <c r="I2739" s="128">
        <v>0</v>
      </c>
      <c r="J2739" s="128">
        <v>0</v>
      </c>
      <c r="K2739" s="128">
        <v>0</v>
      </c>
      <c r="L2739" s="128">
        <v>0</v>
      </c>
      <c r="M2739" s="128">
        <v>0</v>
      </c>
      <c r="N2739" s="128">
        <v>0</v>
      </c>
    </row>
    <row r="2740" spans="1:14" x14ac:dyDescent="0.3">
      <c r="A2740" s="77" t="s">
        <v>5484</v>
      </c>
      <c r="B2740" s="127" t="s">
        <v>5485</v>
      </c>
      <c r="C2740" s="128">
        <v>69809</v>
      </c>
      <c r="D2740" s="128">
        <v>69809</v>
      </c>
      <c r="E2740" s="128">
        <v>69809</v>
      </c>
      <c r="F2740" s="128">
        <v>69809</v>
      </c>
      <c r="G2740" s="128">
        <v>69809</v>
      </c>
      <c r="H2740" s="128">
        <v>69809</v>
      </c>
      <c r="I2740" s="128">
        <v>69809</v>
      </c>
      <c r="J2740" s="128">
        <v>69809</v>
      </c>
      <c r="K2740" s="128">
        <v>69809</v>
      </c>
      <c r="L2740" s="128">
        <v>69809</v>
      </c>
      <c r="M2740" s="128">
        <v>69809</v>
      </c>
      <c r="N2740" s="128">
        <v>69809</v>
      </c>
    </row>
    <row r="2741" spans="1:14" x14ac:dyDescent="0.3">
      <c r="A2741" s="77" t="s">
        <v>5486</v>
      </c>
      <c r="B2741" s="127" t="s">
        <v>5487</v>
      </c>
      <c r="C2741" s="128">
        <v>0</v>
      </c>
      <c r="D2741" s="128">
        <v>0</v>
      </c>
      <c r="E2741" s="128">
        <v>0</v>
      </c>
      <c r="F2741" s="128">
        <v>0</v>
      </c>
      <c r="G2741" s="128">
        <v>0</v>
      </c>
      <c r="H2741" s="128">
        <v>0</v>
      </c>
      <c r="I2741" s="128">
        <v>0</v>
      </c>
      <c r="J2741" s="128">
        <v>0</v>
      </c>
      <c r="K2741" s="128">
        <v>0</v>
      </c>
      <c r="L2741" s="128">
        <v>0</v>
      </c>
      <c r="M2741" s="128">
        <v>0</v>
      </c>
      <c r="N2741" s="128">
        <v>0</v>
      </c>
    </row>
    <row r="2742" spans="1:14" x14ac:dyDescent="0.3">
      <c r="A2742" s="77" t="s">
        <v>5488</v>
      </c>
      <c r="B2742" s="127" t="s">
        <v>5489</v>
      </c>
      <c r="C2742" s="128">
        <v>0</v>
      </c>
      <c r="D2742" s="128">
        <v>0</v>
      </c>
      <c r="E2742" s="128">
        <v>0</v>
      </c>
      <c r="F2742" s="128">
        <v>0</v>
      </c>
      <c r="G2742" s="128">
        <v>0</v>
      </c>
      <c r="H2742" s="128">
        <v>0</v>
      </c>
      <c r="I2742" s="128">
        <v>0</v>
      </c>
      <c r="J2742" s="128">
        <v>0</v>
      </c>
      <c r="K2742" s="128">
        <v>0</v>
      </c>
      <c r="L2742" s="128">
        <v>0</v>
      </c>
      <c r="M2742" s="128">
        <v>0</v>
      </c>
      <c r="N2742" s="128">
        <v>0</v>
      </c>
    </row>
    <row r="2743" spans="1:14" x14ac:dyDescent="0.3">
      <c r="A2743" s="77" t="s">
        <v>5490</v>
      </c>
      <c r="B2743" s="127" t="s">
        <v>5491</v>
      </c>
      <c r="C2743" s="128">
        <v>0</v>
      </c>
      <c r="D2743" s="128">
        <v>0</v>
      </c>
      <c r="E2743" s="128">
        <v>0</v>
      </c>
      <c r="F2743" s="128">
        <v>0</v>
      </c>
      <c r="G2743" s="128">
        <v>0</v>
      </c>
      <c r="H2743" s="128">
        <v>0</v>
      </c>
      <c r="I2743" s="128">
        <v>0</v>
      </c>
      <c r="J2743" s="128">
        <v>0</v>
      </c>
      <c r="K2743" s="128">
        <v>0</v>
      </c>
      <c r="L2743" s="128">
        <v>0</v>
      </c>
      <c r="M2743" s="128">
        <v>0</v>
      </c>
      <c r="N2743" s="128">
        <v>0</v>
      </c>
    </row>
    <row r="2744" spans="1:14" x14ac:dyDescent="0.3">
      <c r="A2744" s="77" t="s">
        <v>5492</v>
      </c>
      <c r="B2744" s="127" t="s">
        <v>5493</v>
      </c>
      <c r="C2744" s="128">
        <v>0</v>
      </c>
      <c r="D2744" s="128">
        <v>0</v>
      </c>
      <c r="E2744" s="128">
        <v>0</v>
      </c>
      <c r="F2744" s="128">
        <v>0</v>
      </c>
      <c r="G2744" s="128">
        <v>0</v>
      </c>
      <c r="H2744" s="128">
        <v>0</v>
      </c>
      <c r="I2744" s="128">
        <v>0</v>
      </c>
      <c r="J2744" s="128">
        <v>0</v>
      </c>
      <c r="K2744" s="128">
        <v>0</v>
      </c>
      <c r="L2744" s="128">
        <v>0</v>
      </c>
      <c r="M2744" s="128">
        <v>0</v>
      </c>
      <c r="N2744" s="128">
        <v>0</v>
      </c>
    </row>
    <row r="2745" spans="1:14" x14ac:dyDescent="0.3">
      <c r="A2745" s="77" t="s">
        <v>5494</v>
      </c>
      <c r="B2745" s="127" t="s">
        <v>5495</v>
      </c>
      <c r="C2745" s="128">
        <v>0</v>
      </c>
      <c r="D2745" s="128">
        <v>0</v>
      </c>
      <c r="E2745" s="128">
        <v>0</v>
      </c>
      <c r="F2745" s="128">
        <v>0</v>
      </c>
      <c r="G2745" s="128">
        <v>0</v>
      </c>
      <c r="H2745" s="128">
        <v>0</v>
      </c>
      <c r="I2745" s="128">
        <v>0</v>
      </c>
      <c r="J2745" s="128">
        <v>0</v>
      </c>
      <c r="K2745" s="128">
        <v>0</v>
      </c>
      <c r="L2745" s="128">
        <v>0</v>
      </c>
      <c r="M2745" s="128">
        <v>0</v>
      </c>
      <c r="N2745" s="128">
        <v>0</v>
      </c>
    </row>
    <row r="2746" spans="1:14" x14ac:dyDescent="0.3">
      <c r="A2746" s="77" t="s">
        <v>5496</v>
      </c>
      <c r="B2746" s="127" t="s">
        <v>5497</v>
      </c>
      <c r="C2746" s="128">
        <v>0</v>
      </c>
      <c r="D2746" s="128">
        <v>0</v>
      </c>
      <c r="E2746" s="128">
        <v>0</v>
      </c>
      <c r="F2746" s="128">
        <v>0</v>
      </c>
      <c r="G2746" s="128">
        <v>0</v>
      </c>
      <c r="H2746" s="128">
        <v>0</v>
      </c>
      <c r="I2746" s="128">
        <v>0</v>
      </c>
      <c r="J2746" s="128">
        <v>0</v>
      </c>
      <c r="K2746" s="128">
        <v>0</v>
      </c>
      <c r="L2746" s="128">
        <v>0</v>
      </c>
      <c r="M2746" s="128">
        <v>0</v>
      </c>
      <c r="N2746" s="128">
        <v>0</v>
      </c>
    </row>
    <row r="2747" spans="1:14" x14ac:dyDescent="0.3">
      <c r="A2747" s="77" t="s">
        <v>5498</v>
      </c>
      <c r="B2747" s="127" t="s">
        <v>5499</v>
      </c>
      <c r="C2747" s="128">
        <v>0</v>
      </c>
      <c r="D2747" s="128">
        <v>0</v>
      </c>
      <c r="E2747" s="128">
        <v>0</v>
      </c>
      <c r="F2747" s="128">
        <v>0</v>
      </c>
      <c r="G2747" s="128">
        <v>0</v>
      </c>
      <c r="H2747" s="128">
        <v>0</v>
      </c>
      <c r="I2747" s="128">
        <v>0</v>
      </c>
      <c r="J2747" s="128">
        <v>0</v>
      </c>
      <c r="K2747" s="128">
        <v>0</v>
      </c>
      <c r="L2747" s="128">
        <v>0</v>
      </c>
      <c r="M2747" s="128">
        <v>0</v>
      </c>
      <c r="N2747" s="128">
        <v>0</v>
      </c>
    </row>
    <row r="2748" spans="1:14" x14ac:dyDescent="0.3">
      <c r="A2748" s="77" t="s">
        <v>5500</v>
      </c>
      <c r="B2748" s="127" t="s">
        <v>5501</v>
      </c>
      <c r="C2748" s="128">
        <v>0</v>
      </c>
      <c r="D2748" s="128">
        <v>0</v>
      </c>
      <c r="E2748" s="128">
        <v>0</v>
      </c>
      <c r="F2748" s="128">
        <v>0</v>
      </c>
      <c r="G2748" s="128">
        <v>0</v>
      </c>
      <c r="H2748" s="128">
        <v>0</v>
      </c>
      <c r="I2748" s="128">
        <v>0</v>
      </c>
      <c r="J2748" s="128">
        <v>0</v>
      </c>
      <c r="K2748" s="128">
        <v>0</v>
      </c>
      <c r="L2748" s="128">
        <v>0</v>
      </c>
      <c r="M2748" s="128">
        <v>0</v>
      </c>
      <c r="N2748" s="128">
        <v>0</v>
      </c>
    </row>
    <row r="2749" spans="1:14" x14ac:dyDescent="0.3">
      <c r="A2749" s="77" t="s">
        <v>5502</v>
      </c>
      <c r="B2749" s="127" t="s">
        <v>5503</v>
      </c>
      <c r="C2749" s="128">
        <v>4481459.5605683997</v>
      </c>
      <c r="D2749" s="128">
        <v>4198459.2116328003</v>
      </c>
      <c r="E2749" s="128">
        <v>4091325.9603840001</v>
      </c>
      <c r="F2749" s="128">
        <v>4296593.9251164002</v>
      </c>
      <c r="G2749" s="128">
        <v>4716576.5708892001</v>
      </c>
      <c r="H2749" s="128">
        <v>5400089.8853328004</v>
      </c>
      <c r="I2749" s="128">
        <v>5662819.773786</v>
      </c>
      <c r="J2749" s="128">
        <v>5629526.3755991999</v>
      </c>
      <c r="K2749" s="128">
        <v>5762219.7652200004</v>
      </c>
      <c r="L2749" s="128">
        <v>5208692.4721619999</v>
      </c>
      <c r="M2749" s="128">
        <v>4515596.8313771999</v>
      </c>
      <c r="N2749" s="128">
        <v>4299450.8745600004</v>
      </c>
    </row>
    <row r="2750" spans="1:14" x14ac:dyDescent="0.3">
      <c r="A2750" s="77" t="s">
        <v>5504</v>
      </c>
      <c r="B2750" s="127" t="s">
        <v>5505</v>
      </c>
      <c r="C2750" s="128">
        <v>0</v>
      </c>
      <c r="D2750" s="128">
        <v>0</v>
      </c>
      <c r="E2750" s="128">
        <v>0</v>
      </c>
      <c r="F2750" s="128">
        <v>0</v>
      </c>
      <c r="G2750" s="128">
        <v>0</v>
      </c>
      <c r="H2750" s="128">
        <v>0</v>
      </c>
      <c r="I2750" s="128">
        <v>0</v>
      </c>
      <c r="J2750" s="128">
        <v>0</v>
      </c>
      <c r="K2750" s="128">
        <v>0</v>
      </c>
      <c r="L2750" s="128">
        <v>0</v>
      </c>
      <c r="M2750" s="128">
        <v>0</v>
      </c>
      <c r="N2750" s="128">
        <v>0</v>
      </c>
    </row>
    <row r="2751" spans="1:14" x14ac:dyDescent="0.3">
      <c r="A2751" s="77" t="s">
        <v>5506</v>
      </c>
      <c r="B2751" s="127" t="s">
        <v>5507</v>
      </c>
      <c r="C2751" s="128">
        <v>4711301.5182499997</v>
      </c>
      <c r="D2751" s="128">
        <v>4371892.5765000004</v>
      </c>
      <c r="E2751" s="128">
        <v>4229595.1500000004</v>
      </c>
      <c r="F2751" s="128">
        <v>4451442.2507499997</v>
      </c>
      <c r="G2751" s="128">
        <v>4942012.7847499996</v>
      </c>
      <c r="H2751" s="128">
        <v>5741312.0990000004</v>
      </c>
      <c r="I2751" s="128">
        <v>6056092.0512499996</v>
      </c>
      <c r="J2751" s="128">
        <v>6011446.1835000003</v>
      </c>
      <c r="K2751" s="128">
        <v>6170113.2525000004</v>
      </c>
      <c r="L2751" s="128">
        <v>5507465.0062499996</v>
      </c>
      <c r="M2751" s="128">
        <v>4696995.3497500001</v>
      </c>
      <c r="N2751" s="128">
        <v>4467366.9000000004</v>
      </c>
    </row>
    <row r="2752" spans="1:14" x14ac:dyDescent="0.3">
      <c r="A2752" s="77" t="s">
        <v>5508</v>
      </c>
      <c r="B2752" s="127" t="s">
        <v>5509</v>
      </c>
      <c r="C2752" s="128">
        <v>1273061.6519617999</v>
      </c>
      <c r="D2752" s="128">
        <v>1163582.3462828</v>
      </c>
      <c r="E2752" s="128">
        <v>1171905.6012358</v>
      </c>
      <c r="F2752" s="128">
        <v>1243655.0964987001</v>
      </c>
      <c r="G2752" s="128">
        <v>1288368.6438116</v>
      </c>
      <c r="H2752" s="128">
        <v>1123090.4361059</v>
      </c>
      <c r="I2752" s="128">
        <v>1298922.194988</v>
      </c>
      <c r="J2752" s="128">
        <v>1240741.5587357001</v>
      </c>
      <c r="K2752" s="128">
        <v>1182944.2566430001</v>
      </c>
      <c r="L2752" s="128">
        <v>1309729.9195055999</v>
      </c>
      <c r="M2752" s="128">
        <v>1191542.8282983</v>
      </c>
      <c r="N2752" s="128">
        <v>1248443.5795175</v>
      </c>
    </row>
    <row r="2753" spans="1:14" x14ac:dyDescent="0.3">
      <c r="A2753" s="77" t="s">
        <v>5510</v>
      </c>
      <c r="B2753" s="127" t="s">
        <v>5511</v>
      </c>
      <c r="C2753" s="128">
        <v>0</v>
      </c>
      <c r="D2753" s="128">
        <v>0</v>
      </c>
      <c r="E2753" s="128">
        <v>0</v>
      </c>
      <c r="F2753" s="128">
        <v>0</v>
      </c>
      <c r="G2753" s="128">
        <v>0</v>
      </c>
      <c r="H2753" s="128">
        <v>0</v>
      </c>
      <c r="I2753" s="128">
        <v>0</v>
      </c>
      <c r="J2753" s="128">
        <v>0</v>
      </c>
      <c r="K2753" s="128">
        <v>0</v>
      </c>
      <c r="L2753" s="128">
        <v>0</v>
      </c>
      <c r="M2753" s="128">
        <v>0</v>
      </c>
      <c r="N2753" s="128">
        <v>0</v>
      </c>
    </row>
    <row r="2754" spans="1:14" x14ac:dyDescent="0.3">
      <c r="A2754" s="77" t="s">
        <v>5512</v>
      </c>
      <c r="B2754" s="127" t="s">
        <v>5513</v>
      </c>
      <c r="C2754" s="128">
        <v>188042</v>
      </c>
      <c r="D2754" s="128">
        <v>188042</v>
      </c>
      <c r="E2754" s="128">
        <v>324550</v>
      </c>
      <c r="F2754" s="128">
        <v>188042</v>
      </c>
      <c r="G2754" s="128">
        <v>188042</v>
      </c>
      <c r="H2754" s="128">
        <v>324550</v>
      </c>
      <c r="I2754" s="128">
        <v>188042</v>
      </c>
      <c r="J2754" s="128">
        <v>188042</v>
      </c>
      <c r="K2754" s="128">
        <v>324550</v>
      </c>
      <c r="L2754" s="128">
        <v>188042</v>
      </c>
      <c r="M2754" s="128">
        <v>188042</v>
      </c>
      <c r="N2754" s="128">
        <v>324550</v>
      </c>
    </row>
    <row r="2755" spans="1:14" x14ac:dyDescent="0.3">
      <c r="A2755" s="77" t="s">
        <v>5514</v>
      </c>
      <c r="B2755" s="127" t="s">
        <v>5515</v>
      </c>
      <c r="C2755" s="128">
        <v>-117432.6164819</v>
      </c>
      <c r="D2755" s="128">
        <v>-95244.273495999994</v>
      </c>
      <c r="E2755" s="128">
        <v>-203795.21200150001</v>
      </c>
      <c r="F2755" s="128">
        <v>-153036.21384519999</v>
      </c>
      <c r="G2755" s="128">
        <v>294291.02534659998</v>
      </c>
      <c r="H2755" s="128">
        <v>-190831.32000080001</v>
      </c>
      <c r="I2755" s="128">
        <v>-206947.87524260001</v>
      </c>
      <c r="J2755" s="128">
        <v>-281468.23975559999</v>
      </c>
      <c r="K2755" s="128">
        <v>-214028.3431959</v>
      </c>
      <c r="L2755" s="128">
        <v>609346.57716079999</v>
      </c>
      <c r="M2755" s="128">
        <v>-729512.80935160001</v>
      </c>
      <c r="N2755" s="128">
        <v>-229890.35577960001</v>
      </c>
    </row>
    <row r="2756" spans="1:14" x14ac:dyDescent="0.3">
      <c r="A2756" s="77" t="s">
        <v>5516</v>
      </c>
      <c r="B2756" s="127" t="s">
        <v>5517</v>
      </c>
      <c r="C2756" s="128">
        <v>0</v>
      </c>
      <c r="D2756" s="128">
        <v>0</v>
      </c>
      <c r="E2756" s="128">
        <v>0</v>
      </c>
      <c r="F2756" s="128">
        <v>0</v>
      </c>
      <c r="G2756" s="128">
        <v>0</v>
      </c>
      <c r="H2756" s="128">
        <v>0</v>
      </c>
      <c r="I2756" s="128">
        <v>0</v>
      </c>
      <c r="J2756" s="128">
        <v>0</v>
      </c>
      <c r="K2756" s="128">
        <v>0</v>
      </c>
      <c r="L2756" s="128">
        <v>0</v>
      </c>
      <c r="M2756" s="128">
        <v>0</v>
      </c>
      <c r="N2756" s="128">
        <v>0</v>
      </c>
    </row>
    <row r="2757" spans="1:14" x14ac:dyDescent="0.3">
      <c r="A2757" s="77" t="s">
        <v>5518</v>
      </c>
      <c r="B2757" s="127" t="s">
        <v>5519</v>
      </c>
      <c r="C2757" s="128">
        <v>7557237</v>
      </c>
      <c r="D2757" s="128">
        <v>7557237</v>
      </c>
      <c r="E2757" s="128">
        <v>7557237</v>
      </c>
      <c r="F2757" s="128">
        <v>7557237</v>
      </c>
      <c r="G2757" s="128">
        <v>7557237</v>
      </c>
      <c r="H2757" s="128">
        <v>7557237</v>
      </c>
      <c r="I2757" s="128">
        <v>7557237</v>
      </c>
      <c r="J2757" s="128">
        <v>7557237</v>
      </c>
      <c r="K2757" s="128">
        <v>7557237</v>
      </c>
      <c r="L2757" s="128">
        <v>7557237</v>
      </c>
      <c r="M2757" s="128">
        <v>7557237</v>
      </c>
      <c r="N2757" s="128">
        <v>7557237</v>
      </c>
    </row>
    <row r="2758" spans="1:14" x14ac:dyDescent="0.3">
      <c r="A2758" s="77" t="s">
        <v>5520</v>
      </c>
      <c r="B2758" s="127" t="s">
        <v>5521</v>
      </c>
      <c r="C2758" s="128">
        <v>0</v>
      </c>
      <c r="D2758" s="128">
        <v>0</v>
      </c>
      <c r="E2758" s="128">
        <v>0</v>
      </c>
      <c r="F2758" s="128">
        <v>0</v>
      </c>
      <c r="G2758" s="128">
        <v>0</v>
      </c>
      <c r="H2758" s="128">
        <v>0</v>
      </c>
      <c r="I2758" s="128">
        <v>0</v>
      </c>
      <c r="J2758" s="128">
        <v>0</v>
      </c>
      <c r="K2758" s="128">
        <v>0</v>
      </c>
      <c r="L2758" s="128">
        <v>0</v>
      </c>
      <c r="M2758" s="128">
        <v>0</v>
      </c>
      <c r="N2758" s="128">
        <v>0</v>
      </c>
    </row>
    <row r="2759" spans="1:14" x14ac:dyDescent="0.3">
      <c r="A2759" s="77" t="s">
        <v>5522</v>
      </c>
      <c r="B2759" s="127" t="s">
        <v>5523</v>
      </c>
      <c r="C2759" s="128">
        <v>10000</v>
      </c>
      <c r="D2759" s="128">
        <v>10000</v>
      </c>
      <c r="E2759" s="128">
        <v>10000</v>
      </c>
      <c r="F2759" s="128">
        <v>10000</v>
      </c>
      <c r="G2759" s="128">
        <v>10000</v>
      </c>
      <c r="H2759" s="128">
        <v>10000</v>
      </c>
      <c r="I2759" s="128">
        <v>10000</v>
      </c>
      <c r="J2759" s="128">
        <v>10000</v>
      </c>
      <c r="K2759" s="128">
        <v>10000</v>
      </c>
      <c r="L2759" s="128">
        <v>10000</v>
      </c>
      <c r="M2759" s="128">
        <v>10000</v>
      </c>
      <c r="N2759" s="128">
        <v>10000</v>
      </c>
    </row>
    <row r="2760" spans="1:14" x14ac:dyDescent="0.3">
      <c r="A2760" s="77" t="s">
        <v>5524</v>
      </c>
      <c r="B2760" s="127" t="s">
        <v>5525</v>
      </c>
      <c r="C2760" s="128">
        <v>140486.8342104</v>
      </c>
      <c r="D2760" s="128">
        <v>130710.2930568</v>
      </c>
      <c r="E2760" s="128">
        <v>126643.0396536</v>
      </c>
      <c r="F2760" s="128">
        <v>133078.143744</v>
      </c>
      <c r="G2760" s="128">
        <v>147196.71824399999</v>
      </c>
      <c r="H2760" s="128">
        <v>170246.34378719999</v>
      </c>
      <c r="I2760" s="128">
        <v>179310.00651119999</v>
      </c>
      <c r="J2760" s="128">
        <v>178028.91473759999</v>
      </c>
      <c r="K2760" s="128">
        <v>182577.55885199999</v>
      </c>
      <c r="L2760" s="128">
        <v>163525.55540400001</v>
      </c>
      <c r="M2760" s="128">
        <v>140162.83804800001</v>
      </c>
      <c r="N2760" s="128">
        <v>133579.75282560001</v>
      </c>
    </row>
    <row r="2761" spans="1:14" x14ac:dyDescent="0.3">
      <c r="A2761" s="77" t="s">
        <v>5526</v>
      </c>
      <c r="B2761" s="127" t="s">
        <v>5527</v>
      </c>
      <c r="C2761" s="128">
        <v>17000</v>
      </c>
      <c r="D2761" s="128">
        <v>17000</v>
      </c>
      <c r="E2761" s="128">
        <v>17000</v>
      </c>
      <c r="F2761" s="128">
        <v>17000</v>
      </c>
      <c r="G2761" s="128">
        <v>17000</v>
      </c>
      <c r="H2761" s="128">
        <v>17000</v>
      </c>
      <c r="I2761" s="128">
        <v>17000</v>
      </c>
      <c r="J2761" s="128">
        <v>17000</v>
      </c>
      <c r="K2761" s="128">
        <v>17000</v>
      </c>
      <c r="L2761" s="128">
        <v>17000</v>
      </c>
      <c r="M2761" s="128">
        <v>17000</v>
      </c>
      <c r="N2761" s="128">
        <v>17000</v>
      </c>
    </row>
    <row r="2762" spans="1:14" x14ac:dyDescent="0.3">
      <c r="A2762" s="77" t="s">
        <v>5528</v>
      </c>
      <c r="B2762" s="127" t="s">
        <v>5529</v>
      </c>
      <c r="C2762" s="128">
        <v>0</v>
      </c>
      <c r="D2762" s="128">
        <v>0</v>
      </c>
      <c r="E2762" s="128">
        <v>0</v>
      </c>
      <c r="F2762" s="128">
        <v>0</v>
      </c>
      <c r="G2762" s="128">
        <v>0</v>
      </c>
      <c r="H2762" s="128">
        <v>0</v>
      </c>
      <c r="I2762" s="128">
        <v>0</v>
      </c>
      <c r="J2762" s="128">
        <v>0</v>
      </c>
      <c r="K2762" s="128">
        <v>0</v>
      </c>
      <c r="L2762" s="128">
        <v>0</v>
      </c>
      <c r="M2762" s="128">
        <v>0</v>
      </c>
      <c r="N2762" s="128">
        <v>0</v>
      </c>
    </row>
    <row r="2763" spans="1:14" x14ac:dyDescent="0.3">
      <c r="A2763" s="77" t="s">
        <v>5530</v>
      </c>
      <c r="B2763" s="127" t="s">
        <v>5531</v>
      </c>
      <c r="C2763" s="128">
        <v>0</v>
      </c>
      <c r="D2763" s="128">
        <v>2000</v>
      </c>
      <c r="E2763" s="128">
        <v>0</v>
      </c>
      <c r="F2763" s="128">
        <v>0</v>
      </c>
      <c r="G2763" s="128">
        <v>0</v>
      </c>
      <c r="H2763" s="128">
        <v>0</v>
      </c>
      <c r="I2763" s="128">
        <v>0</v>
      </c>
      <c r="J2763" s="128">
        <v>0</v>
      </c>
      <c r="K2763" s="128">
        <v>0</v>
      </c>
      <c r="L2763" s="128">
        <v>0</v>
      </c>
      <c r="M2763" s="128">
        <v>0</v>
      </c>
      <c r="N2763" s="128">
        <v>0</v>
      </c>
    </row>
    <row r="2764" spans="1:14" x14ac:dyDescent="0.3">
      <c r="A2764" s="77" t="s">
        <v>5532</v>
      </c>
      <c r="B2764" s="127" t="s">
        <v>5533</v>
      </c>
      <c r="C2764" s="128">
        <v>1000</v>
      </c>
      <c r="D2764" s="128">
        <v>0</v>
      </c>
      <c r="E2764" s="128">
        <v>0</v>
      </c>
      <c r="F2764" s="128">
        <v>0</v>
      </c>
      <c r="G2764" s="128">
        <v>0</v>
      </c>
      <c r="H2764" s="128">
        <v>0</v>
      </c>
      <c r="I2764" s="128">
        <v>36000</v>
      </c>
      <c r="J2764" s="128">
        <v>13000</v>
      </c>
      <c r="K2764" s="128">
        <v>0</v>
      </c>
      <c r="L2764" s="128">
        <v>0</v>
      </c>
      <c r="M2764" s="128">
        <v>1000</v>
      </c>
      <c r="N2764" s="128">
        <v>0</v>
      </c>
    </row>
    <row r="2765" spans="1:14" x14ac:dyDescent="0.3">
      <c r="A2765" s="77" t="s">
        <v>5534</v>
      </c>
      <c r="B2765" s="127" t="s">
        <v>5535</v>
      </c>
      <c r="C2765" s="128">
        <v>0</v>
      </c>
      <c r="D2765" s="128">
        <v>0</v>
      </c>
      <c r="E2765" s="128">
        <v>0</v>
      </c>
      <c r="F2765" s="128">
        <v>0</v>
      </c>
      <c r="G2765" s="128">
        <v>0</v>
      </c>
      <c r="H2765" s="128">
        <v>0</v>
      </c>
      <c r="I2765" s="128">
        <v>0</v>
      </c>
      <c r="J2765" s="128">
        <v>0</v>
      </c>
      <c r="K2765" s="128">
        <v>12000</v>
      </c>
      <c r="L2765" s="128">
        <v>0</v>
      </c>
      <c r="M2765" s="128">
        <v>0</v>
      </c>
      <c r="N2765" s="128">
        <v>0</v>
      </c>
    </row>
    <row r="2766" spans="1:14" x14ac:dyDescent="0.3">
      <c r="A2766" s="77" t="s">
        <v>5536</v>
      </c>
      <c r="B2766" s="127" t="s">
        <v>5537</v>
      </c>
      <c r="C2766" s="128">
        <v>0</v>
      </c>
      <c r="D2766" s="128">
        <v>0</v>
      </c>
      <c r="E2766" s="128">
        <v>0</v>
      </c>
      <c r="F2766" s="128">
        <v>0</v>
      </c>
      <c r="G2766" s="128">
        <v>0</v>
      </c>
      <c r="H2766" s="128">
        <v>0</v>
      </c>
      <c r="I2766" s="128">
        <v>0</v>
      </c>
      <c r="J2766" s="128">
        <v>0</v>
      </c>
      <c r="K2766" s="128">
        <v>0</v>
      </c>
      <c r="L2766" s="128">
        <v>0</v>
      </c>
      <c r="M2766" s="128">
        <v>0</v>
      </c>
      <c r="N2766" s="128">
        <v>0</v>
      </c>
    </row>
    <row r="2767" spans="1:14" x14ac:dyDescent="0.3">
      <c r="A2767" s="77" t="s">
        <v>5538</v>
      </c>
      <c r="B2767" s="127" t="s">
        <v>5539</v>
      </c>
      <c r="C2767" s="128">
        <v>-33732.558139499997</v>
      </c>
      <c r="D2767" s="128">
        <v>-33732.558139499997</v>
      </c>
      <c r="E2767" s="128">
        <v>-33732.558139499997</v>
      </c>
      <c r="F2767" s="128">
        <v>-33732.558139499997</v>
      </c>
      <c r="G2767" s="128">
        <v>-33732.558139499997</v>
      </c>
      <c r="H2767" s="128">
        <v>-33732.558139499997</v>
      </c>
      <c r="I2767" s="128">
        <v>-33732.558139499997</v>
      </c>
      <c r="J2767" s="128">
        <v>-33732.558139499997</v>
      </c>
      <c r="K2767" s="128">
        <v>-33732.558139499997</v>
      </c>
      <c r="L2767" s="128">
        <v>-33732.558139499997</v>
      </c>
      <c r="M2767" s="128">
        <v>-33732.558139499997</v>
      </c>
      <c r="N2767" s="128">
        <v>-33732.558139499997</v>
      </c>
    </row>
    <row r="2768" spans="1:14" x14ac:dyDescent="0.3">
      <c r="A2768" s="77" t="s">
        <v>5540</v>
      </c>
      <c r="B2768" s="127" t="s">
        <v>5541</v>
      </c>
      <c r="C2768" s="128">
        <v>0</v>
      </c>
      <c r="D2768" s="128">
        <v>0</v>
      </c>
      <c r="E2768" s="128">
        <v>0</v>
      </c>
      <c r="F2768" s="128">
        <v>0</v>
      </c>
      <c r="G2768" s="128">
        <v>0</v>
      </c>
      <c r="H2768" s="128">
        <v>0</v>
      </c>
      <c r="I2768" s="128">
        <v>0</v>
      </c>
      <c r="J2768" s="128">
        <v>0</v>
      </c>
      <c r="K2768" s="128">
        <v>0</v>
      </c>
      <c r="L2768" s="128">
        <v>0</v>
      </c>
      <c r="M2768" s="128">
        <v>0</v>
      </c>
      <c r="N2768" s="128">
        <v>0</v>
      </c>
    </row>
    <row r="2769" spans="1:14" x14ac:dyDescent="0.3">
      <c r="A2769" s="77" t="s">
        <v>5542</v>
      </c>
      <c r="B2769" s="127" t="s">
        <v>5543</v>
      </c>
      <c r="C2769" s="128">
        <v>0</v>
      </c>
      <c r="D2769" s="128">
        <v>0</v>
      </c>
      <c r="E2769" s="128">
        <v>0</v>
      </c>
      <c r="F2769" s="128">
        <v>0</v>
      </c>
      <c r="G2769" s="128">
        <v>0</v>
      </c>
      <c r="H2769" s="128">
        <v>0</v>
      </c>
      <c r="I2769" s="128">
        <v>0</v>
      </c>
      <c r="J2769" s="128">
        <v>0</v>
      </c>
      <c r="K2769" s="128">
        <v>0</v>
      </c>
      <c r="L2769" s="128">
        <v>0</v>
      </c>
      <c r="M2769" s="128">
        <v>0</v>
      </c>
      <c r="N2769" s="128">
        <v>0</v>
      </c>
    </row>
    <row r="2770" spans="1:14" x14ac:dyDescent="0.3">
      <c r="A2770" s="77" t="s">
        <v>5544</v>
      </c>
      <c r="B2770" s="127" t="s">
        <v>5545</v>
      </c>
      <c r="C2770" s="128">
        <v>0</v>
      </c>
      <c r="D2770" s="128">
        <v>0</v>
      </c>
      <c r="E2770" s="128">
        <v>0</v>
      </c>
      <c r="F2770" s="128">
        <v>0</v>
      </c>
      <c r="G2770" s="128">
        <v>0</v>
      </c>
      <c r="H2770" s="128">
        <v>0</v>
      </c>
      <c r="I2770" s="128">
        <v>0</v>
      </c>
      <c r="J2770" s="128">
        <v>0</v>
      </c>
      <c r="K2770" s="128">
        <v>0</v>
      </c>
      <c r="L2770" s="128">
        <v>0</v>
      </c>
      <c r="M2770" s="128">
        <v>0</v>
      </c>
      <c r="N2770" s="128">
        <v>0</v>
      </c>
    </row>
    <row r="2771" spans="1:14" x14ac:dyDescent="0.3">
      <c r="A2771" s="77" t="s">
        <v>5546</v>
      </c>
      <c r="B2771" s="127" t="s">
        <v>5547</v>
      </c>
      <c r="C2771" s="128">
        <v>0</v>
      </c>
      <c r="D2771" s="128">
        <v>0</v>
      </c>
      <c r="E2771" s="128">
        <v>0</v>
      </c>
      <c r="F2771" s="128">
        <v>0</v>
      </c>
      <c r="G2771" s="128">
        <v>0</v>
      </c>
      <c r="H2771" s="128">
        <v>0</v>
      </c>
      <c r="I2771" s="128">
        <v>0</v>
      </c>
      <c r="J2771" s="128">
        <v>0</v>
      </c>
      <c r="K2771" s="128">
        <v>0</v>
      </c>
      <c r="L2771" s="128">
        <v>0</v>
      </c>
      <c r="M2771" s="128">
        <v>0</v>
      </c>
      <c r="N2771" s="128">
        <v>0</v>
      </c>
    </row>
    <row r="2772" spans="1:14" x14ac:dyDescent="0.3">
      <c r="A2772" s="77" t="s">
        <v>5548</v>
      </c>
      <c r="B2772" s="127" t="s">
        <v>5549</v>
      </c>
      <c r="C2772" s="128">
        <v>10219</v>
      </c>
      <c r="D2772" s="128">
        <v>15087</v>
      </c>
      <c r="E2772" s="128">
        <v>17113</v>
      </c>
      <c r="F2772" s="128">
        <v>17754</v>
      </c>
      <c r="G2772" s="128">
        <v>18284</v>
      </c>
      <c r="H2772" s="128">
        <v>17261</v>
      </c>
      <c r="I2772" s="128">
        <v>15642</v>
      </c>
      <c r="J2772" s="128">
        <v>14117</v>
      </c>
      <c r="K2772" s="128">
        <v>13025</v>
      </c>
      <c r="L2772" s="128">
        <v>11622</v>
      </c>
      <c r="M2772" s="128">
        <v>10345</v>
      </c>
      <c r="N2772" s="128">
        <v>9541</v>
      </c>
    </row>
    <row r="2773" spans="1:14" x14ac:dyDescent="0.3">
      <c r="A2773" s="77" t="s">
        <v>5550</v>
      </c>
      <c r="B2773" s="127" t="s">
        <v>5551</v>
      </c>
      <c r="C2773" s="128">
        <v>0</v>
      </c>
      <c r="D2773" s="128">
        <v>0</v>
      </c>
      <c r="E2773" s="128">
        <v>0</v>
      </c>
      <c r="F2773" s="128">
        <v>0</v>
      </c>
      <c r="G2773" s="128">
        <v>0</v>
      </c>
      <c r="H2773" s="128">
        <v>0</v>
      </c>
      <c r="I2773" s="128">
        <v>0</v>
      </c>
      <c r="J2773" s="128">
        <v>0</v>
      </c>
      <c r="K2773" s="128">
        <v>0</v>
      </c>
      <c r="L2773" s="128">
        <v>0</v>
      </c>
      <c r="M2773" s="128">
        <v>0</v>
      </c>
      <c r="N2773" s="128">
        <v>0</v>
      </c>
    </row>
    <row r="2774" spans="1:14" x14ac:dyDescent="0.3">
      <c r="A2774" s="77" t="s">
        <v>5552</v>
      </c>
      <c r="B2774" s="127" t="s">
        <v>5553</v>
      </c>
      <c r="C2774" s="128">
        <v>0</v>
      </c>
      <c r="D2774" s="128">
        <v>0</v>
      </c>
      <c r="E2774" s="128">
        <v>0</v>
      </c>
      <c r="F2774" s="128">
        <v>0</v>
      </c>
      <c r="G2774" s="128">
        <v>0</v>
      </c>
      <c r="H2774" s="128">
        <v>0</v>
      </c>
      <c r="I2774" s="128">
        <v>0</v>
      </c>
      <c r="J2774" s="128">
        <v>0</v>
      </c>
      <c r="K2774" s="128">
        <v>0</v>
      </c>
      <c r="L2774" s="128">
        <v>0</v>
      </c>
      <c r="M2774" s="128">
        <v>0</v>
      </c>
      <c r="N2774" s="128">
        <v>0</v>
      </c>
    </row>
    <row r="2775" spans="1:14" x14ac:dyDescent="0.3">
      <c r="A2775" s="77" t="s">
        <v>5554</v>
      </c>
      <c r="B2775" s="127" t="s">
        <v>5555</v>
      </c>
      <c r="C2775" s="128">
        <v>0</v>
      </c>
      <c r="D2775" s="128">
        <v>0</v>
      </c>
      <c r="E2775" s="128">
        <v>0</v>
      </c>
      <c r="F2775" s="128">
        <v>0</v>
      </c>
      <c r="G2775" s="128">
        <v>0</v>
      </c>
      <c r="H2775" s="128">
        <v>0</v>
      </c>
      <c r="I2775" s="128">
        <v>0</v>
      </c>
      <c r="J2775" s="128">
        <v>0</v>
      </c>
      <c r="K2775" s="128">
        <v>0</v>
      </c>
      <c r="L2775" s="128">
        <v>0</v>
      </c>
      <c r="M2775" s="128">
        <v>0</v>
      </c>
      <c r="N2775" s="128">
        <v>0</v>
      </c>
    </row>
    <row r="2776" spans="1:14" x14ac:dyDescent="0.3">
      <c r="A2776" s="77" t="s">
        <v>5556</v>
      </c>
      <c r="B2776" s="127" t="s">
        <v>5557</v>
      </c>
      <c r="C2776" s="128">
        <v>0</v>
      </c>
      <c r="D2776" s="128">
        <v>0</v>
      </c>
      <c r="E2776" s="128">
        <v>0</v>
      </c>
      <c r="F2776" s="128">
        <v>0</v>
      </c>
      <c r="G2776" s="128">
        <v>0</v>
      </c>
      <c r="H2776" s="128">
        <v>0</v>
      </c>
      <c r="I2776" s="128">
        <v>0</v>
      </c>
      <c r="J2776" s="128">
        <v>0</v>
      </c>
      <c r="K2776" s="128">
        <v>0</v>
      </c>
      <c r="L2776" s="128">
        <v>0</v>
      </c>
      <c r="M2776" s="128">
        <v>0</v>
      </c>
      <c r="N2776" s="128">
        <v>0</v>
      </c>
    </row>
    <row r="2777" spans="1:14" x14ac:dyDescent="0.3">
      <c r="A2777" s="77" t="s">
        <v>5558</v>
      </c>
      <c r="B2777" s="127" t="s">
        <v>5559</v>
      </c>
      <c r="C2777" s="128">
        <v>0</v>
      </c>
      <c r="D2777" s="128">
        <v>0</v>
      </c>
      <c r="E2777" s="128">
        <v>0</v>
      </c>
      <c r="F2777" s="128">
        <v>0</v>
      </c>
      <c r="G2777" s="128">
        <v>0</v>
      </c>
      <c r="H2777" s="128">
        <v>0</v>
      </c>
      <c r="I2777" s="128">
        <v>0</v>
      </c>
      <c r="J2777" s="128">
        <v>0</v>
      </c>
      <c r="K2777" s="128">
        <v>0</v>
      </c>
      <c r="L2777" s="128">
        <v>0</v>
      </c>
      <c r="M2777" s="128">
        <v>0</v>
      </c>
      <c r="N2777" s="128">
        <v>0</v>
      </c>
    </row>
    <row r="2778" spans="1:14" x14ac:dyDescent="0.3">
      <c r="A2778" s="77" t="s">
        <v>5560</v>
      </c>
      <c r="B2778" s="127" t="s">
        <v>5561</v>
      </c>
      <c r="C2778" s="128">
        <v>0</v>
      </c>
      <c r="D2778" s="128">
        <v>0</v>
      </c>
      <c r="E2778" s="128">
        <v>5454</v>
      </c>
      <c r="F2778" s="128">
        <v>11160</v>
      </c>
      <c r="G2778" s="128">
        <v>14887</v>
      </c>
      <c r="H2778" s="128">
        <v>15709</v>
      </c>
      <c r="I2778" s="128">
        <v>13317</v>
      </c>
      <c r="J2778" s="128">
        <v>10690</v>
      </c>
      <c r="K2778" s="128">
        <v>8530</v>
      </c>
      <c r="L2778" s="128">
        <v>7864</v>
      </c>
      <c r="M2778" s="128">
        <v>11147</v>
      </c>
      <c r="N2778" s="128">
        <v>17669</v>
      </c>
    </row>
    <row r="2779" spans="1:14" x14ac:dyDescent="0.3">
      <c r="A2779" s="77" t="s">
        <v>5562</v>
      </c>
      <c r="B2779" s="127" t="s">
        <v>5563</v>
      </c>
      <c r="C2779" s="128">
        <v>477078.17</v>
      </c>
      <c r="D2779" s="128">
        <v>477078.17</v>
      </c>
      <c r="E2779" s="128">
        <v>477078.17</v>
      </c>
      <c r="F2779" s="128">
        <v>477078.17</v>
      </c>
      <c r="G2779" s="128">
        <v>477078.17</v>
      </c>
      <c r="H2779" s="128">
        <v>477078.17</v>
      </c>
      <c r="I2779" s="128">
        <v>477078.17</v>
      </c>
      <c r="J2779" s="128">
        <v>477078.17</v>
      </c>
      <c r="K2779" s="128">
        <v>477078.17</v>
      </c>
      <c r="L2779" s="128">
        <v>477078.17</v>
      </c>
      <c r="M2779" s="128">
        <v>477078.17</v>
      </c>
      <c r="N2779" s="128">
        <v>477078.13</v>
      </c>
    </row>
    <row r="2780" spans="1:14" x14ac:dyDescent="0.3">
      <c r="A2780" s="77" t="s">
        <v>5564</v>
      </c>
      <c r="B2780" s="127" t="s">
        <v>5565</v>
      </c>
      <c r="C2780" s="128">
        <v>0</v>
      </c>
      <c r="D2780" s="128">
        <v>0</v>
      </c>
      <c r="E2780" s="128">
        <v>0</v>
      </c>
      <c r="F2780" s="128">
        <v>0</v>
      </c>
      <c r="G2780" s="128">
        <v>0</v>
      </c>
      <c r="H2780" s="128">
        <v>0</v>
      </c>
      <c r="I2780" s="128">
        <v>0</v>
      </c>
      <c r="J2780" s="128">
        <v>0</v>
      </c>
      <c r="K2780" s="128">
        <v>0</v>
      </c>
      <c r="L2780" s="128">
        <v>0</v>
      </c>
      <c r="M2780" s="128">
        <v>0</v>
      </c>
      <c r="N2780" s="128">
        <v>0</v>
      </c>
    </row>
    <row r="2781" spans="1:14" x14ac:dyDescent="0.3">
      <c r="A2781" s="77" t="s">
        <v>5566</v>
      </c>
      <c r="B2781" s="127" t="s">
        <v>5567</v>
      </c>
      <c r="C2781" s="128">
        <v>0</v>
      </c>
      <c r="D2781" s="128">
        <v>0</v>
      </c>
      <c r="E2781" s="128">
        <v>0</v>
      </c>
      <c r="F2781" s="128">
        <v>0</v>
      </c>
      <c r="G2781" s="128">
        <v>0</v>
      </c>
      <c r="H2781" s="128">
        <v>0</v>
      </c>
      <c r="I2781" s="128">
        <v>0</v>
      </c>
      <c r="J2781" s="128">
        <v>0</v>
      </c>
      <c r="K2781" s="128">
        <v>0</v>
      </c>
      <c r="L2781" s="128">
        <v>0</v>
      </c>
      <c r="M2781" s="128">
        <v>0</v>
      </c>
      <c r="N2781" s="128">
        <v>0</v>
      </c>
    </row>
    <row r="2782" spans="1:14" x14ac:dyDescent="0.3">
      <c r="A2782" s="77" t="s">
        <v>5568</v>
      </c>
      <c r="B2782" s="127" t="s">
        <v>5569</v>
      </c>
      <c r="C2782" s="128">
        <v>0</v>
      </c>
      <c r="D2782" s="128">
        <v>0</v>
      </c>
      <c r="E2782" s="128">
        <v>0</v>
      </c>
      <c r="F2782" s="128">
        <v>0</v>
      </c>
      <c r="G2782" s="128">
        <v>0</v>
      </c>
      <c r="H2782" s="128">
        <v>0</v>
      </c>
      <c r="I2782" s="128">
        <v>0</v>
      </c>
      <c r="J2782" s="128">
        <v>0</v>
      </c>
      <c r="K2782" s="128">
        <v>0</v>
      </c>
      <c r="L2782" s="128">
        <v>0</v>
      </c>
      <c r="M2782" s="128">
        <v>0</v>
      </c>
      <c r="N2782" s="128">
        <v>0</v>
      </c>
    </row>
    <row r="2783" spans="1:14" x14ac:dyDescent="0.3">
      <c r="A2783" s="77" t="s">
        <v>5570</v>
      </c>
      <c r="B2783" s="127" t="s">
        <v>5571</v>
      </c>
      <c r="C2783" s="128">
        <v>0</v>
      </c>
      <c r="D2783" s="128">
        <v>0</v>
      </c>
      <c r="E2783" s="128">
        <v>0</v>
      </c>
      <c r="F2783" s="128">
        <v>0</v>
      </c>
      <c r="G2783" s="128">
        <v>0</v>
      </c>
      <c r="H2783" s="128">
        <v>0</v>
      </c>
      <c r="I2783" s="128">
        <v>0</v>
      </c>
      <c r="J2783" s="128">
        <v>0</v>
      </c>
      <c r="K2783" s="128">
        <v>0</v>
      </c>
      <c r="L2783" s="128">
        <v>0</v>
      </c>
      <c r="M2783" s="128">
        <v>0</v>
      </c>
      <c r="N2783" s="128">
        <v>0</v>
      </c>
    </row>
    <row r="2784" spans="1:14" x14ac:dyDescent="0.3">
      <c r="A2784" s="77" t="s">
        <v>5572</v>
      </c>
      <c r="B2784" s="127" t="s">
        <v>5573</v>
      </c>
      <c r="C2784" s="128">
        <v>0</v>
      </c>
      <c r="D2784" s="128">
        <v>0</v>
      </c>
      <c r="E2784" s="128">
        <v>0</v>
      </c>
      <c r="F2784" s="128">
        <v>0</v>
      </c>
      <c r="G2784" s="128">
        <v>0</v>
      </c>
      <c r="H2784" s="128">
        <v>0</v>
      </c>
      <c r="I2784" s="128">
        <v>0</v>
      </c>
      <c r="J2784" s="128">
        <v>0</v>
      </c>
      <c r="K2784" s="128">
        <v>0</v>
      </c>
      <c r="L2784" s="128">
        <v>0</v>
      </c>
      <c r="M2784" s="128">
        <v>0</v>
      </c>
      <c r="N2784" s="128">
        <v>0</v>
      </c>
    </row>
    <row r="2785" spans="1:14" x14ac:dyDescent="0.3">
      <c r="A2785" s="77" t="s">
        <v>5574</v>
      </c>
      <c r="B2785" s="127" t="s">
        <v>5575</v>
      </c>
      <c r="C2785" s="128">
        <v>0</v>
      </c>
      <c r="D2785" s="128">
        <v>0</v>
      </c>
      <c r="E2785" s="128">
        <v>0</v>
      </c>
      <c r="F2785" s="128">
        <v>0</v>
      </c>
      <c r="G2785" s="128">
        <v>0</v>
      </c>
      <c r="H2785" s="128">
        <v>0</v>
      </c>
      <c r="I2785" s="128">
        <v>0</v>
      </c>
      <c r="J2785" s="128">
        <v>0</v>
      </c>
      <c r="K2785" s="128">
        <v>0</v>
      </c>
      <c r="L2785" s="128">
        <v>0</v>
      </c>
      <c r="M2785" s="128">
        <v>0</v>
      </c>
      <c r="N2785" s="128">
        <v>0</v>
      </c>
    </row>
    <row r="2786" spans="1:14" x14ac:dyDescent="0.3">
      <c r="A2786" s="77" t="s">
        <v>5576</v>
      </c>
      <c r="B2786" s="127" t="s">
        <v>5577</v>
      </c>
      <c r="C2786" s="128">
        <v>0</v>
      </c>
      <c r="D2786" s="128">
        <v>0</v>
      </c>
      <c r="E2786" s="128">
        <v>0</v>
      </c>
      <c r="F2786" s="128">
        <v>0</v>
      </c>
      <c r="G2786" s="128">
        <v>0</v>
      </c>
      <c r="H2786" s="128">
        <v>0</v>
      </c>
      <c r="I2786" s="128">
        <v>0</v>
      </c>
      <c r="J2786" s="128">
        <v>0</v>
      </c>
      <c r="K2786" s="128">
        <v>0</v>
      </c>
      <c r="L2786" s="128">
        <v>0</v>
      </c>
      <c r="M2786" s="128">
        <v>0</v>
      </c>
      <c r="N2786" s="128">
        <v>0</v>
      </c>
    </row>
    <row r="2787" spans="1:14" x14ac:dyDescent="0.3">
      <c r="A2787" s="77" t="s">
        <v>5578</v>
      </c>
      <c r="B2787" s="127" t="s">
        <v>5579</v>
      </c>
      <c r="C2787" s="128">
        <v>0</v>
      </c>
      <c r="D2787" s="128">
        <v>0</v>
      </c>
      <c r="E2787" s="128">
        <v>0</v>
      </c>
      <c r="F2787" s="128">
        <v>0</v>
      </c>
      <c r="G2787" s="128">
        <v>0</v>
      </c>
      <c r="H2787" s="128">
        <v>0</v>
      </c>
      <c r="I2787" s="128">
        <v>0</v>
      </c>
      <c r="J2787" s="128">
        <v>0</v>
      </c>
      <c r="K2787" s="128">
        <v>0</v>
      </c>
      <c r="L2787" s="128">
        <v>0</v>
      </c>
      <c r="M2787" s="128">
        <v>0</v>
      </c>
      <c r="N2787" s="128">
        <v>0</v>
      </c>
    </row>
    <row r="2788" spans="1:14" x14ac:dyDescent="0.3">
      <c r="A2788" s="77" t="s">
        <v>5580</v>
      </c>
      <c r="B2788" s="127" t="s">
        <v>5581</v>
      </c>
      <c r="C2788" s="128">
        <v>0</v>
      </c>
      <c r="D2788" s="128">
        <v>0</v>
      </c>
      <c r="E2788" s="128">
        <v>0</v>
      </c>
      <c r="F2788" s="128">
        <v>0</v>
      </c>
      <c r="G2788" s="128">
        <v>0</v>
      </c>
      <c r="H2788" s="128">
        <v>0</v>
      </c>
      <c r="I2788" s="128">
        <v>0</v>
      </c>
      <c r="J2788" s="128">
        <v>0</v>
      </c>
      <c r="K2788" s="128">
        <v>0</v>
      </c>
      <c r="L2788" s="128">
        <v>0</v>
      </c>
      <c r="M2788" s="128">
        <v>0</v>
      </c>
      <c r="N2788" s="128">
        <v>0</v>
      </c>
    </row>
    <row r="2789" spans="1:14" x14ac:dyDescent="0.3">
      <c r="A2789" s="77" t="s">
        <v>5582</v>
      </c>
      <c r="B2789" s="127" t="s">
        <v>5583</v>
      </c>
      <c r="C2789" s="128">
        <v>0</v>
      </c>
      <c r="D2789" s="128">
        <v>0</v>
      </c>
      <c r="E2789" s="128">
        <v>0</v>
      </c>
      <c r="F2789" s="128">
        <v>0</v>
      </c>
      <c r="G2789" s="128">
        <v>0</v>
      </c>
      <c r="H2789" s="128">
        <v>0</v>
      </c>
      <c r="I2789" s="128">
        <v>0</v>
      </c>
      <c r="J2789" s="128">
        <v>0</v>
      </c>
      <c r="K2789" s="128">
        <v>0</v>
      </c>
      <c r="L2789" s="128">
        <v>0</v>
      </c>
      <c r="M2789" s="128">
        <v>0</v>
      </c>
      <c r="N2789" s="128">
        <v>0</v>
      </c>
    </row>
    <row r="2790" spans="1:14" x14ac:dyDescent="0.3">
      <c r="A2790" s="77" t="s">
        <v>5584</v>
      </c>
      <c r="B2790" s="127" t="s">
        <v>5585</v>
      </c>
      <c r="C2790" s="128">
        <v>0</v>
      </c>
      <c r="D2790" s="128">
        <v>0</v>
      </c>
      <c r="E2790" s="128">
        <v>0</v>
      </c>
      <c r="F2790" s="128">
        <v>0</v>
      </c>
      <c r="G2790" s="128">
        <v>0</v>
      </c>
      <c r="H2790" s="128">
        <v>0</v>
      </c>
      <c r="I2790" s="128">
        <v>0</v>
      </c>
      <c r="J2790" s="128">
        <v>0</v>
      </c>
      <c r="K2790" s="128">
        <v>0</v>
      </c>
      <c r="L2790" s="128">
        <v>0</v>
      </c>
      <c r="M2790" s="128">
        <v>0</v>
      </c>
      <c r="N2790" s="128">
        <v>0</v>
      </c>
    </row>
    <row r="2791" spans="1:14" x14ac:dyDescent="0.3">
      <c r="A2791" s="77" t="s">
        <v>5586</v>
      </c>
      <c r="B2791" s="127" t="s">
        <v>5587</v>
      </c>
      <c r="C2791" s="128">
        <v>0</v>
      </c>
      <c r="D2791" s="128">
        <v>0</v>
      </c>
      <c r="E2791" s="128">
        <v>0</v>
      </c>
      <c r="F2791" s="128">
        <v>0</v>
      </c>
      <c r="G2791" s="128">
        <v>0</v>
      </c>
      <c r="H2791" s="128">
        <v>0</v>
      </c>
      <c r="I2791" s="128">
        <v>0</v>
      </c>
      <c r="J2791" s="128">
        <v>0</v>
      </c>
      <c r="K2791" s="128">
        <v>0</v>
      </c>
      <c r="L2791" s="128">
        <v>0</v>
      </c>
      <c r="M2791" s="128">
        <v>0</v>
      </c>
      <c r="N2791" s="128">
        <v>0</v>
      </c>
    </row>
    <row r="2792" spans="1:14" x14ac:dyDescent="0.3">
      <c r="A2792" s="77" t="s">
        <v>5588</v>
      </c>
      <c r="B2792" s="127" t="s">
        <v>5589</v>
      </c>
      <c r="C2792" s="128">
        <v>0</v>
      </c>
      <c r="D2792" s="128">
        <v>0</v>
      </c>
      <c r="E2792" s="128">
        <v>0</v>
      </c>
      <c r="F2792" s="128">
        <v>0</v>
      </c>
      <c r="G2792" s="128">
        <v>0</v>
      </c>
      <c r="H2792" s="128">
        <v>0</v>
      </c>
      <c r="I2792" s="128">
        <v>0</v>
      </c>
      <c r="J2792" s="128">
        <v>0</v>
      </c>
      <c r="K2792" s="128">
        <v>0</v>
      </c>
      <c r="L2792" s="128">
        <v>0</v>
      </c>
      <c r="M2792" s="128">
        <v>0</v>
      </c>
      <c r="N2792" s="128">
        <v>0</v>
      </c>
    </row>
    <row r="2793" spans="1:14" x14ac:dyDescent="0.3">
      <c r="A2793" s="77" t="s">
        <v>5590</v>
      </c>
      <c r="B2793" s="127" t="s">
        <v>5591</v>
      </c>
      <c r="C2793" s="128">
        <v>0</v>
      </c>
      <c r="D2793" s="128">
        <v>0</v>
      </c>
      <c r="E2793" s="128">
        <v>0</v>
      </c>
      <c r="F2793" s="128">
        <v>0</v>
      </c>
      <c r="G2793" s="128">
        <v>0</v>
      </c>
      <c r="H2793" s="128">
        <v>0</v>
      </c>
      <c r="I2793" s="128">
        <v>0</v>
      </c>
      <c r="J2793" s="128">
        <v>0</v>
      </c>
      <c r="K2793" s="128">
        <v>0</v>
      </c>
      <c r="L2793" s="128">
        <v>0</v>
      </c>
      <c r="M2793" s="128">
        <v>0</v>
      </c>
      <c r="N2793" s="128">
        <v>0</v>
      </c>
    </row>
    <row r="2794" spans="1:14" x14ac:dyDescent="0.3">
      <c r="A2794" s="77" t="s">
        <v>5592</v>
      </c>
      <c r="B2794" s="127" t="s">
        <v>5593</v>
      </c>
      <c r="C2794" s="128">
        <v>0</v>
      </c>
      <c r="D2794" s="128">
        <v>0</v>
      </c>
      <c r="E2794" s="128">
        <v>0</v>
      </c>
      <c r="F2794" s="128">
        <v>0</v>
      </c>
      <c r="G2794" s="128">
        <v>0</v>
      </c>
      <c r="H2794" s="128">
        <v>0</v>
      </c>
      <c r="I2794" s="128">
        <v>0</v>
      </c>
      <c r="J2794" s="128">
        <v>0</v>
      </c>
      <c r="K2794" s="128">
        <v>0</v>
      </c>
      <c r="L2794" s="128">
        <v>0</v>
      </c>
      <c r="M2794" s="128">
        <v>0</v>
      </c>
      <c r="N2794" s="128">
        <v>0</v>
      </c>
    </row>
    <row r="2795" spans="1:14" x14ac:dyDescent="0.3">
      <c r="A2795" s="77" t="s">
        <v>5594</v>
      </c>
      <c r="B2795" s="127" t="s">
        <v>5595</v>
      </c>
      <c r="C2795" s="128">
        <v>0</v>
      </c>
      <c r="D2795" s="128">
        <v>0</v>
      </c>
      <c r="E2795" s="128">
        <v>0</v>
      </c>
      <c r="F2795" s="128">
        <v>0</v>
      </c>
      <c r="G2795" s="128">
        <v>0</v>
      </c>
      <c r="H2795" s="128">
        <v>0</v>
      </c>
      <c r="I2795" s="128">
        <v>0</v>
      </c>
      <c r="J2795" s="128">
        <v>0</v>
      </c>
      <c r="K2795" s="128">
        <v>0</v>
      </c>
      <c r="L2795" s="128">
        <v>0</v>
      </c>
      <c r="M2795" s="128">
        <v>0</v>
      </c>
      <c r="N2795" s="128">
        <v>0</v>
      </c>
    </row>
    <row r="2796" spans="1:14" x14ac:dyDescent="0.3">
      <c r="A2796" s="77" t="s">
        <v>5596</v>
      </c>
      <c r="B2796" s="127" t="s">
        <v>5597</v>
      </c>
      <c r="C2796" s="128">
        <v>0</v>
      </c>
      <c r="D2796" s="128">
        <v>0</v>
      </c>
      <c r="E2796" s="128">
        <v>0</v>
      </c>
      <c r="F2796" s="128">
        <v>0</v>
      </c>
      <c r="G2796" s="128">
        <v>0</v>
      </c>
      <c r="H2796" s="128">
        <v>0</v>
      </c>
      <c r="I2796" s="128">
        <v>0</v>
      </c>
      <c r="J2796" s="128">
        <v>0</v>
      </c>
      <c r="K2796" s="128">
        <v>0</v>
      </c>
      <c r="L2796" s="128">
        <v>0</v>
      </c>
      <c r="M2796" s="128">
        <v>0</v>
      </c>
      <c r="N2796" s="128">
        <v>0</v>
      </c>
    </row>
    <row r="2797" spans="1:14" x14ac:dyDescent="0.3">
      <c r="A2797" s="77" t="s">
        <v>5598</v>
      </c>
      <c r="B2797" s="127" t="s">
        <v>5599</v>
      </c>
      <c r="C2797" s="128">
        <v>0</v>
      </c>
      <c r="D2797" s="128">
        <v>0</v>
      </c>
      <c r="E2797" s="128">
        <v>0</v>
      </c>
      <c r="F2797" s="128">
        <v>0</v>
      </c>
      <c r="G2797" s="128">
        <v>0</v>
      </c>
      <c r="H2797" s="128">
        <v>0</v>
      </c>
      <c r="I2797" s="128">
        <v>0</v>
      </c>
      <c r="J2797" s="128">
        <v>0</v>
      </c>
      <c r="K2797" s="128">
        <v>0</v>
      </c>
      <c r="L2797" s="128">
        <v>0</v>
      </c>
      <c r="M2797" s="128">
        <v>0</v>
      </c>
      <c r="N2797" s="128">
        <v>0</v>
      </c>
    </row>
    <row r="2798" spans="1:14" x14ac:dyDescent="0.3">
      <c r="A2798" s="77" t="s">
        <v>5600</v>
      </c>
      <c r="B2798" s="127" t="s">
        <v>5601</v>
      </c>
      <c r="C2798" s="128">
        <v>0</v>
      </c>
      <c r="D2798" s="128">
        <v>0</v>
      </c>
      <c r="E2798" s="128">
        <v>0</v>
      </c>
      <c r="F2798" s="128">
        <v>0</v>
      </c>
      <c r="G2798" s="128">
        <v>0</v>
      </c>
      <c r="H2798" s="128">
        <v>0</v>
      </c>
      <c r="I2798" s="128">
        <v>0</v>
      </c>
      <c r="J2798" s="128">
        <v>0</v>
      </c>
      <c r="K2798" s="128">
        <v>0</v>
      </c>
      <c r="L2798" s="128">
        <v>0</v>
      </c>
      <c r="M2798" s="128">
        <v>0</v>
      </c>
      <c r="N2798" s="128">
        <v>0</v>
      </c>
    </row>
    <row r="2799" spans="1:14" x14ac:dyDescent="0.3">
      <c r="A2799" s="77" t="s">
        <v>5602</v>
      </c>
      <c r="B2799" s="127" t="s">
        <v>5603</v>
      </c>
      <c r="C2799" s="128">
        <v>0</v>
      </c>
      <c r="D2799" s="128">
        <v>0</v>
      </c>
      <c r="E2799" s="128">
        <v>0</v>
      </c>
      <c r="F2799" s="128">
        <v>0</v>
      </c>
      <c r="G2799" s="128">
        <v>0</v>
      </c>
      <c r="H2799" s="128">
        <v>0</v>
      </c>
      <c r="I2799" s="128">
        <v>0</v>
      </c>
      <c r="J2799" s="128">
        <v>0</v>
      </c>
      <c r="K2799" s="128">
        <v>0</v>
      </c>
      <c r="L2799" s="128">
        <v>0</v>
      </c>
      <c r="M2799" s="128">
        <v>0</v>
      </c>
      <c r="N2799" s="128">
        <v>0</v>
      </c>
    </row>
    <row r="2800" spans="1:14" x14ac:dyDescent="0.3">
      <c r="A2800" s="77" t="s">
        <v>5604</v>
      </c>
      <c r="B2800" s="127" t="s">
        <v>5605</v>
      </c>
      <c r="C2800" s="128">
        <v>60773.734943199997</v>
      </c>
      <c r="D2800" s="128">
        <v>60836.517727300001</v>
      </c>
      <c r="E2800" s="128">
        <v>60899.300511300004</v>
      </c>
      <c r="F2800" s="128">
        <v>59831.993182799997</v>
      </c>
      <c r="G2800" s="128">
        <v>60020.341534899999</v>
      </c>
      <c r="H2800" s="128">
        <v>60271.472671000003</v>
      </c>
      <c r="I2800" s="128">
        <v>60899.300511300004</v>
      </c>
      <c r="J2800" s="128">
        <v>61527.128351599997</v>
      </c>
      <c r="K2800" s="128">
        <v>62154.956191999998</v>
      </c>
      <c r="L2800" s="128">
        <v>61527.128351599997</v>
      </c>
      <c r="M2800" s="128">
        <v>62154.956191999998</v>
      </c>
      <c r="N2800" s="128">
        <v>62154.956191999998</v>
      </c>
    </row>
    <row r="2801" spans="1:14" x14ac:dyDescent="0.3">
      <c r="A2801" s="77" t="s">
        <v>5606</v>
      </c>
      <c r="B2801" s="127" t="s">
        <v>5607</v>
      </c>
      <c r="C2801" s="128">
        <v>0</v>
      </c>
      <c r="D2801" s="128">
        <v>0</v>
      </c>
      <c r="E2801" s="128">
        <v>0</v>
      </c>
      <c r="F2801" s="128">
        <v>0</v>
      </c>
      <c r="G2801" s="128">
        <v>0</v>
      </c>
      <c r="H2801" s="128">
        <v>0</v>
      </c>
      <c r="I2801" s="128">
        <v>2724037</v>
      </c>
      <c r="J2801" s="128">
        <v>1775963</v>
      </c>
      <c r="K2801" s="128">
        <v>0</v>
      </c>
      <c r="L2801" s="128">
        <v>0</v>
      </c>
      <c r="M2801" s="128">
        <v>0</v>
      </c>
      <c r="N2801" s="128">
        <v>0</v>
      </c>
    </row>
    <row r="2802" spans="1:14" x14ac:dyDescent="0.3">
      <c r="A2802" s="77" t="s">
        <v>5608</v>
      </c>
      <c r="B2802" s="127" t="s">
        <v>5609</v>
      </c>
      <c r="C2802" s="128">
        <v>436226.26505679998</v>
      </c>
      <c r="D2802" s="128">
        <v>461763.4822727</v>
      </c>
      <c r="E2802" s="128">
        <v>437300.69948870002</v>
      </c>
      <c r="F2802" s="128">
        <v>464968.00681719999</v>
      </c>
      <c r="G2802" s="128">
        <v>431479.65846509999</v>
      </c>
      <c r="H2802" s="128">
        <v>433328.527329</v>
      </c>
      <c r="I2802" s="128">
        <v>497800.69948870002</v>
      </c>
      <c r="J2802" s="128">
        <v>442272.87164839997</v>
      </c>
      <c r="K2802" s="128">
        <v>446745.04380799999</v>
      </c>
      <c r="L2802" s="128">
        <v>497472.87164839997</v>
      </c>
      <c r="M2802" s="128">
        <v>446945.04380799999</v>
      </c>
      <c r="N2802" s="128">
        <v>482045.04380799999</v>
      </c>
    </row>
    <row r="2803" spans="1:14" x14ac:dyDescent="0.3">
      <c r="A2803" s="77" t="s">
        <v>5610</v>
      </c>
      <c r="B2803" s="127" t="s">
        <v>5611</v>
      </c>
      <c r="C2803" s="128">
        <v>0</v>
      </c>
      <c r="D2803" s="128">
        <v>0</v>
      </c>
      <c r="E2803" s="128">
        <v>0</v>
      </c>
      <c r="F2803" s="128">
        <v>0</v>
      </c>
      <c r="G2803" s="128">
        <v>0</v>
      </c>
      <c r="H2803" s="128">
        <v>0</v>
      </c>
      <c r="I2803" s="128">
        <v>0</v>
      </c>
      <c r="J2803" s="128">
        <v>0</v>
      </c>
      <c r="K2803" s="128">
        <v>0</v>
      </c>
      <c r="L2803" s="128">
        <v>0</v>
      </c>
      <c r="M2803" s="128">
        <v>0</v>
      </c>
      <c r="N2803" s="128">
        <v>0</v>
      </c>
    </row>
    <row r="2804" spans="1:14" x14ac:dyDescent="0.3">
      <c r="A2804" s="77" t="s">
        <v>5612</v>
      </c>
      <c r="B2804" s="127" t="s">
        <v>5613</v>
      </c>
      <c r="C2804" s="128">
        <v>0</v>
      </c>
      <c r="D2804" s="128">
        <v>0</v>
      </c>
      <c r="E2804" s="128">
        <v>0</v>
      </c>
      <c r="F2804" s="128">
        <v>0</v>
      </c>
      <c r="G2804" s="128">
        <v>0</v>
      </c>
      <c r="H2804" s="128">
        <v>0</v>
      </c>
      <c r="I2804" s="128">
        <v>0</v>
      </c>
      <c r="J2804" s="128">
        <v>0</v>
      </c>
      <c r="K2804" s="128">
        <v>0</v>
      </c>
      <c r="L2804" s="128">
        <v>0</v>
      </c>
      <c r="M2804" s="128">
        <v>0</v>
      </c>
      <c r="N2804" s="128">
        <v>0</v>
      </c>
    </row>
    <row r="2805" spans="1:14" x14ac:dyDescent="0.3">
      <c r="A2805" s="77" t="s">
        <v>5614</v>
      </c>
      <c r="B2805" s="127" t="s">
        <v>5615</v>
      </c>
      <c r="C2805" s="128">
        <v>0</v>
      </c>
      <c r="D2805" s="128">
        <v>0</v>
      </c>
      <c r="E2805" s="128">
        <v>0</v>
      </c>
      <c r="F2805" s="128">
        <v>0</v>
      </c>
      <c r="G2805" s="128">
        <v>0</v>
      </c>
      <c r="H2805" s="128">
        <v>0</v>
      </c>
      <c r="I2805" s="128">
        <v>0</v>
      </c>
      <c r="J2805" s="128">
        <v>0</v>
      </c>
      <c r="K2805" s="128">
        <v>0</v>
      </c>
      <c r="L2805" s="128">
        <v>0</v>
      </c>
      <c r="M2805" s="128">
        <v>0</v>
      </c>
      <c r="N2805" s="128">
        <v>0</v>
      </c>
    </row>
    <row r="2806" spans="1:14" x14ac:dyDescent="0.3">
      <c r="A2806" s="77" t="s">
        <v>5616</v>
      </c>
      <c r="B2806" s="127" t="s">
        <v>5617</v>
      </c>
      <c r="C2806" s="128">
        <v>0</v>
      </c>
      <c r="D2806" s="128">
        <v>0</v>
      </c>
      <c r="E2806" s="128">
        <v>0</v>
      </c>
      <c r="F2806" s="128">
        <v>0</v>
      </c>
      <c r="G2806" s="128">
        <v>0</v>
      </c>
      <c r="H2806" s="128">
        <v>0</v>
      </c>
      <c r="I2806" s="128">
        <v>0</v>
      </c>
      <c r="J2806" s="128">
        <v>0</v>
      </c>
      <c r="K2806" s="128">
        <v>0</v>
      </c>
      <c r="L2806" s="128">
        <v>0</v>
      </c>
      <c r="M2806" s="128">
        <v>0</v>
      </c>
      <c r="N2806" s="128">
        <v>0</v>
      </c>
    </row>
    <row r="2807" spans="1:14" x14ac:dyDescent="0.3">
      <c r="A2807" s="77" t="s">
        <v>5618</v>
      </c>
      <c r="B2807" s="127" t="s">
        <v>5619</v>
      </c>
      <c r="C2807" s="128">
        <v>0</v>
      </c>
      <c r="D2807" s="128">
        <v>0</v>
      </c>
      <c r="E2807" s="128">
        <v>0</v>
      </c>
      <c r="F2807" s="128">
        <v>0</v>
      </c>
      <c r="G2807" s="128">
        <v>0</v>
      </c>
      <c r="H2807" s="128">
        <v>0</v>
      </c>
      <c r="I2807" s="128">
        <v>0</v>
      </c>
      <c r="J2807" s="128">
        <v>0</v>
      </c>
      <c r="K2807" s="128">
        <v>0</v>
      </c>
      <c r="L2807" s="128">
        <v>0</v>
      </c>
      <c r="M2807" s="128">
        <v>0</v>
      </c>
      <c r="N2807" s="128">
        <v>0</v>
      </c>
    </row>
    <row r="2808" spans="1:14" x14ac:dyDescent="0.3">
      <c r="A2808" s="77" t="s">
        <v>5620</v>
      </c>
      <c r="B2808" s="127" t="s">
        <v>5621</v>
      </c>
      <c r="C2808" s="128">
        <v>0</v>
      </c>
      <c r="D2808" s="128">
        <v>0</v>
      </c>
      <c r="E2808" s="128">
        <v>0</v>
      </c>
      <c r="F2808" s="128">
        <v>0</v>
      </c>
      <c r="G2808" s="128">
        <v>0</v>
      </c>
      <c r="H2808" s="128">
        <v>0</v>
      </c>
      <c r="I2808" s="128">
        <v>0</v>
      </c>
      <c r="J2808" s="128">
        <v>0</v>
      </c>
      <c r="K2808" s="128">
        <v>0</v>
      </c>
      <c r="L2808" s="128">
        <v>0</v>
      </c>
      <c r="M2808" s="128">
        <v>0</v>
      </c>
      <c r="N2808" s="128">
        <v>0</v>
      </c>
    </row>
    <row r="2809" spans="1:14" x14ac:dyDescent="0.3">
      <c r="A2809" s="77" t="s">
        <v>5622</v>
      </c>
      <c r="B2809" s="127" t="s">
        <v>5623</v>
      </c>
      <c r="C2809" s="128">
        <v>0</v>
      </c>
      <c r="D2809" s="128">
        <v>0</v>
      </c>
      <c r="E2809" s="128">
        <v>0</v>
      </c>
      <c r="F2809" s="128">
        <v>0</v>
      </c>
      <c r="G2809" s="128">
        <v>0</v>
      </c>
      <c r="H2809" s="128">
        <v>0</v>
      </c>
      <c r="I2809" s="128">
        <v>0</v>
      </c>
      <c r="J2809" s="128">
        <v>0</v>
      </c>
      <c r="K2809" s="128">
        <v>0</v>
      </c>
      <c r="L2809" s="128">
        <v>0</v>
      </c>
      <c r="M2809" s="128">
        <v>0</v>
      </c>
      <c r="N2809" s="128">
        <v>0</v>
      </c>
    </row>
    <row r="2810" spans="1:14" x14ac:dyDescent="0.3">
      <c r="A2810" s="77" t="s">
        <v>5624</v>
      </c>
      <c r="B2810" s="127" t="s">
        <v>5625</v>
      </c>
      <c r="C2810" s="128">
        <v>0</v>
      </c>
      <c r="D2810" s="128">
        <v>0</v>
      </c>
      <c r="E2810" s="128">
        <v>0</v>
      </c>
      <c r="F2810" s="128">
        <v>0</v>
      </c>
      <c r="G2810" s="128">
        <v>0</v>
      </c>
      <c r="H2810" s="128">
        <v>0</v>
      </c>
      <c r="I2810" s="128">
        <v>0</v>
      </c>
      <c r="J2810" s="128">
        <v>0</v>
      </c>
      <c r="K2810" s="128">
        <v>0</v>
      </c>
      <c r="L2810" s="128">
        <v>0</v>
      </c>
      <c r="M2810" s="128">
        <v>0</v>
      </c>
      <c r="N2810" s="128">
        <v>0</v>
      </c>
    </row>
    <row r="2811" spans="1:14" x14ac:dyDescent="0.3">
      <c r="A2811" s="77" t="s">
        <v>5626</v>
      </c>
      <c r="B2811" s="127" t="s">
        <v>5627</v>
      </c>
      <c r="C2811" s="128">
        <v>0</v>
      </c>
      <c r="D2811" s="128">
        <v>0</v>
      </c>
      <c r="E2811" s="128">
        <v>0</v>
      </c>
      <c r="F2811" s="128">
        <v>0</v>
      </c>
      <c r="G2811" s="128">
        <v>0</v>
      </c>
      <c r="H2811" s="128">
        <v>0</v>
      </c>
      <c r="I2811" s="128">
        <v>0</v>
      </c>
      <c r="J2811" s="128">
        <v>0</v>
      </c>
      <c r="K2811" s="128">
        <v>0</v>
      </c>
      <c r="L2811" s="128">
        <v>0</v>
      </c>
      <c r="M2811" s="128">
        <v>0</v>
      </c>
      <c r="N2811" s="128">
        <v>0</v>
      </c>
    </row>
    <row r="2812" spans="1:14" x14ac:dyDescent="0.3">
      <c r="A2812" s="77" t="s">
        <v>5628</v>
      </c>
      <c r="B2812" s="127" t="s">
        <v>5629</v>
      </c>
      <c r="C2812" s="128">
        <v>0</v>
      </c>
      <c r="D2812" s="128">
        <v>0</v>
      </c>
      <c r="E2812" s="128">
        <v>0</v>
      </c>
      <c r="F2812" s="128">
        <v>0</v>
      </c>
      <c r="G2812" s="128">
        <v>0</v>
      </c>
      <c r="H2812" s="128">
        <v>0</v>
      </c>
      <c r="I2812" s="128">
        <v>0</v>
      </c>
      <c r="J2812" s="128">
        <v>0</v>
      </c>
      <c r="K2812" s="128">
        <v>0</v>
      </c>
      <c r="L2812" s="128">
        <v>0</v>
      </c>
      <c r="M2812" s="128">
        <v>0</v>
      </c>
      <c r="N2812" s="128">
        <v>0</v>
      </c>
    </row>
    <row r="2813" spans="1:14" x14ac:dyDescent="0.3">
      <c r="A2813" s="77" t="s">
        <v>5630</v>
      </c>
      <c r="B2813" s="127" t="s">
        <v>5631</v>
      </c>
      <c r="C2813" s="128">
        <v>0</v>
      </c>
      <c r="D2813" s="128">
        <v>0</v>
      </c>
      <c r="E2813" s="128">
        <v>0</v>
      </c>
      <c r="F2813" s="128">
        <v>0</v>
      </c>
      <c r="G2813" s="128">
        <v>0</v>
      </c>
      <c r="H2813" s="128">
        <v>0</v>
      </c>
      <c r="I2813" s="128">
        <v>0</v>
      </c>
      <c r="J2813" s="128">
        <v>0</v>
      </c>
      <c r="K2813" s="128">
        <v>0</v>
      </c>
      <c r="L2813" s="128">
        <v>0</v>
      </c>
      <c r="M2813" s="128">
        <v>0</v>
      </c>
      <c r="N2813" s="128">
        <v>0</v>
      </c>
    </row>
    <row r="2814" spans="1:14" x14ac:dyDescent="0.3">
      <c r="A2814" s="77" t="s">
        <v>5632</v>
      </c>
      <c r="B2814" s="127" t="s">
        <v>5633</v>
      </c>
      <c r="C2814" s="128">
        <v>0</v>
      </c>
      <c r="D2814" s="128">
        <v>0</v>
      </c>
      <c r="E2814" s="128">
        <v>0</v>
      </c>
      <c r="F2814" s="128">
        <v>0</v>
      </c>
      <c r="G2814" s="128">
        <v>0</v>
      </c>
      <c r="H2814" s="128">
        <v>0</v>
      </c>
      <c r="I2814" s="128">
        <v>0</v>
      </c>
      <c r="J2814" s="128">
        <v>0</v>
      </c>
      <c r="K2814" s="128">
        <v>0</v>
      </c>
      <c r="L2814" s="128">
        <v>0</v>
      </c>
      <c r="M2814" s="128">
        <v>0</v>
      </c>
      <c r="N2814" s="128">
        <v>0</v>
      </c>
    </row>
    <row r="2815" spans="1:14" x14ac:dyDescent="0.3">
      <c r="A2815" s="77" t="s">
        <v>5634</v>
      </c>
      <c r="B2815" s="127" t="s">
        <v>5635</v>
      </c>
      <c r="C2815" s="128">
        <v>31846.57</v>
      </c>
      <c r="D2815" s="128">
        <v>31846.57</v>
      </c>
      <c r="E2815" s="128">
        <v>31846.57</v>
      </c>
      <c r="F2815" s="128">
        <v>31846.57</v>
      </c>
      <c r="G2815" s="128">
        <v>31846.57</v>
      </c>
      <c r="H2815" s="128">
        <v>31846.57</v>
      </c>
      <c r="I2815" s="128">
        <v>31846.57</v>
      </c>
      <c r="J2815" s="128">
        <v>31846.57</v>
      </c>
      <c r="K2815" s="128">
        <v>31846.57</v>
      </c>
      <c r="L2815" s="128">
        <v>31846.57</v>
      </c>
      <c r="M2815" s="128">
        <v>31846.57</v>
      </c>
      <c r="N2815" s="128">
        <v>31846.57</v>
      </c>
    </row>
    <row r="2816" spans="1:14" x14ac:dyDescent="0.3">
      <c r="A2816" s="77" t="s">
        <v>5636</v>
      </c>
      <c r="B2816" s="127" t="s">
        <v>5637</v>
      </c>
      <c r="C2816" s="128">
        <v>0</v>
      </c>
      <c r="D2816" s="128">
        <v>0</v>
      </c>
      <c r="E2816" s="128">
        <v>0</v>
      </c>
      <c r="F2816" s="128">
        <v>0</v>
      </c>
      <c r="G2816" s="128">
        <v>0</v>
      </c>
      <c r="H2816" s="128">
        <v>0</v>
      </c>
      <c r="I2816" s="128">
        <v>0</v>
      </c>
      <c r="J2816" s="128">
        <v>0</v>
      </c>
      <c r="K2816" s="128">
        <v>0</v>
      </c>
      <c r="L2816" s="128">
        <v>0</v>
      </c>
      <c r="M2816" s="128">
        <v>0</v>
      </c>
      <c r="N2816" s="128">
        <v>0</v>
      </c>
    </row>
    <row r="2817" spans="1:14" x14ac:dyDescent="0.3">
      <c r="A2817" s="77" t="s">
        <v>5638</v>
      </c>
      <c r="B2817" s="127" t="s">
        <v>5639</v>
      </c>
      <c r="C2817" s="128">
        <v>0</v>
      </c>
      <c r="D2817" s="128">
        <v>0</v>
      </c>
      <c r="E2817" s="128">
        <v>0</v>
      </c>
      <c r="F2817" s="128">
        <v>0</v>
      </c>
      <c r="G2817" s="128">
        <v>0</v>
      </c>
      <c r="H2817" s="128">
        <v>0</v>
      </c>
      <c r="I2817" s="128">
        <v>0</v>
      </c>
      <c r="J2817" s="128">
        <v>0</v>
      </c>
      <c r="K2817" s="128">
        <v>0</v>
      </c>
      <c r="L2817" s="128">
        <v>0</v>
      </c>
      <c r="M2817" s="128">
        <v>0</v>
      </c>
      <c r="N2817" s="128">
        <v>0</v>
      </c>
    </row>
    <row r="2818" spans="1:14" x14ac:dyDescent="0.3">
      <c r="A2818" s="77" t="s">
        <v>5640</v>
      </c>
      <c r="B2818" s="127" t="s">
        <v>5641</v>
      </c>
      <c r="C2818" s="128">
        <v>0</v>
      </c>
      <c r="D2818" s="128">
        <v>0</v>
      </c>
      <c r="E2818" s="128">
        <v>0</v>
      </c>
      <c r="F2818" s="128">
        <v>0</v>
      </c>
      <c r="G2818" s="128">
        <v>0</v>
      </c>
      <c r="H2818" s="128">
        <v>0</v>
      </c>
      <c r="I2818" s="128">
        <v>0</v>
      </c>
      <c r="J2818" s="128">
        <v>0</v>
      </c>
      <c r="K2818" s="128">
        <v>0</v>
      </c>
      <c r="L2818" s="128">
        <v>0</v>
      </c>
      <c r="M2818" s="128">
        <v>0</v>
      </c>
      <c r="N2818" s="128">
        <v>0</v>
      </c>
    </row>
    <row r="2819" spans="1:14" x14ac:dyDescent="0.3">
      <c r="A2819" s="77" t="s">
        <v>5642</v>
      </c>
      <c r="B2819" s="127" t="s">
        <v>5643</v>
      </c>
      <c r="C2819" s="128">
        <v>0</v>
      </c>
      <c r="D2819" s="128">
        <v>0</v>
      </c>
      <c r="E2819" s="128">
        <v>0</v>
      </c>
      <c r="F2819" s="128">
        <v>0</v>
      </c>
      <c r="G2819" s="128">
        <v>0</v>
      </c>
      <c r="H2819" s="128">
        <v>0</v>
      </c>
      <c r="I2819" s="128">
        <v>0</v>
      </c>
      <c r="J2819" s="128">
        <v>0</v>
      </c>
      <c r="K2819" s="128">
        <v>0</v>
      </c>
      <c r="L2819" s="128">
        <v>0</v>
      </c>
      <c r="M2819" s="128">
        <v>0</v>
      </c>
      <c r="N2819" s="128">
        <v>0</v>
      </c>
    </row>
    <row r="2820" spans="1:14" x14ac:dyDescent="0.3">
      <c r="A2820" s="77" t="s">
        <v>5644</v>
      </c>
      <c r="B2820" s="127" t="s">
        <v>5645</v>
      </c>
      <c r="C2820" s="128">
        <v>0</v>
      </c>
      <c r="D2820" s="128">
        <v>0</v>
      </c>
      <c r="E2820" s="128">
        <v>0</v>
      </c>
      <c r="F2820" s="128">
        <v>0</v>
      </c>
      <c r="G2820" s="128">
        <v>0</v>
      </c>
      <c r="H2820" s="128">
        <v>0</v>
      </c>
      <c r="I2820" s="128">
        <v>0</v>
      </c>
      <c r="J2820" s="128">
        <v>0</v>
      </c>
      <c r="K2820" s="128">
        <v>0</v>
      </c>
      <c r="L2820" s="128">
        <v>0</v>
      </c>
      <c r="M2820" s="128">
        <v>0</v>
      </c>
      <c r="N2820" s="128">
        <v>0</v>
      </c>
    </row>
    <row r="2821" spans="1:14" x14ac:dyDescent="0.3">
      <c r="A2821" s="77" t="s">
        <v>5646</v>
      </c>
      <c r="B2821" s="127" t="s">
        <v>5647</v>
      </c>
      <c r="C2821" s="128">
        <v>0</v>
      </c>
      <c r="D2821" s="128">
        <v>0</v>
      </c>
      <c r="E2821" s="128">
        <v>0</v>
      </c>
      <c r="F2821" s="128">
        <v>0</v>
      </c>
      <c r="G2821" s="128">
        <v>0</v>
      </c>
      <c r="H2821" s="128">
        <v>0</v>
      </c>
      <c r="I2821" s="128">
        <v>0</v>
      </c>
      <c r="J2821" s="128">
        <v>0</v>
      </c>
      <c r="K2821" s="128">
        <v>0</v>
      </c>
      <c r="L2821" s="128">
        <v>0</v>
      </c>
      <c r="M2821" s="128">
        <v>0</v>
      </c>
      <c r="N2821" s="128">
        <v>0</v>
      </c>
    </row>
    <row r="2822" spans="1:14" x14ac:dyDescent="0.3">
      <c r="A2822" s="77" t="s">
        <v>5648</v>
      </c>
      <c r="B2822" s="127" t="s">
        <v>5649</v>
      </c>
      <c r="C2822" s="128">
        <v>0</v>
      </c>
      <c r="D2822" s="128">
        <v>0</v>
      </c>
      <c r="E2822" s="128">
        <v>0</v>
      </c>
      <c r="F2822" s="128">
        <v>0</v>
      </c>
      <c r="G2822" s="128">
        <v>0</v>
      </c>
      <c r="H2822" s="128">
        <v>0</v>
      </c>
      <c r="I2822" s="128">
        <v>0</v>
      </c>
      <c r="J2822" s="128">
        <v>0</v>
      </c>
      <c r="K2822" s="128">
        <v>0</v>
      </c>
      <c r="L2822" s="128">
        <v>0</v>
      </c>
      <c r="M2822" s="128">
        <v>0</v>
      </c>
      <c r="N2822" s="128">
        <v>0</v>
      </c>
    </row>
    <row r="2823" spans="1:14" x14ac:dyDescent="0.3">
      <c r="A2823" s="77" t="s">
        <v>5650</v>
      </c>
      <c r="B2823" s="127" t="s">
        <v>5651</v>
      </c>
      <c r="C2823" s="128">
        <v>0</v>
      </c>
      <c r="D2823" s="128">
        <v>0</v>
      </c>
      <c r="E2823" s="128">
        <v>0</v>
      </c>
      <c r="F2823" s="128">
        <v>0</v>
      </c>
      <c r="G2823" s="128">
        <v>0</v>
      </c>
      <c r="H2823" s="128">
        <v>0</v>
      </c>
      <c r="I2823" s="128">
        <v>0</v>
      </c>
      <c r="J2823" s="128">
        <v>0</v>
      </c>
      <c r="K2823" s="128">
        <v>0</v>
      </c>
      <c r="L2823" s="128">
        <v>0</v>
      </c>
      <c r="M2823" s="128">
        <v>0</v>
      </c>
      <c r="N2823" s="128">
        <v>0</v>
      </c>
    </row>
    <row r="2824" spans="1:14" x14ac:dyDescent="0.3">
      <c r="A2824" s="77" t="s">
        <v>5652</v>
      </c>
      <c r="B2824" s="127" t="s">
        <v>5653</v>
      </c>
      <c r="C2824" s="128">
        <v>0</v>
      </c>
      <c r="D2824" s="128">
        <v>0</v>
      </c>
      <c r="E2824" s="128">
        <v>0</v>
      </c>
      <c r="F2824" s="128">
        <v>0</v>
      </c>
      <c r="G2824" s="128">
        <v>0</v>
      </c>
      <c r="H2824" s="128">
        <v>0</v>
      </c>
      <c r="I2824" s="128">
        <v>0</v>
      </c>
      <c r="J2824" s="128">
        <v>0</v>
      </c>
      <c r="K2824" s="128">
        <v>0</v>
      </c>
      <c r="L2824" s="128">
        <v>0</v>
      </c>
      <c r="M2824" s="128">
        <v>0</v>
      </c>
      <c r="N2824" s="128">
        <v>0</v>
      </c>
    </row>
    <row r="2825" spans="1:14" x14ac:dyDescent="0.3">
      <c r="A2825" s="77" t="s">
        <v>5654</v>
      </c>
      <c r="B2825" s="127" t="s">
        <v>5655</v>
      </c>
      <c r="C2825" s="128">
        <v>0</v>
      </c>
      <c r="D2825" s="128">
        <v>0</v>
      </c>
      <c r="E2825" s="128">
        <v>0</v>
      </c>
      <c r="F2825" s="128">
        <v>0</v>
      </c>
      <c r="G2825" s="128">
        <v>0</v>
      </c>
      <c r="H2825" s="128">
        <v>0</v>
      </c>
      <c r="I2825" s="128">
        <v>0</v>
      </c>
      <c r="J2825" s="128">
        <v>0</v>
      </c>
      <c r="K2825" s="128">
        <v>0</v>
      </c>
      <c r="L2825" s="128">
        <v>0</v>
      </c>
      <c r="M2825" s="128">
        <v>0</v>
      </c>
      <c r="N2825" s="128">
        <v>0</v>
      </c>
    </row>
    <row r="2826" spans="1:14" x14ac:dyDescent="0.3">
      <c r="A2826" s="77" t="s">
        <v>5656</v>
      </c>
      <c r="B2826" s="127" t="s">
        <v>5657</v>
      </c>
      <c r="C2826" s="128">
        <v>0</v>
      </c>
      <c r="D2826" s="128">
        <v>0</v>
      </c>
      <c r="E2826" s="128">
        <v>0</v>
      </c>
      <c r="F2826" s="128">
        <v>0</v>
      </c>
      <c r="G2826" s="128">
        <v>0</v>
      </c>
      <c r="H2826" s="128">
        <v>0</v>
      </c>
      <c r="I2826" s="128">
        <v>0</v>
      </c>
      <c r="J2826" s="128">
        <v>0</v>
      </c>
      <c r="K2826" s="128">
        <v>0</v>
      </c>
      <c r="L2826" s="128">
        <v>0</v>
      </c>
      <c r="M2826" s="128">
        <v>0</v>
      </c>
      <c r="N2826" s="128">
        <v>0</v>
      </c>
    </row>
    <row r="2827" spans="1:14" x14ac:dyDescent="0.3">
      <c r="A2827" s="77" t="s">
        <v>5658</v>
      </c>
      <c r="B2827" s="127" t="s">
        <v>5659</v>
      </c>
      <c r="C2827" s="128">
        <v>0</v>
      </c>
      <c r="D2827" s="128">
        <v>0</v>
      </c>
      <c r="E2827" s="128">
        <v>0</v>
      </c>
      <c r="F2827" s="128">
        <v>0</v>
      </c>
      <c r="G2827" s="128">
        <v>0</v>
      </c>
      <c r="H2827" s="128">
        <v>0</v>
      </c>
      <c r="I2827" s="128">
        <v>0</v>
      </c>
      <c r="J2827" s="128">
        <v>0</v>
      </c>
      <c r="K2827" s="128">
        <v>0</v>
      </c>
      <c r="L2827" s="128">
        <v>0</v>
      </c>
      <c r="M2827" s="128">
        <v>0</v>
      </c>
      <c r="N2827" s="128">
        <v>0</v>
      </c>
    </row>
    <row r="2828" spans="1:14" x14ac:dyDescent="0.3">
      <c r="A2828" s="77" t="s">
        <v>5660</v>
      </c>
      <c r="B2828" s="127" t="s">
        <v>5661</v>
      </c>
      <c r="C2828" s="128">
        <v>0</v>
      </c>
      <c r="D2828" s="128">
        <v>0</v>
      </c>
      <c r="E2828" s="128">
        <v>0</v>
      </c>
      <c r="F2828" s="128">
        <v>0</v>
      </c>
      <c r="G2828" s="128">
        <v>0</v>
      </c>
      <c r="H2828" s="128">
        <v>0</v>
      </c>
      <c r="I2828" s="128">
        <v>0</v>
      </c>
      <c r="J2828" s="128">
        <v>0</v>
      </c>
      <c r="K2828" s="128">
        <v>0</v>
      </c>
      <c r="L2828" s="128">
        <v>0</v>
      </c>
      <c r="M2828" s="128">
        <v>0</v>
      </c>
      <c r="N2828" s="128">
        <v>0</v>
      </c>
    </row>
    <row r="2829" spans="1:14" x14ac:dyDescent="0.3">
      <c r="A2829" s="77" t="s">
        <v>5662</v>
      </c>
      <c r="B2829" s="127" t="s">
        <v>5663</v>
      </c>
      <c r="C2829" s="128">
        <v>0</v>
      </c>
      <c r="D2829" s="128">
        <v>0</v>
      </c>
      <c r="E2829" s="128">
        <v>0</v>
      </c>
      <c r="F2829" s="128">
        <v>0</v>
      </c>
      <c r="G2829" s="128">
        <v>0</v>
      </c>
      <c r="H2829" s="128">
        <v>0</v>
      </c>
      <c r="I2829" s="128">
        <v>0</v>
      </c>
      <c r="J2829" s="128">
        <v>0</v>
      </c>
      <c r="K2829" s="128">
        <v>0</v>
      </c>
      <c r="L2829" s="128">
        <v>0</v>
      </c>
      <c r="M2829" s="128">
        <v>0</v>
      </c>
      <c r="N2829" s="128">
        <v>0</v>
      </c>
    </row>
    <row r="2830" spans="1:14" x14ac:dyDescent="0.3">
      <c r="A2830" s="77" t="s">
        <v>5664</v>
      </c>
      <c r="B2830" s="127" t="s">
        <v>5665</v>
      </c>
      <c r="C2830" s="128">
        <v>0</v>
      </c>
      <c r="D2830" s="128">
        <v>0</v>
      </c>
      <c r="E2830" s="128">
        <v>0</v>
      </c>
      <c r="F2830" s="128">
        <v>0</v>
      </c>
      <c r="G2830" s="128">
        <v>0</v>
      </c>
      <c r="H2830" s="128">
        <v>0</v>
      </c>
      <c r="I2830" s="128">
        <v>0</v>
      </c>
      <c r="J2830" s="128">
        <v>0</v>
      </c>
      <c r="K2830" s="128">
        <v>0</v>
      </c>
      <c r="L2830" s="128">
        <v>0</v>
      </c>
      <c r="M2830" s="128">
        <v>0</v>
      </c>
      <c r="N2830" s="128">
        <v>0</v>
      </c>
    </row>
    <row r="2831" spans="1:14" x14ac:dyDescent="0.3">
      <c r="A2831" s="77" t="s">
        <v>5666</v>
      </c>
      <c r="B2831" s="127" t="s">
        <v>5667</v>
      </c>
      <c r="C2831" s="128">
        <v>0</v>
      </c>
      <c r="D2831" s="128">
        <v>0</v>
      </c>
      <c r="E2831" s="128">
        <v>0</v>
      </c>
      <c r="F2831" s="128">
        <v>0</v>
      </c>
      <c r="G2831" s="128">
        <v>0</v>
      </c>
      <c r="H2831" s="128">
        <v>0</v>
      </c>
      <c r="I2831" s="128">
        <v>0</v>
      </c>
      <c r="J2831" s="128">
        <v>0</v>
      </c>
      <c r="K2831" s="128">
        <v>0</v>
      </c>
      <c r="L2831" s="128">
        <v>0</v>
      </c>
      <c r="M2831" s="128">
        <v>0</v>
      </c>
      <c r="N2831" s="128">
        <v>0</v>
      </c>
    </row>
    <row r="2832" spans="1:14" x14ac:dyDescent="0.3">
      <c r="A2832" s="77" t="s">
        <v>5668</v>
      </c>
      <c r="B2832" s="127" t="s">
        <v>5669</v>
      </c>
      <c r="C2832" s="128">
        <v>0</v>
      </c>
      <c r="D2832" s="128">
        <v>0</v>
      </c>
      <c r="E2832" s="128">
        <v>0</v>
      </c>
      <c r="F2832" s="128">
        <v>0</v>
      </c>
      <c r="G2832" s="128">
        <v>0</v>
      </c>
      <c r="H2832" s="128">
        <v>0</v>
      </c>
      <c r="I2832" s="128">
        <v>0</v>
      </c>
      <c r="J2832" s="128">
        <v>0</v>
      </c>
      <c r="K2832" s="128">
        <v>0</v>
      </c>
      <c r="L2832" s="128">
        <v>0</v>
      </c>
      <c r="M2832" s="128">
        <v>0</v>
      </c>
      <c r="N2832" s="128">
        <v>0</v>
      </c>
    </row>
    <row r="2833" spans="1:14" x14ac:dyDescent="0.3">
      <c r="A2833" s="77" t="s">
        <v>5670</v>
      </c>
      <c r="B2833" s="127" t="s">
        <v>5671</v>
      </c>
      <c r="C2833" s="128">
        <v>0</v>
      </c>
      <c r="D2833" s="128">
        <v>0</v>
      </c>
      <c r="E2833" s="128">
        <v>0</v>
      </c>
      <c r="F2833" s="128">
        <v>0</v>
      </c>
      <c r="G2833" s="128">
        <v>0</v>
      </c>
      <c r="H2833" s="128">
        <v>0</v>
      </c>
      <c r="I2833" s="128">
        <v>0</v>
      </c>
      <c r="J2833" s="128">
        <v>0</v>
      </c>
      <c r="K2833" s="128">
        <v>0</v>
      </c>
      <c r="L2833" s="128">
        <v>0</v>
      </c>
      <c r="M2833" s="128">
        <v>0</v>
      </c>
      <c r="N2833" s="128">
        <v>0</v>
      </c>
    </row>
    <row r="2834" spans="1:14" x14ac:dyDescent="0.3">
      <c r="A2834" s="77" t="s">
        <v>5672</v>
      </c>
      <c r="B2834" s="127" t="s">
        <v>5673</v>
      </c>
      <c r="C2834" s="128">
        <v>0</v>
      </c>
      <c r="D2834" s="128">
        <v>0</v>
      </c>
      <c r="E2834" s="128">
        <v>0</v>
      </c>
      <c r="F2834" s="128">
        <v>0</v>
      </c>
      <c r="G2834" s="128">
        <v>0</v>
      </c>
      <c r="H2834" s="128">
        <v>0</v>
      </c>
      <c r="I2834" s="128">
        <v>0</v>
      </c>
      <c r="J2834" s="128">
        <v>0</v>
      </c>
      <c r="K2834" s="128">
        <v>0</v>
      </c>
      <c r="L2834" s="128">
        <v>0</v>
      </c>
      <c r="M2834" s="128">
        <v>0</v>
      </c>
      <c r="N2834" s="128">
        <v>0</v>
      </c>
    </row>
    <row r="2835" spans="1:14" x14ac:dyDescent="0.3">
      <c r="A2835" s="77" t="s">
        <v>5674</v>
      </c>
      <c r="B2835" s="127" t="s">
        <v>5675</v>
      </c>
      <c r="C2835" s="128">
        <v>0</v>
      </c>
      <c r="D2835" s="128">
        <v>0</v>
      </c>
      <c r="E2835" s="128">
        <v>0</v>
      </c>
      <c r="F2835" s="128">
        <v>0</v>
      </c>
      <c r="G2835" s="128">
        <v>0</v>
      </c>
      <c r="H2835" s="128">
        <v>0</v>
      </c>
      <c r="I2835" s="128">
        <v>0</v>
      </c>
      <c r="J2835" s="128">
        <v>0</v>
      </c>
      <c r="K2835" s="128">
        <v>0</v>
      </c>
      <c r="L2835" s="128">
        <v>0</v>
      </c>
      <c r="M2835" s="128">
        <v>0</v>
      </c>
      <c r="N2835" s="128">
        <v>0</v>
      </c>
    </row>
    <row r="2836" spans="1:14" x14ac:dyDescent="0.3">
      <c r="A2836" s="77" t="s">
        <v>5676</v>
      </c>
      <c r="B2836" s="127" t="s">
        <v>5677</v>
      </c>
      <c r="C2836" s="128">
        <v>0</v>
      </c>
      <c r="D2836" s="128">
        <v>0</v>
      </c>
      <c r="E2836" s="128">
        <v>0</v>
      </c>
      <c r="F2836" s="128">
        <v>0</v>
      </c>
      <c r="G2836" s="128">
        <v>0</v>
      </c>
      <c r="H2836" s="128">
        <v>0</v>
      </c>
      <c r="I2836" s="128">
        <v>0</v>
      </c>
      <c r="J2836" s="128">
        <v>0</v>
      </c>
      <c r="K2836" s="128">
        <v>0</v>
      </c>
      <c r="L2836" s="128">
        <v>0</v>
      </c>
      <c r="M2836" s="128">
        <v>0</v>
      </c>
      <c r="N2836" s="128">
        <v>0</v>
      </c>
    </row>
    <row r="2837" spans="1:14" x14ac:dyDescent="0.3">
      <c r="A2837" s="77" t="s">
        <v>5678</v>
      </c>
      <c r="B2837" s="127" t="s">
        <v>5679</v>
      </c>
      <c r="C2837" s="128">
        <v>0</v>
      </c>
      <c r="D2837" s="128">
        <v>0</v>
      </c>
      <c r="E2837" s="128">
        <v>0</v>
      </c>
      <c r="F2837" s="128">
        <v>0</v>
      </c>
      <c r="G2837" s="128">
        <v>0</v>
      </c>
      <c r="H2837" s="128">
        <v>0</v>
      </c>
      <c r="I2837" s="128">
        <v>0</v>
      </c>
      <c r="J2837" s="128">
        <v>0</v>
      </c>
      <c r="K2837" s="128">
        <v>0</v>
      </c>
      <c r="L2837" s="128">
        <v>0</v>
      </c>
      <c r="M2837" s="128">
        <v>0</v>
      </c>
      <c r="N2837" s="128">
        <v>0</v>
      </c>
    </row>
    <row r="2838" spans="1:14" x14ac:dyDescent="0.3">
      <c r="A2838" s="77" t="s">
        <v>5680</v>
      </c>
      <c r="B2838" s="127" t="s">
        <v>5681</v>
      </c>
      <c r="C2838" s="128">
        <v>243599.75032940001</v>
      </c>
      <c r="D2838" s="128">
        <v>243701.2502253</v>
      </c>
      <c r="E2838" s="128">
        <v>243802.79241289999</v>
      </c>
      <c r="F2838" s="128">
        <v>243904.37690979999</v>
      </c>
      <c r="G2838" s="128">
        <v>244006.00373349999</v>
      </c>
      <c r="H2838" s="128">
        <v>244107.67290169999</v>
      </c>
      <c r="I2838" s="128">
        <v>244209.38443209999</v>
      </c>
      <c r="J2838" s="128">
        <v>244311.13834229999</v>
      </c>
      <c r="K2838" s="128">
        <v>244412.93464990001</v>
      </c>
      <c r="L2838" s="128">
        <v>244514.7733727</v>
      </c>
      <c r="M2838" s="128">
        <v>244616.65452829999</v>
      </c>
      <c r="N2838" s="128">
        <v>244718.57813430001</v>
      </c>
    </row>
    <row r="2839" spans="1:14" x14ac:dyDescent="0.3">
      <c r="A2839" s="77" t="s">
        <v>5682</v>
      </c>
      <c r="B2839" s="127" t="s">
        <v>5683</v>
      </c>
      <c r="C2839" s="128">
        <v>0</v>
      </c>
      <c r="D2839" s="128">
        <v>0</v>
      </c>
      <c r="E2839" s="128">
        <v>0</v>
      </c>
      <c r="F2839" s="128">
        <v>0</v>
      </c>
      <c r="G2839" s="128">
        <v>0</v>
      </c>
      <c r="H2839" s="128">
        <v>0</v>
      </c>
      <c r="I2839" s="128">
        <v>0</v>
      </c>
      <c r="J2839" s="128">
        <v>0</v>
      </c>
      <c r="K2839" s="128">
        <v>0</v>
      </c>
      <c r="L2839" s="128">
        <v>0</v>
      </c>
      <c r="M2839" s="128">
        <v>0</v>
      </c>
      <c r="N2839" s="128">
        <v>0</v>
      </c>
    </row>
    <row r="2840" spans="1:14" x14ac:dyDescent="0.3">
      <c r="A2840" s="77" t="s">
        <v>5684</v>
      </c>
      <c r="B2840" s="127" t="s">
        <v>5685</v>
      </c>
      <c r="C2840" s="128">
        <v>0</v>
      </c>
      <c r="D2840" s="128">
        <v>0</v>
      </c>
      <c r="E2840" s="128">
        <v>0</v>
      </c>
      <c r="F2840" s="128">
        <v>0</v>
      </c>
      <c r="G2840" s="128">
        <v>0</v>
      </c>
      <c r="H2840" s="128">
        <v>0</v>
      </c>
      <c r="I2840" s="128">
        <v>0</v>
      </c>
      <c r="J2840" s="128">
        <v>0</v>
      </c>
      <c r="K2840" s="128">
        <v>0</v>
      </c>
      <c r="L2840" s="128">
        <v>0</v>
      </c>
      <c r="M2840" s="128">
        <v>0</v>
      </c>
      <c r="N2840" s="128">
        <v>0</v>
      </c>
    </row>
    <row r="2841" spans="1:14" x14ac:dyDescent="0.3">
      <c r="A2841" s="77" t="s">
        <v>5686</v>
      </c>
      <c r="B2841" s="127" t="s">
        <v>5687</v>
      </c>
      <c r="C2841" s="128">
        <v>5071.1792503999995</v>
      </c>
      <c r="D2841" s="128">
        <v>5013.1647732000001</v>
      </c>
      <c r="E2841" s="128">
        <v>4954.0896333000001</v>
      </c>
      <c r="F2841" s="128">
        <v>4894.9326853000002</v>
      </c>
      <c r="G2841" s="128">
        <v>4835.6924336000002</v>
      </c>
      <c r="H2841" s="128">
        <v>4775.6204543000003</v>
      </c>
      <c r="I2841" s="128">
        <v>4715.4649384000004</v>
      </c>
      <c r="J2841" s="128">
        <v>4655.2247132000002</v>
      </c>
      <c r="K2841" s="128">
        <v>4594.8996606999999</v>
      </c>
      <c r="L2841" s="128">
        <v>4534.4896615999996</v>
      </c>
      <c r="M2841" s="128">
        <v>4473.9945963</v>
      </c>
      <c r="N2841" s="128">
        <v>4413.4143449000003</v>
      </c>
    </row>
    <row r="2842" spans="1:14" x14ac:dyDescent="0.3">
      <c r="A2842" s="77" t="s">
        <v>5688</v>
      </c>
      <c r="B2842" s="127" t="s">
        <v>5689</v>
      </c>
      <c r="C2842" s="128">
        <v>58762.37</v>
      </c>
      <c r="D2842" s="128">
        <v>58762.37</v>
      </c>
      <c r="E2842" s="128">
        <v>58762.37</v>
      </c>
      <c r="F2842" s="128">
        <v>58762.37</v>
      </c>
      <c r="G2842" s="128">
        <v>58762.37</v>
      </c>
      <c r="H2842" s="128">
        <v>58762.37</v>
      </c>
      <c r="I2842" s="128">
        <v>58762.37</v>
      </c>
      <c r="J2842" s="128">
        <v>58762.37</v>
      </c>
      <c r="K2842" s="128">
        <v>58762.37</v>
      </c>
      <c r="L2842" s="128">
        <v>58762.37</v>
      </c>
      <c r="M2842" s="128">
        <v>58762.37</v>
      </c>
      <c r="N2842" s="128">
        <v>58762.37</v>
      </c>
    </row>
    <row r="2843" spans="1:14" x14ac:dyDescent="0.3">
      <c r="A2843" s="77" t="s">
        <v>5690</v>
      </c>
      <c r="B2843" s="127" t="s">
        <v>5691</v>
      </c>
      <c r="C2843" s="128">
        <v>0</v>
      </c>
      <c r="D2843" s="128">
        <v>0</v>
      </c>
      <c r="E2843" s="128">
        <v>0</v>
      </c>
      <c r="F2843" s="128">
        <v>0</v>
      </c>
      <c r="G2843" s="128">
        <v>0</v>
      </c>
      <c r="H2843" s="128">
        <v>0</v>
      </c>
      <c r="I2843" s="128">
        <v>0</v>
      </c>
      <c r="J2843" s="128">
        <v>0</v>
      </c>
      <c r="K2843" s="128">
        <v>0</v>
      </c>
      <c r="L2843" s="128">
        <v>0</v>
      </c>
      <c r="M2843" s="128">
        <v>0</v>
      </c>
      <c r="N2843" s="128">
        <v>0</v>
      </c>
    </row>
    <row r="2844" spans="1:14" x14ac:dyDescent="0.3">
      <c r="A2844" s="77" t="s">
        <v>5692</v>
      </c>
      <c r="B2844" s="127" t="s">
        <v>5693</v>
      </c>
      <c r="C2844" s="128">
        <v>46192.88</v>
      </c>
      <c r="D2844" s="128">
        <v>46192.87</v>
      </c>
      <c r="E2844" s="128">
        <v>37871.9</v>
      </c>
      <c r="F2844" s="128">
        <v>0</v>
      </c>
      <c r="G2844" s="128">
        <v>0</v>
      </c>
      <c r="H2844" s="128">
        <v>0</v>
      </c>
      <c r="I2844" s="128">
        <v>0</v>
      </c>
      <c r="J2844" s="128">
        <v>0</v>
      </c>
      <c r="K2844" s="128">
        <v>0</v>
      </c>
      <c r="L2844" s="128">
        <v>0</v>
      </c>
      <c r="M2844" s="128">
        <v>0</v>
      </c>
      <c r="N2844" s="128">
        <v>0</v>
      </c>
    </row>
    <row r="2845" spans="1:14" x14ac:dyDescent="0.3">
      <c r="A2845" s="77" t="s">
        <v>5694</v>
      </c>
      <c r="B2845" s="127" t="s">
        <v>5695</v>
      </c>
      <c r="C2845" s="128">
        <v>0</v>
      </c>
      <c r="D2845" s="128">
        <v>0</v>
      </c>
      <c r="E2845" s="128">
        <v>0</v>
      </c>
      <c r="F2845" s="128">
        <v>0</v>
      </c>
      <c r="G2845" s="128">
        <v>0</v>
      </c>
      <c r="H2845" s="128">
        <v>0</v>
      </c>
      <c r="I2845" s="128">
        <v>0</v>
      </c>
      <c r="J2845" s="128">
        <v>0</v>
      </c>
      <c r="K2845" s="128">
        <v>0</v>
      </c>
      <c r="L2845" s="128">
        <v>0</v>
      </c>
      <c r="M2845" s="128">
        <v>0</v>
      </c>
      <c r="N2845" s="128">
        <v>0</v>
      </c>
    </row>
    <row r="2846" spans="1:14" x14ac:dyDescent="0.3">
      <c r="A2846" s="77" t="s">
        <v>5696</v>
      </c>
      <c r="B2846" s="127" t="s">
        <v>5697</v>
      </c>
      <c r="C2846" s="128">
        <v>14426041.6666667</v>
      </c>
      <c r="D2846" s="128">
        <v>14426042.6666667</v>
      </c>
      <c r="E2846" s="128">
        <v>14426043.6666667</v>
      </c>
      <c r="F2846" s="128">
        <v>16467711.3333333</v>
      </c>
      <c r="G2846" s="128">
        <v>16467712.3333333</v>
      </c>
      <c r="H2846" s="128">
        <v>16467713.3333333</v>
      </c>
      <c r="I2846" s="128">
        <v>16467714.3333333</v>
      </c>
      <c r="J2846" s="128">
        <v>16467715.3333333</v>
      </c>
      <c r="K2846" s="128">
        <v>16467716.3333333</v>
      </c>
      <c r="L2846" s="128">
        <v>16467717.3333333</v>
      </c>
      <c r="M2846" s="128">
        <v>16467718.3333333</v>
      </c>
      <c r="N2846" s="128">
        <v>16467719.3333333</v>
      </c>
    </row>
    <row r="2847" spans="1:14" x14ac:dyDescent="0.3">
      <c r="A2847" s="77" t="s">
        <v>5698</v>
      </c>
      <c r="B2847" s="127" t="s">
        <v>5699</v>
      </c>
      <c r="C2847" s="128">
        <v>0</v>
      </c>
      <c r="D2847" s="128">
        <v>0</v>
      </c>
      <c r="E2847" s="128">
        <v>0</v>
      </c>
      <c r="F2847" s="128">
        <v>0</v>
      </c>
      <c r="G2847" s="128">
        <v>0</v>
      </c>
      <c r="H2847" s="128">
        <v>0</v>
      </c>
      <c r="I2847" s="128">
        <v>0</v>
      </c>
      <c r="J2847" s="128">
        <v>0</v>
      </c>
      <c r="K2847" s="128">
        <v>0</v>
      </c>
      <c r="L2847" s="128">
        <v>0</v>
      </c>
      <c r="M2847" s="128">
        <v>0</v>
      </c>
      <c r="N2847" s="128">
        <v>0</v>
      </c>
    </row>
    <row r="2848" spans="1:14" x14ac:dyDescent="0.3">
      <c r="A2848" s="77" t="s">
        <v>5700</v>
      </c>
      <c r="B2848" s="127" t="s">
        <v>5701</v>
      </c>
      <c r="C2848" s="128">
        <v>97139.28</v>
      </c>
      <c r="D2848" s="128">
        <v>97139.28</v>
      </c>
      <c r="E2848" s="128">
        <v>97139.28</v>
      </c>
      <c r="F2848" s="128">
        <v>117972.28</v>
      </c>
      <c r="G2848" s="128">
        <v>117972.28</v>
      </c>
      <c r="H2848" s="128">
        <v>117972.28</v>
      </c>
      <c r="I2848" s="128">
        <v>117972.28</v>
      </c>
      <c r="J2848" s="128">
        <v>117972.28</v>
      </c>
      <c r="K2848" s="128">
        <v>117972.28</v>
      </c>
      <c r="L2848" s="128">
        <v>117972.28</v>
      </c>
      <c r="M2848" s="128">
        <v>117972.28</v>
      </c>
      <c r="N2848" s="128">
        <v>117972.28</v>
      </c>
    </row>
    <row r="2849" spans="1:14" x14ac:dyDescent="0.3">
      <c r="A2849" s="77" t="s">
        <v>5702</v>
      </c>
      <c r="B2849" s="127" t="s">
        <v>5703</v>
      </c>
      <c r="C2849" s="128">
        <v>0</v>
      </c>
      <c r="D2849" s="128">
        <v>0</v>
      </c>
      <c r="E2849" s="128">
        <v>0</v>
      </c>
      <c r="F2849" s="128">
        <v>0</v>
      </c>
      <c r="G2849" s="128">
        <v>0</v>
      </c>
      <c r="H2849" s="128">
        <v>0</v>
      </c>
      <c r="I2849" s="128">
        <v>0</v>
      </c>
      <c r="J2849" s="128">
        <v>0</v>
      </c>
      <c r="K2849" s="128">
        <v>0</v>
      </c>
      <c r="L2849" s="128">
        <v>0</v>
      </c>
      <c r="M2849" s="128">
        <v>0</v>
      </c>
      <c r="N2849" s="128">
        <v>0</v>
      </c>
    </row>
    <row r="2850" spans="1:14" x14ac:dyDescent="0.3">
      <c r="A2850" s="77" t="s">
        <v>5704</v>
      </c>
      <c r="B2850" s="127" t="s">
        <v>5705</v>
      </c>
      <c r="C2850" s="128">
        <v>167828.47</v>
      </c>
      <c r="D2850" s="128">
        <v>167828.47</v>
      </c>
      <c r="E2850" s="128">
        <v>167828.47</v>
      </c>
      <c r="F2850" s="128">
        <v>188661.47</v>
      </c>
      <c r="G2850" s="128">
        <v>188661.47</v>
      </c>
      <c r="H2850" s="128">
        <v>188661.47</v>
      </c>
      <c r="I2850" s="128">
        <v>188661.47</v>
      </c>
      <c r="J2850" s="128">
        <v>188661.47</v>
      </c>
      <c r="K2850" s="128">
        <v>188661.47</v>
      </c>
      <c r="L2850" s="128">
        <v>188661.47</v>
      </c>
      <c r="M2850" s="128">
        <v>188661.47</v>
      </c>
      <c r="N2850" s="128">
        <v>188661.47</v>
      </c>
    </row>
    <row r="2851" spans="1:14" x14ac:dyDescent="0.3">
      <c r="A2851" s="77" t="s">
        <v>5706</v>
      </c>
      <c r="B2851" s="127" t="s">
        <v>5707</v>
      </c>
      <c r="C2851" s="128">
        <v>0</v>
      </c>
      <c r="D2851" s="128">
        <v>0</v>
      </c>
      <c r="E2851" s="128">
        <v>0</v>
      </c>
      <c r="F2851" s="128">
        <v>0</v>
      </c>
      <c r="G2851" s="128">
        <v>0</v>
      </c>
      <c r="H2851" s="128">
        <v>0</v>
      </c>
      <c r="I2851" s="128">
        <v>0</v>
      </c>
      <c r="J2851" s="128">
        <v>0</v>
      </c>
      <c r="K2851" s="128">
        <v>0</v>
      </c>
      <c r="L2851" s="128">
        <v>0</v>
      </c>
      <c r="M2851" s="128">
        <v>0</v>
      </c>
      <c r="N2851" s="128">
        <v>0</v>
      </c>
    </row>
    <row r="2852" spans="1:14" x14ac:dyDescent="0.3">
      <c r="A2852" s="77" t="s">
        <v>5708</v>
      </c>
      <c r="B2852" s="127" t="s">
        <v>5709</v>
      </c>
      <c r="C2852" s="128">
        <v>0</v>
      </c>
      <c r="D2852" s="128">
        <v>0</v>
      </c>
      <c r="E2852" s="128">
        <v>0</v>
      </c>
      <c r="F2852" s="128">
        <v>0</v>
      </c>
      <c r="G2852" s="128">
        <v>0</v>
      </c>
      <c r="H2852" s="128">
        <v>0</v>
      </c>
      <c r="I2852" s="128">
        <v>0</v>
      </c>
      <c r="J2852" s="128">
        <v>0</v>
      </c>
      <c r="K2852" s="128">
        <v>0</v>
      </c>
      <c r="L2852" s="128">
        <v>0</v>
      </c>
      <c r="M2852" s="128">
        <v>0</v>
      </c>
      <c r="N2852" s="128">
        <v>0</v>
      </c>
    </row>
    <row r="2853" spans="1:14" x14ac:dyDescent="0.3">
      <c r="A2853" s="77" t="s">
        <v>5710</v>
      </c>
      <c r="B2853" s="127" t="s">
        <v>5711</v>
      </c>
      <c r="C2853" s="128">
        <v>-91648</v>
      </c>
      <c r="D2853" s="128">
        <v>-78473</v>
      </c>
      <c r="E2853" s="128">
        <v>-70993</v>
      </c>
      <c r="F2853" s="128">
        <v>-61276</v>
      </c>
      <c r="G2853" s="128">
        <v>-57534</v>
      </c>
      <c r="H2853" s="128">
        <v>-64675</v>
      </c>
      <c r="I2853" s="128">
        <v>-72605</v>
      </c>
      <c r="J2853" s="128">
        <v>-76142</v>
      </c>
      <c r="K2853" s="128">
        <v>-90000</v>
      </c>
      <c r="L2853" s="128">
        <v>-103248</v>
      </c>
      <c r="M2853" s="128">
        <v>-107943</v>
      </c>
      <c r="N2853" s="128">
        <v>-103385</v>
      </c>
    </row>
    <row r="2854" spans="1:14" x14ac:dyDescent="0.3">
      <c r="A2854" s="77" t="s">
        <v>5712</v>
      </c>
      <c r="B2854" s="127" t="s">
        <v>5713</v>
      </c>
      <c r="C2854" s="128">
        <v>0</v>
      </c>
      <c r="D2854" s="128">
        <v>0</v>
      </c>
      <c r="E2854" s="128">
        <v>0</v>
      </c>
      <c r="F2854" s="128">
        <v>0</v>
      </c>
      <c r="G2854" s="128">
        <v>0</v>
      </c>
      <c r="H2854" s="128">
        <v>0</v>
      </c>
      <c r="I2854" s="128">
        <v>0</v>
      </c>
      <c r="J2854" s="128">
        <v>0</v>
      </c>
      <c r="K2854" s="128">
        <v>0</v>
      </c>
      <c r="L2854" s="128">
        <v>0</v>
      </c>
      <c r="M2854" s="128">
        <v>0</v>
      </c>
      <c r="N2854" s="128">
        <v>0</v>
      </c>
    </row>
    <row r="2855" spans="1:14" x14ac:dyDescent="0.3">
      <c r="A2855" s="77" t="s">
        <v>5714</v>
      </c>
      <c r="B2855" s="127" t="s">
        <v>5715</v>
      </c>
      <c r="C2855" s="128">
        <v>-7366</v>
      </c>
      <c r="D2855" s="128">
        <v>-3066</v>
      </c>
      <c r="E2855" s="128">
        <v>-2564</v>
      </c>
      <c r="F2855" s="128">
        <v>-2209</v>
      </c>
      <c r="G2855" s="128">
        <v>-1882</v>
      </c>
      <c r="H2855" s="128">
        <v>-1641</v>
      </c>
      <c r="I2855" s="128">
        <v>-1356</v>
      </c>
      <c r="J2855" s="128">
        <v>-1089</v>
      </c>
      <c r="K2855" s="128">
        <v>-859</v>
      </c>
      <c r="L2855" s="128">
        <v>-611</v>
      </c>
      <c r="M2855" s="128">
        <v>-374</v>
      </c>
      <c r="N2855" s="128">
        <v>-157</v>
      </c>
    </row>
    <row r="2856" spans="1:14" x14ac:dyDescent="0.3">
      <c r="A2856" s="77" t="s">
        <v>5716</v>
      </c>
      <c r="B2856" s="127" t="s">
        <v>5717</v>
      </c>
      <c r="C2856" s="128">
        <v>-25182</v>
      </c>
      <c r="D2856" s="128">
        <v>-22271</v>
      </c>
      <c r="E2856" s="128">
        <v>-20160</v>
      </c>
      <c r="F2856" s="128">
        <v>-17375</v>
      </c>
      <c r="G2856" s="128">
        <v>-15111</v>
      </c>
      <c r="H2856" s="128">
        <v>-14105</v>
      </c>
      <c r="I2856" s="128">
        <v>-13166</v>
      </c>
      <c r="J2856" s="128">
        <v>-12455</v>
      </c>
      <c r="K2856" s="128">
        <v>-12176</v>
      </c>
      <c r="L2856" s="128">
        <v>-11357</v>
      </c>
      <c r="M2856" s="128">
        <v>-10002</v>
      </c>
      <c r="N2856" s="128">
        <v>-8653</v>
      </c>
    </row>
    <row r="2857" spans="1:14" x14ac:dyDescent="0.3">
      <c r="A2857" s="77" t="s">
        <v>5718</v>
      </c>
      <c r="B2857" s="127" t="s">
        <v>5719</v>
      </c>
      <c r="C2857" s="128">
        <v>0</v>
      </c>
      <c r="D2857" s="128">
        <v>0</v>
      </c>
      <c r="E2857" s="128">
        <v>0</v>
      </c>
      <c r="F2857" s="128">
        <v>0</v>
      </c>
      <c r="G2857" s="128">
        <v>0</v>
      </c>
      <c r="H2857" s="128">
        <v>0</v>
      </c>
      <c r="I2857" s="128">
        <v>0</v>
      </c>
      <c r="J2857" s="128">
        <v>0</v>
      </c>
      <c r="K2857" s="128">
        <v>0</v>
      </c>
      <c r="L2857" s="128">
        <v>0</v>
      </c>
      <c r="M2857" s="128">
        <v>0</v>
      </c>
      <c r="N2857" s="128">
        <v>0</v>
      </c>
    </row>
    <row r="2858" spans="1:14" x14ac:dyDescent="0.3">
      <c r="A2858" s="77" t="s">
        <v>5720</v>
      </c>
      <c r="B2858" s="127" t="s">
        <v>5721</v>
      </c>
      <c r="C2858" s="128">
        <v>0</v>
      </c>
      <c r="D2858" s="128">
        <v>0</v>
      </c>
      <c r="E2858" s="128">
        <v>0</v>
      </c>
      <c r="F2858" s="128">
        <v>0</v>
      </c>
      <c r="G2858" s="128">
        <v>0</v>
      </c>
      <c r="H2858" s="128">
        <v>0</v>
      </c>
      <c r="I2858" s="128">
        <v>0</v>
      </c>
      <c r="J2858" s="128">
        <v>0</v>
      </c>
      <c r="K2858" s="128">
        <v>0</v>
      </c>
      <c r="L2858" s="128">
        <v>0</v>
      </c>
      <c r="M2858" s="128">
        <v>0</v>
      </c>
      <c r="N2858" s="128">
        <v>0</v>
      </c>
    </row>
    <row r="2859" spans="1:14" x14ac:dyDescent="0.3">
      <c r="A2859" s="77" t="s">
        <v>5722</v>
      </c>
      <c r="B2859" s="127" t="s">
        <v>5723</v>
      </c>
      <c r="C2859" s="128">
        <v>0</v>
      </c>
      <c r="D2859" s="128">
        <v>0</v>
      </c>
      <c r="E2859" s="128">
        <v>0</v>
      </c>
      <c r="F2859" s="128">
        <v>0</v>
      </c>
      <c r="G2859" s="128">
        <v>0</v>
      </c>
      <c r="H2859" s="128">
        <v>0</v>
      </c>
      <c r="I2859" s="128">
        <v>0</v>
      </c>
      <c r="J2859" s="128">
        <v>0</v>
      </c>
      <c r="K2859" s="128">
        <v>0</v>
      </c>
      <c r="L2859" s="128">
        <v>0</v>
      </c>
      <c r="M2859" s="128">
        <v>0</v>
      </c>
      <c r="N2859" s="128">
        <v>0</v>
      </c>
    </row>
    <row r="2860" spans="1:14" x14ac:dyDescent="0.3">
      <c r="A2860" s="77" t="s">
        <v>5724</v>
      </c>
      <c r="B2860" s="127" t="s">
        <v>5725</v>
      </c>
      <c r="C2860" s="128">
        <v>-17415.98</v>
      </c>
      <c r="D2860" s="128">
        <v>-16836.82</v>
      </c>
      <c r="E2860" s="128">
        <v>-16891.009999999998</v>
      </c>
      <c r="F2860" s="128">
        <v>-16250.45</v>
      </c>
      <c r="G2860" s="128">
        <v>-15657.25</v>
      </c>
      <c r="H2860" s="128">
        <v>-15703.9</v>
      </c>
      <c r="I2860" s="128">
        <v>-15265.31</v>
      </c>
      <c r="J2860" s="128">
        <v>-14876.75</v>
      </c>
      <c r="K2860" s="128">
        <v>-14918.66</v>
      </c>
      <c r="L2860" s="128">
        <v>-14525.42</v>
      </c>
      <c r="M2860" s="128">
        <v>-14074.06</v>
      </c>
      <c r="N2860" s="128">
        <v>-14111.07</v>
      </c>
    </row>
    <row r="2861" spans="1:14" x14ac:dyDescent="0.3">
      <c r="A2861" s="77" t="s">
        <v>5726</v>
      </c>
      <c r="B2861" s="127" t="s">
        <v>5727</v>
      </c>
      <c r="C2861" s="128">
        <v>0</v>
      </c>
      <c r="D2861" s="128">
        <v>0</v>
      </c>
      <c r="E2861" s="128">
        <v>0</v>
      </c>
      <c r="F2861" s="128">
        <v>0</v>
      </c>
      <c r="G2861" s="128">
        <v>0</v>
      </c>
      <c r="H2861" s="128">
        <v>0</v>
      </c>
      <c r="I2861" s="128">
        <v>0</v>
      </c>
      <c r="J2861" s="128">
        <v>0</v>
      </c>
      <c r="K2861" s="128">
        <v>0</v>
      </c>
      <c r="L2861" s="128">
        <v>0</v>
      </c>
      <c r="M2861" s="128">
        <v>0</v>
      </c>
      <c r="N2861" s="128">
        <v>0</v>
      </c>
    </row>
    <row r="2862" spans="1:14" x14ac:dyDescent="0.3">
      <c r="A2862" s="77" t="s">
        <v>5728</v>
      </c>
      <c r="B2862" s="127" t="s">
        <v>5729</v>
      </c>
      <c r="C2862" s="128">
        <v>0</v>
      </c>
      <c r="D2862" s="128">
        <v>0</v>
      </c>
      <c r="E2862" s="128">
        <v>100000</v>
      </c>
      <c r="F2862" s="128">
        <v>0</v>
      </c>
      <c r="G2862" s="128">
        <v>0</v>
      </c>
      <c r="H2862" s="128">
        <v>0</v>
      </c>
      <c r="I2862" s="128">
        <v>0</v>
      </c>
      <c r="J2862" s="128">
        <v>0</v>
      </c>
      <c r="K2862" s="128">
        <v>0</v>
      </c>
      <c r="L2862" s="128">
        <v>0</v>
      </c>
      <c r="M2862" s="128">
        <v>0</v>
      </c>
      <c r="N2862" s="128">
        <v>0</v>
      </c>
    </row>
    <row r="2863" spans="1:14" x14ac:dyDescent="0.3">
      <c r="A2863" s="77" t="s">
        <v>5730</v>
      </c>
      <c r="B2863" s="127" t="s">
        <v>5731</v>
      </c>
      <c r="C2863" s="128">
        <v>0</v>
      </c>
      <c r="D2863" s="128">
        <v>0</v>
      </c>
      <c r="E2863" s="128">
        <v>0</v>
      </c>
      <c r="F2863" s="128">
        <v>0</v>
      </c>
      <c r="G2863" s="128">
        <v>0</v>
      </c>
      <c r="H2863" s="128">
        <v>0</v>
      </c>
      <c r="I2863" s="128">
        <v>0</v>
      </c>
      <c r="J2863" s="128">
        <v>0</v>
      </c>
      <c r="K2863" s="128">
        <v>0</v>
      </c>
      <c r="L2863" s="128">
        <v>0</v>
      </c>
      <c r="M2863" s="128">
        <v>0</v>
      </c>
      <c r="N2863" s="128">
        <v>0</v>
      </c>
    </row>
    <row r="2864" spans="1:14" x14ac:dyDescent="0.3">
      <c r="A2864" s="77" t="s">
        <v>5732</v>
      </c>
      <c r="B2864" s="127" t="s">
        <v>5733</v>
      </c>
      <c r="C2864" s="128">
        <v>0</v>
      </c>
      <c r="D2864" s="128">
        <v>0</v>
      </c>
      <c r="E2864" s="128">
        <v>0</v>
      </c>
      <c r="F2864" s="128">
        <v>0</v>
      </c>
      <c r="G2864" s="128">
        <v>0</v>
      </c>
      <c r="H2864" s="128">
        <v>0</v>
      </c>
      <c r="I2864" s="128">
        <v>0</v>
      </c>
      <c r="J2864" s="128">
        <v>0</v>
      </c>
      <c r="K2864" s="128">
        <v>0</v>
      </c>
      <c r="L2864" s="128">
        <v>0</v>
      </c>
      <c r="M2864" s="128">
        <v>0</v>
      </c>
      <c r="N2864" s="128">
        <v>0</v>
      </c>
    </row>
    <row r="2865" spans="1:14" x14ac:dyDescent="0.3">
      <c r="A2865" s="77" t="s">
        <v>5734</v>
      </c>
      <c r="B2865" s="127" t="s">
        <v>5735</v>
      </c>
      <c r="C2865" s="128">
        <v>0</v>
      </c>
      <c r="D2865" s="128">
        <v>0</v>
      </c>
      <c r="E2865" s="128">
        <v>0</v>
      </c>
      <c r="F2865" s="128">
        <v>0</v>
      </c>
      <c r="G2865" s="128">
        <v>0</v>
      </c>
      <c r="H2865" s="128">
        <v>0</v>
      </c>
      <c r="I2865" s="128">
        <v>0</v>
      </c>
      <c r="J2865" s="128">
        <v>0</v>
      </c>
      <c r="K2865" s="128">
        <v>0</v>
      </c>
      <c r="L2865" s="128">
        <v>0</v>
      </c>
      <c r="M2865" s="128">
        <v>0</v>
      </c>
      <c r="N2865" s="128">
        <v>0</v>
      </c>
    </row>
    <row r="2866" spans="1:14" x14ac:dyDescent="0.3">
      <c r="A2866" s="77" t="s">
        <v>5736</v>
      </c>
      <c r="B2866" s="127" t="s">
        <v>5737</v>
      </c>
      <c r="C2866" s="128">
        <v>0</v>
      </c>
      <c r="D2866" s="128">
        <v>0</v>
      </c>
      <c r="E2866" s="128">
        <v>0</v>
      </c>
      <c r="F2866" s="128">
        <v>0</v>
      </c>
      <c r="G2866" s="128">
        <v>0</v>
      </c>
      <c r="H2866" s="128">
        <v>0</v>
      </c>
      <c r="I2866" s="128">
        <v>0</v>
      </c>
      <c r="J2866" s="128">
        <v>0</v>
      </c>
      <c r="K2866" s="128">
        <v>0</v>
      </c>
      <c r="L2866" s="128">
        <v>0</v>
      </c>
      <c r="M2866" s="128">
        <v>0</v>
      </c>
      <c r="N2866" s="128">
        <v>0</v>
      </c>
    </row>
    <row r="2867" spans="1:14" x14ac:dyDescent="0.3">
      <c r="A2867" s="77" t="s">
        <v>5738</v>
      </c>
      <c r="B2867" s="127" t="s">
        <v>5739</v>
      </c>
      <c r="C2867" s="128">
        <v>0</v>
      </c>
      <c r="D2867" s="128">
        <v>0</v>
      </c>
      <c r="E2867" s="128">
        <v>0</v>
      </c>
      <c r="F2867" s="128">
        <v>0</v>
      </c>
      <c r="G2867" s="128">
        <v>0</v>
      </c>
      <c r="H2867" s="128">
        <v>0</v>
      </c>
      <c r="I2867" s="128">
        <v>0</v>
      </c>
      <c r="J2867" s="128">
        <v>0</v>
      </c>
      <c r="K2867" s="128">
        <v>0</v>
      </c>
      <c r="L2867" s="128">
        <v>0</v>
      </c>
      <c r="M2867" s="128">
        <v>0</v>
      </c>
      <c r="N2867" s="128">
        <v>0</v>
      </c>
    </row>
    <row r="2868" spans="1:14" x14ac:dyDescent="0.3">
      <c r="A2868" s="77" t="s">
        <v>5740</v>
      </c>
      <c r="B2868" s="127" t="s">
        <v>5741</v>
      </c>
      <c r="C2868" s="128">
        <v>0</v>
      </c>
      <c r="D2868" s="128">
        <v>0</v>
      </c>
      <c r="E2868" s="128">
        <v>0</v>
      </c>
      <c r="F2868" s="128">
        <v>0</v>
      </c>
      <c r="G2868" s="128">
        <v>0</v>
      </c>
      <c r="H2868" s="128">
        <v>0</v>
      </c>
      <c r="I2868" s="128">
        <v>0</v>
      </c>
      <c r="J2868" s="128">
        <v>0</v>
      </c>
      <c r="K2868" s="128">
        <v>0</v>
      </c>
      <c r="L2868" s="128">
        <v>0</v>
      </c>
      <c r="M2868" s="128">
        <v>0</v>
      </c>
      <c r="N2868" s="128">
        <v>0</v>
      </c>
    </row>
    <row r="2869" spans="1:14" x14ac:dyDescent="0.3">
      <c r="A2869" s="77" t="s">
        <v>5742</v>
      </c>
      <c r="B2869" s="127" t="s">
        <v>5743</v>
      </c>
      <c r="C2869" s="128">
        <v>0</v>
      </c>
      <c r="D2869" s="128">
        <v>0</v>
      </c>
      <c r="E2869" s="128">
        <v>0</v>
      </c>
      <c r="F2869" s="128">
        <v>0</v>
      </c>
      <c r="G2869" s="128">
        <v>0</v>
      </c>
      <c r="H2869" s="128">
        <v>0</v>
      </c>
      <c r="I2869" s="128">
        <v>0</v>
      </c>
      <c r="J2869" s="128">
        <v>0</v>
      </c>
      <c r="K2869" s="128">
        <v>0</v>
      </c>
      <c r="L2869" s="128">
        <v>0</v>
      </c>
      <c r="M2869" s="128">
        <v>0</v>
      </c>
      <c r="N2869" s="128">
        <v>0</v>
      </c>
    </row>
    <row r="2870" spans="1:14" x14ac:dyDescent="0.3">
      <c r="A2870" s="77" t="s">
        <v>5744</v>
      </c>
      <c r="B2870" s="127" t="s">
        <v>5745</v>
      </c>
      <c r="C2870" s="128">
        <v>0</v>
      </c>
      <c r="D2870" s="128">
        <v>0</v>
      </c>
      <c r="E2870" s="128">
        <v>0</v>
      </c>
      <c r="F2870" s="128">
        <v>0</v>
      </c>
      <c r="G2870" s="128">
        <v>0</v>
      </c>
      <c r="H2870" s="128">
        <v>0</v>
      </c>
      <c r="I2870" s="128">
        <v>0</v>
      </c>
      <c r="J2870" s="128">
        <v>0</v>
      </c>
      <c r="K2870" s="128">
        <v>0</v>
      </c>
      <c r="L2870" s="128">
        <v>0</v>
      </c>
      <c r="M2870" s="128">
        <v>0</v>
      </c>
      <c r="N2870" s="128">
        <v>0</v>
      </c>
    </row>
    <row r="2871" spans="1:14" x14ac:dyDescent="0.3">
      <c r="A2871" s="77" t="s">
        <v>5746</v>
      </c>
      <c r="B2871" s="127" t="s">
        <v>5747</v>
      </c>
      <c r="C2871" s="128">
        <v>0</v>
      </c>
      <c r="D2871" s="128">
        <v>0</v>
      </c>
      <c r="E2871" s="128">
        <v>0</v>
      </c>
      <c r="F2871" s="128">
        <v>0</v>
      </c>
      <c r="G2871" s="128">
        <v>0</v>
      </c>
      <c r="H2871" s="128">
        <v>0</v>
      </c>
      <c r="I2871" s="128">
        <v>0</v>
      </c>
      <c r="J2871" s="128">
        <v>0</v>
      </c>
      <c r="K2871" s="128">
        <v>0</v>
      </c>
      <c r="L2871" s="128">
        <v>0</v>
      </c>
      <c r="M2871" s="128">
        <v>0</v>
      </c>
      <c r="N2871" s="128">
        <v>0</v>
      </c>
    </row>
    <row r="2872" spans="1:14" x14ac:dyDescent="0.3">
      <c r="A2872" s="77" t="s">
        <v>5748</v>
      </c>
      <c r="B2872" s="127" t="s">
        <v>5749</v>
      </c>
      <c r="C2872" s="128">
        <v>0</v>
      </c>
      <c r="D2872" s="128">
        <v>0</v>
      </c>
      <c r="E2872" s="128">
        <v>0</v>
      </c>
      <c r="F2872" s="128">
        <v>0</v>
      </c>
      <c r="G2872" s="128">
        <v>0</v>
      </c>
      <c r="H2872" s="128">
        <v>0</v>
      </c>
      <c r="I2872" s="128">
        <v>0</v>
      </c>
      <c r="J2872" s="128">
        <v>0</v>
      </c>
      <c r="K2872" s="128">
        <v>0</v>
      </c>
      <c r="L2872" s="128">
        <v>0</v>
      </c>
      <c r="M2872" s="128">
        <v>0</v>
      </c>
      <c r="N2872" s="128">
        <v>0</v>
      </c>
    </row>
    <row r="2873" spans="1:14" x14ac:dyDescent="0.3">
      <c r="A2873" s="77" t="s">
        <v>5750</v>
      </c>
      <c r="B2873" s="127" t="s">
        <v>5751</v>
      </c>
      <c r="C2873" s="128">
        <v>0</v>
      </c>
      <c r="D2873" s="128">
        <v>0</v>
      </c>
      <c r="E2873" s="128">
        <v>0</v>
      </c>
      <c r="F2873" s="128">
        <v>0</v>
      </c>
      <c r="G2873" s="128">
        <v>0</v>
      </c>
      <c r="H2873" s="128">
        <v>0</v>
      </c>
      <c r="I2873" s="128">
        <v>0</v>
      </c>
      <c r="J2873" s="128">
        <v>0</v>
      </c>
      <c r="K2873" s="128">
        <v>0</v>
      </c>
      <c r="L2873" s="128">
        <v>0</v>
      </c>
      <c r="M2873" s="128">
        <v>0</v>
      </c>
      <c r="N2873" s="128">
        <v>0</v>
      </c>
    </row>
    <row r="2874" spans="1:14" x14ac:dyDescent="0.3">
      <c r="A2874" s="77" t="s">
        <v>5752</v>
      </c>
      <c r="B2874" s="127" t="s">
        <v>5753</v>
      </c>
      <c r="C2874" s="128">
        <v>0</v>
      </c>
      <c r="D2874" s="128">
        <v>0</v>
      </c>
      <c r="E2874" s="128">
        <v>0</v>
      </c>
      <c r="F2874" s="128">
        <v>0</v>
      </c>
      <c r="G2874" s="128">
        <v>0</v>
      </c>
      <c r="H2874" s="128">
        <v>0</v>
      </c>
      <c r="I2874" s="128">
        <v>0</v>
      </c>
      <c r="J2874" s="128">
        <v>0</v>
      </c>
      <c r="K2874" s="128">
        <v>0</v>
      </c>
      <c r="L2874" s="128">
        <v>0</v>
      </c>
      <c r="M2874" s="128">
        <v>0</v>
      </c>
      <c r="N2874" s="128">
        <v>0</v>
      </c>
    </row>
    <row r="2875" spans="1:14" x14ac:dyDescent="0.3">
      <c r="A2875" s="77" t="s">
        <v>5754</v>
      </c>
      <c r="B2875" s="127" t="s">
        <v>5755</v>
      </c>
      <c r="C2875" s="128">
        <v>0</v>
      </c>
      <c r="D2875" s="128">
        <v>0</v>
      </c>
      <c r="E2875" s="128">
        <v>0</v>
      </c>
      <c r="F2875" s="128">
        <v>0</v>
      </c>
      <c r="G2875" s="128">
        <v>0</v>
      </c>
      <c r="H2875" s="128">
        <v>0</v>
      </c>
      <c r="I2875" s="128">
        <v>0</v>
      </c>
      <c r="J2875" s="128">
        <v>0</v>
      </c>
      <c r="K2875" s="128">
        <v>0</v>
      </c>
      <c r="L2875" s="128">
        <v>0</v>
      </c>
      <c r="M2875" s="128">
        <v>0</v>
      </c>
      <c r="N2875" s="128">
        <v>0</v>
      </c>
    </row>
    <row r="2876" spans="1:14" x14ac:dyDescent="0.3">
      <c r="A2876" s="77" t="s">
        <v>5756</v>
      </c>
      <c r="B2876" s="127" t="s">
        <v>5757</v>
      </c>
      <c r="C2876" s="128">
        <v>0</v>
      </c>
      <c r="D2876" s="128">
        <v>0</v>
      </c>
      <c r="E2876" s="128">
        <v>0</v>
      </c>
      <c r="F2876" s="128">
        <v>0</v>
      </c>
      <c r="G2876" s="128">
        <v>0</v>
      </c>
      <c r="H2876" s="128">
        <v>0</v>
      </c>
      <c r="I2876" s="128">
        <v>0</v>
      </c>
      <c r="J2876" s="128">
        <v>0</v>
      </c>
      <c r="K2876" s="128">
        <v>0</v>
      </c>
      <c r="L2876" s="128">
        <v>0</v>
      </c>
      <c r="M2876" s="128">
        <v>0</v>
      </c>
      <c r="N2876" s="128">
        <v>0</v>
      </c>
    </row>
    <row r="2877" spans="1:14" x14ac:dyDescent="0.3">
      <c r="A2877" s="77" t="s">
        <v>5758</v>
      </c>
      <c r="B2877" s="127" t="s">
        <v>5757</v>
      </c>
      <c r="C2877" s="128">
        <v>0</v>
      </c>
      <c r="D2877" s="128">
        <v>0</v>
      </c>
      <c r="E2877" s="128">
        <v>0</v>
      </c>
      <c r="F2877" s="128">
        <v>0</v>
      </c>
      <c r="G2877" s="128">
        <v>0</v>
      </c>
      <c r="H2877" s="128">
        <v>0</v>
      </c>
      <c r="I2877" s="128">
        <v>0</v>
      </c>
      <c r="J2877" s="128">
        <v>0</v>
      </c>
      <c r="K2877" s="128">
        <v>0</v>
      </c>
      <c r="L2877" s="128">
        <v>0</v>
      </c>
      <c r="M2877" s="128">
        <v>0</v>
      </c>
      <c r="N2877" s="128">
        <v>0</v>
      </c>
    </row>
    <row r="2878" spans="1:14" x14ac:dyDescent="0.3">
      <c r="A2878" s="77" t="s">
        <v>5759</v>
      </c>
      <c r="B2878" s="127" t="s">
        <v>5760</v>
      </c>
      <c r="C2878" s="128">
        <v>0</v>
      </c>
      <c r="D2878" s="128">
        <v>0</v>
      </c>
      <c r="E2878" s="128">
        <v>0</v>
      </c>
      <c r="F2878" s="128">
        <v>0</v>
      </c>
      <c r="G2878" s="128">
        <v>0</v>
      </c>
      <c r="H2878" s="128">
        <v>0</v>
      </c>
      <c r="I2878" s="128">
        <v>0</v>
      </c>
      <c r="J2878" s="128">
        <v>0</v>
      </c>
      <c r="K2878" s="128">
        <v>0</v>
      </c>
      <c r="L2878" s="128">
        <v>0</v>
      </c>
      <c r="M2878" s="128">
        <v>0</v>
      </c>
      <c r="N2878" s="128">
        <v>0</v>
      </c>
    </row>
    <row r="2879" spans="1:14" x14ac:dyDescent="0.3">
      <c r="A2879" s="77" t="s">
        <v>5761</v>
      </c>
      <c r="B2879" s="127" t="s">
        <v>5762</v>
      </c>
      <c r="C2879" s="128">
        <v>0</v>
      </c>
      <c r="D2879" s="128">
        <v>0</v>
      </c>
      <c r="E2879" s="128">
        <v>0</v>
      </c>
      <c r="F2879" s="128">
        <v>0</v>
      </c>
      <c r="G2879" s="128">
        <v>0</v>
      </c>
      <c r="H2879" s="128">
        <v>0</v>
      </c>
      <c r="I2879" s="128">
        <v>0</v>
      </c>
      <c r="J2879" s="128">
        <v>0</v>
      </c>
      <c r="K2879" s="128">
        <v>0</v>
      </c>
      <c r="L2879" s="128">
        <v>0</v>
      </c>
      <c r="M2879" s="128">
        <v>0</v>
      </c>
      <c r="N2879" s="128">
        <v>0</v>
      </c>
    </row>
    <row r="2880" spans="1:14" x14ac:dyDescent="0.3">
      <c r="A2880" s="77" t="s">
        <v>5763</v>
      </c>
      <c r="B2880" s="127" t="s">
        <v>5764</v>
      </c>
      <c r="C2880" s="128">
        <v>0</v>
      </c>
      <c r="D2880" s="128">
        <v>0</v>
      </c>
      <c r="E2880" s="128">
        <v>0</v>
      </c>
      <c r="F2880" s="128">
        <v>0</v>
      </c>
      <c r="G2880" s="128">
        <v>0</v>
      </c>
      <c r="H2880" s="128">
        <v>0</v>
      </c>
      <c r="I2880" s="128">
        <v>0</v>
      </c>
      <c r="J2880" s="128">
        <v>0</v>
      </c>
      <c r="K2880" s="128">
        <v>0</v>
      </c>
      <c r="L2880" s="128">
        <v>0</v>
      </c>
      <c r="M2880" s="128">
        <v>0</v>
      </c>
      <c r="N2880" s="128">
        <v>0</v>
      </c>
    </row>
    <row r="2881" spans="1:14" x14ac:dyDescent="0.3">
      <c r="A2881" s="77" t="s">
        <v>5765</v>
      </c>
      <c r="B2881" s="127" t="s">
        <v>5766</v>
      </c>
      <c r="C2881" s="128">
        <v>0</v>
      </c>
      <c r="D2881" s="128">
        <v>0</v>
      </c>
      <c r="E2881" s="128">
        <v>0</v>
      </c>
      <c r="F2881" s="128">
        <v>0</v>
      </c>
      <c r="G2881" s="128">
        <v>0</v>
      </c>
      <c r="H2881" s="128">
        <v>0</v>
      </c>
      <c r="I2881" s="128">
        <v>0</v>
      </c>
      <c r="J2881" s="128">
        <v>0</v>
      </c>
      <c r="K2881" s="128">
        <v>0</v>
      </c>
      <c r="L2881" s="128">
        <v>0</v>
      </c>
      <c r="M2881" s="128">
        <v>0</v>
      </c>
      <c r="N2881" s="128">
        <v>0</v>
      </c>
    </row>
    <row r="2882" spans="1:14" x14ac:dyDescent="0.3">
      <c r="A2882" s="77" t="s">
        <v>5767</v>
      </c>
      <c r="B2882" s="127" t="s">
        <v>5768</v>
      </c>
      <c r="C2882" s="128">
        <v>0</v>
      </c>
      <c r="D2882" s="128">
        <v>0</v>
      </c>
      <c r="E2882" s="128">
        <v>0</v>
      </c>
      <c r="F2882" s="128">
        <v>0</v>
      </c>
      <c r="G2882" s="128">
        <v>0</v>
      </c>
      <c r="H2882" s="128">
        <v>0</v>
      </c>
      <c r="I2882" s="128">
        <v>0</v>
      </c>
      <c r="J2882" s="128">
        <v>0</v>
      </c>
      <c r="K2882" s="128">
        <v>0</v>
      </c>
      <c r="L2882" s="128">
        <v>0</v>
      </c>
      <c r="M2882" s="128">
        <v>0</v>
      </c>
      <c r="N2882" s="128">
        <v>0</v>
      </c>
    </row>
    <row r="2883" spans="1:14" x14ac:dyDescent="0.3">
      <c r="A2883" s="77" t="s">
        <v>5769</v>
      </c>
      <c r="B2883" s="127" t="s">
        <v>5770</v>
      </c>
      <c r="C2883" s="128">
        <v>0</v>
      </c>
      <c r="D2883" s="128">
        <v>0</v>
      </c>
      <c r="E2883" s="128">
        <v>0</v>
      </c>
      <c r="F2883" s="128">
        <v>0</v>
      </c>
      <c r="G2883" s="128">
        <v>0</v>
      </c>
      <c r="H2883" s="128">
        <v>0</v>
      </c>
      <c r="I2883" s="128">
        <v>0</v>
      </c>
      <c r="J2883" s="128">
        <v>0</v>
      </c>
      <c r="K2883" s="128">
        <v>0</v>
      </c>
      <c r="L2883" s="128">
        <v>0</v>
      </c>
      <c r="M2883" s="128">
        <v>0</v>
      </c>
      <c r="N2883" s="128">
        <v>0</v>
      </c>
    </row>
    <row r="2884" spans="1:14" x14ac:dyDescent="0.3">
      <c r="A2884" s="77" t="s">
        <v>5771</v>
      </c>
      <c r="B2884" s="127" t="s">
        <v>5772</v>
      </c>
      <c r="C2884" s="128">
        <v>0</v>
      </c>
      <c r="D2884" s="128">
        <v>0</v>
      </c>
      <c r="E2884" s="128">
        <v>0</v>
      </c>
      <c r="F2884" s="128">
        <v>0</v>
      </c>
      <c r="G2884" s="128">
        <v>0</v>
      </c>
      <c r="H2884" s="128">
        <v>0</v>
      </c>
      <c r="I2884" s="128">
        <v>0</v>
      </c>
      <c r="J2884" s="128">
        <v>0</v>
      </c>
      <c r="K2884" s="128">
        <v>0</v>
      </c>
      <c r="L2884" s="128">
        <v>0</v>
      </c>
      <c r="M2884" s="128">
        <v>0</v>
      </c>
      <c r="N2884" s="128">
        <v>0</v>
      </c>
    </row>
    <row r="2885" spans="1:14" x14ac:dyDescent="0.3">
      <c r="A2885" s="77" t="s">
        <v>5773</v>
      </c>
      <c r="B2885" s="127" t="s">
        <v>5774</v>
      </c>
      <c r="C2885" s="128">
        <v>0</v>
      </c>
      <c r="D2885" s="128">
        <v>0</v>
      </c>
      <c r="E2885" s="128">
        <v>0</v>
      </c>
      <c r="F2885" s="128">
        <v>0</v>
      </c>
      <c r="G2885" s="128">
        <v>0</v>
      </c>
      <c r="H2885" s="128">
        <v>0</v>
      </c>
      <c r="I2885" s="128">
        <v>0</v>
      </c>
      <c r="J2885" s="128">
        <v>0</v>
      </c>
      <c r="K2885" s="128">
        <v>0</v>
      </c>
      <c r="L2885" s="128">
        <v>0</v>
      </c>
      <c r="M2885" s="128">
        <v>0</v>
      </c>
      <c r="N2885" s="128">
        <v>0</v>
      </c>
    </row>
    <row r="2886" spans="1:14" x14ac:dyDescent="0.3">
      <c r="A2886" s="77" t="s">
        <v>5775</v>
      </c>
      <c r="B2886" s="127" t="s">
        <v>5774</v>
      </c>
      <c r="C2886" s="128">
        <v>0</v>
      </c>
      <c r="D2886" s="128">
        <v>0</v>
      </c>
      <c r="E2886" s="128">
        <v>0</v>
      </c>
      <c r="F2886" s="128">
        <v>0</v>
      </c>
      <c r="G2886" s="128">
        <v>0</v>
      </c>
      <c r="H2886" s="128">
        <v>0</v>
      </c>
      <c r="I2886" s="128">
        <v>0</v>
      </c>
      <c r="J2886" s="128">
        <v>0</v>
      </c>
      <c r="K2886" s="128">
        <v>0</v>
      </c>
      <c r="L2886" s="128">
        <v>0</v>
      </c>
      <c r="M2886" s="128">
        <v>0</v>
      </c>
      <c r="N2886" s="128">
        <v>0</v>
      </c>
    </row>
    <row r="2887" spans="1:14" x14ac:dyDescent="0.3">
      <c r="A2887" s="77" t="s">
        <v>5776</v>
      </c>
      <c r="B2887" s="127" t="s">
        <v>5777</v>
      </c>
      <c r="C2887" s="128">
        <v>0</v>
      </c>
      <c r="D2887" s="128">
        <v>0</v>
      </c>
      <c r="E2887" s="128">
        <v>0</v>
      </c>
      <c r="F2887" s="128">
        <v>0</v>
      </c>
      <c r="G2887" s="128">
        <v>0</v>
      </c>
      <c r="H2887" s="128">
        <v>0</v>
      </c>
      <c r="I2887" s="128">
        <v>0</v>
      </c>
      <c r="J2887" s="128">
        <v>0</v>
      </c>
      <c r="K2887" s="128">
        <v>0</v>
      </c>
      <c r="L2887" s="128">
        <v>0</v>
      </c>
      <c r="M2887" s="128">
        <v>0</v>
      </c>
      <c r="N2887" s="128">
        <v>0</v>
      </c>
    </row>
    <row r="2888" spans="1:14" x14ac:dyDescent="0.3">
      <c r="A2888" s="77" t="s">
        <v>5778</v>
      </c>
      <c r="B2888" s="127" t="s">
        <v>5779</v>
      </c>
      <c r="C2888" s="128">
        <v>0</v>
      </c>
      <c r="D2888" s="128">
        <v>0</v>
      </c>
      <c r="E2888" s="128">
        <v>0</v>
      </c>
      <c r="F2888" s="128">
        <v>0</v>
      </c>
      <c r="G2888" s="128">
        <v>0</v>
      </c>
      <c r="H2888" s="128">
        <v>0</v>
      </c>
      <c r="I2888" s="128">
        <v>0</v>
      </c>
      <c r="J2888" s="128">
        <v>0</v>
      </c>
      <c r="K2888" s="128">
        <v>0</v>
      </c>
      <c r="L2888" s="128">
        <v>0</v>
      </c>
      <c r="M2888" s="128">
        <v>0</v>
      </c>
      <c r="N2888" s="128">
        <v>0</v>
      </c>
    </row>
    <row r="2889" spans="1:14" x14ac:dyDescent="0.3">
      <c r="A2889" s="77" t="s">
        <v>5780</v>
      </c>
      <c r="B2889" s="127" t="s">
        <v>5781</v>
      </c>
      <c r="C2889" s="128">
        <v>0</v>
      </c>
      <c r="D2889" s="128">
        <v>0</v>
      </c>
      <c r="E2889" s="128">
        <v>0</v>
      </c>
      <c r="F2889" s="128">
        <v>0</v>
      </c>
      <c r="G2889" s="128">
        <v>0</v>
      </c>
      <c r="H2889" s="128">
        <v>0</v>
      </c>
      <c r="I2889" s="128">
        <v>0</v>
      </c>
      <c r="J2889" s="128">
        <v>0</v>
      </c>
      <c r="K2889" s="128">
        <v>0</v>
      </c>
      <c r="L2889" s="128">
        <v>0</v>
      </c>
      <c r="M2889" s="128">
        <v>0</v>
      </c>
      <c r="N2889" s="128">
        <v>0</v>
      </c>
    </row>
    <row r="2890" spans="1:14" x14ac:dyDescent="0.3">
      <c r="A2890" s="77" t="s">
        <v>5782</v>
      </c>
      <c r="B2890" s="127" t="s">
        <v>5783</v>
      </c>
      <c r="C2890" s="128">
        <v>0</v>
      </c>
      <c r="D2890" s="128">
        <v>0</v>
      </c>
      <c r="E2890" s="128">
        <v>0</v>
      </c>
      <c r="F2890" s="128">
        <v>0</v>
      </c>
      <c r="G2890" s="128">
        <v>0</v>
      </c>
      <c r="H2890" s="128">
        <v>0</v>
      </c>
      <c r="I2890" s="128">
        <v>0</v>
      </c>
      <c r="J2890" s="128">
        <v>0</v>
      </c>
      <c r="K2890" s="128">
        <v>0</v>
      </c>
      <c r="L2890" s="128">
        <v>0</v>
      </c>
      <c r="M2890" s="128">
        <v>0</v>
      </c>
      <c r="N2890" s="128">
        <v>0</v>
      </c>
    </row>
    <row r="2891" spans="1:14" x14ac:dyDescent="0.3">
      <c r="A2891" s="77" t="s">
        <v>5784</v>
      </c>
      <c r="B2891" s="127" t="s">
        <v>5785</v>
      </c>
      <c r="C2891" s="128">
        <v>0</v>
      </c>
      <c r="D2891" s="128">
        <v>0</v>
      </c>
      <c r="E2891" s="128">
        <v>0</v>
      </c>
      <c r="F2891" s="128">
        <v>0</v>
      </c>
      <c r="G2891" s="128">
        <v>0</v>
      </c>
      <c r="H2891" s="128">
        <v>0</v>
      </c>
      <c r="I2891" s="128">
        <v>0</v>
      </c>
      <c r="J2891" s="128">
        <v>0</v>
      </c>
      <c r="K2891" s="128">
        <v>0</v>
      </c>
      <c r="L2891" s="128">
        <v>0</v>
      </c>
      <c r="M2891" s="128">
        <v>0</v>
      </c>
      <c r="N2891" s="128">
        <v>0</v>
      </c>
    </row>
    <row r="2892" spans="1:14" x14ac:dyDescent="0.3">
      <c r="A2892" s="77" t="s">
        <v>5786</v>
      </c>
      <c r="B2892" s="127" t="s">
        <v>5787</v>
      </c>
      <c r="C2892" s="128">
        <v>0</v>
      </c>
      <c r="D2892" s="128">
        <v>0</v>
      </c>
      <c r="E2892" s="128">
        <v>0</v>
      </c>
      <c r="F2892" s="128">
        <v>0</v>
      </c>
      <c r="G2892" s="128">
        <v>0</v>
      </c>
      <c r="H2892" s="128">
        <v>0</v>
      </c>
      <c r="I2892" s="128">
        <v>0</v>
      </c>
      <c r="J2892" s="128">
        <v>0</v>
      </c>
      <c r="K2892" s="128">
        <v>0</v>
      </c>
      <c r="L2892" s="128">
        <v>0</v>
      </c>
      <c r="M2892" s="128">
        <v>0</v>
      </c>
      <c r="N2892" s="128">
        <v>0</v>
      </c>
    </row>
    <row r="2893" spans="1:14" x14ac:dyDescent="0.3">
      <c r="A2893" s="77" t="s">
        <v>5788</v>
      </c>
      <c r="B2893" s="127" t="s">
        <v>5789</v>
      </c>
      <c r="C2893" s="128">
        <v>0</v>
      </c>
      <c r="D2893" s="128">
        <v>0</v>
      </c>
      <c r="E2893" s="128">
        <v>0</v>
      </c>
      <c r="F2893" s="128">
        <v>0</v>
      </c>
      <c r="G2893" s="128">
        <v>0</v>
      </c>
      <c r="H2893" s="128">
        <v>0</v>
      </c>
      <c r="I2893" s="128">
        <v>0</v>
      </c>
      <c r="J2893" s="128">
        <v>0</v>
      </c>
      <c r="K2893" s="128">
        <v>0</v>
      </c>
      <c r="L2893" s="128">
        <v>0</v>
      </c>
      <c r="M2893" s="128">
        <v>0</v>
      </c>
      <c r="N2893" s="128">
        <v>0</v>
      </c>
    </row>
    <row r="2894" spans="1:14" x14ac:dyDescent="0.3">
      <c r="A2894" s="77" t="s">
        <v>5790</v>
      </c>
      <c r="B2894" s="127" t="s">
        <v>5791</v>
      </c>
      <c r="C2894" s="128">
        <v>0</v>
      </c>
      <c r="D2894" s="128">
        <v>0</v>
      </c>
      <c r="E2894" s="128">
        <v>0</v>
      </c>
      <c r="F2894" s="128">
        <v>0</v>
      </c>
      <c r="G2894" s="128">
        <v>0</v>
      </c>
      <c r="H2894" s="128">
        <v>0</v>
      </c>
      <c r="I2894" s="128">
        <v>0</v>
      </c>
      <c r="J2894" s="128">
        <v>0</v>
      </c>
      <c r="K2894" s="128">
        <v>0</v>
      </c>
      <c r="L2894" s="128">
        <v>0</v>
      </c>
      <c r="M2894" s="128">
        <v>0</v>
      </c>
      <c r="N2894" s="128">
        <v>0</v>
      </c>
    </row>
    <row r="2895" spans="1:14" x14ac:dyDescent="0.3">
      <c r="A2895" s="77" t="s">
        <v>5792</v>
      </c>
      <c r="B2895" s="127" t="s">
        <v>5793</v>
      </c>
      <c r="C2895" s="128">
        <v>0</v>
      </c>
      <c r="D2895" s="128">
        <v>0</v>
      </c>
      <c r="E2895" s="128">
        <v>0</v>
      </c>
      <c r="F2895" s="128">
        <v>0</v>
      </c>
      <c r="G2895" s="128">
        <v>0</v>
      </c>
      <c r="H2895" s="128">
        <v>0</v>
      </c>
      <c r="I2895" s="128">
        <v>0</v>
      </c>
      <c r="J2895" s="128">
        <v>0</v>
      </c>
      <c r="K2895" s="128">
        <v>0</v>
      </c>
      <c r="L2895" s="128">
        <v>0</v>
      </c>
      <c r="M2895" s="128">
        <v>0</v>
      </c>
      <c r="N2895" s="128">
        <v>0</v>
      </c>
    </row>
    <row r="2896" spans="1:14" x14ac:dyDescent="0.3">
      <c r="A2896" s="77" t="s">
        <v>5794</v>
      </c>
      <c r="B2896" s="127" t="s">
        <v>5795</v>
      </c>
      <c r="C2896" s="128">
        <v>0</v>
      </c>
      <c r="D2896" s="128">
        <v>0</v>
      </c>
      <c r="E2896" s="128">
        <v>0</v>
      </c>
      <c r="F2896" s="128">
        <v>0</v>
      </c>
      <c r="G2896" s="128">
        <v>0</v>
      </c>
      <c r="H2896" s="128">
        <v>0</v>
      </c>
      <c r="I2896" s="128">
        <v>0</v>
      </c>
      <c r="J2896" s="128">
        <v>0</v>
      </c>
      <c r="K2896" s="128">
        <v>0</v>
      </c>
      <c r="L2896" s="128">
        <v>0</v>
      </c>
      <c r="M2896" s="128">
        <v>0</v>
      </c>
      <c r="N2896" s="128">
        <v>0</v>
      </c>
    </row>
    <row r="2897" spans="1:14" x14ac:dyDescent="0.3">
      <c r="A2897" s="77" t="s">
        <v>5796</v>
      </c>
      <c r="B2897" s="127" t="s">
        <v>5797</v>
      </c>
      <c r="C2897" s="128">
        <v>0</v>
      </c>
      <c r="D2897" s="128">
        <v>0</v>
      </c>
      <c r="E2897" s="128">
        <v>0</v>
      </c>
      <c r="F2897" s="128">
        <v>0</v>
      </c>
      <c r="G2897" s="128">
        <v>0</v>
      </c>
      <c r="H2897" s="128">
        <v>0</v>
      </c>
      <c r="I2897" s="128">
        <v>0</v>
      </c>
      <c r="J2897" s="128">
        <v>0</v>
      </c>
      <c r="K2897" s="128">
        <v>0</v>
      </c>
      <c r="L2897" s="128">
        <v>0</v>
      </c>
      <c r="M2897" s="128">
        <v>0</v>
      </c>
      <c r="N2897" s="128">
        <v>0</v>
      </c>
    </row>
    <row r="2898" spans="1:14" x14ac:dyDescent="0.3">
      <c r="A2898" s="77" t="s">
        <v>5798</v>
      </c>
      <c r="B2898" s="127" t="s">
        <v>5799</v>
      </c>
      <c r="C2898" s="128">
        <v>0</v>
      </c>
      <c r="D2898" s="128">
        <v>0</v>
      </c>
      <c r="E2898" s="128">
        <v>0</v>
      </c>
      <c r="F2898" s="128">
        <v>0</v>
      </c>
      <c r="G2898" s="128">
        <v>0</v>
      </c>
      <c r="H2898" s="128">
        <v>0</v>
      </c>
      <c r="I2898" s="128">
        <v>0</v>
      </c>
      <c r="J2898" s="128">
        <v>0</v>
      </c>
      <c r="K2898" s="128">
        <v>0</v>
      </c>
      <c r="L2898" s="128">
        <v>0</v>
      </c>
      <c r="M2898" s="128">
        <v>0</v>
      </c>
      <c r="N2898" s="128">
        <v>0</v>
      </c>
    </row>
    <row r="2899" spans="1:14" x14ac:dyDescent="0.3">
      <c r="A2899" s="77" t="s">
        <v>5800</v>
      </c>
      <c r="B2899" s="127" t="s">
        <v>5801</v>
      </c>
      <c r="C2899" s="128">
        <v>0</v>
      </c>
      <c r="D2899" s="128">
        <v>0</v>
      </c>
      <c r="E2899" s="128">
        <v>0</v>
      </c>
      <c r="F2899" s="128">
        <v>0</v>
      </c>
      <c r="G2899" s="128">
        <v>0</v>
      </c>
      <c r="H2899" s="128">
        <v>0</v>
      </c>
      <c r="I2899" s="128">
        <v>0</v>
      </c>
      <c r="J2899" s="128">
        <v>0</v>
      </c>
      <c r="K2899" s="128">
        <v>0</v>
      </c>
      <c r="L2899" s="128">
        <v>0</v>
      </c>
      <c r="M2899" s="128">
        <v>0</v>
      </c>
      <c r="N2899" s="128">
        <v>0</v>
      </c>
    </row>
    <row r="2900" spans="1:14" x14ac:dyDescent="0.3">
      <c r="A2900" s="77" t="s">
        <v>5802</v>
      </c>
      <c r="B2900" s="127" t="s">
        <v>5803</v>
      </c>
      <c r="C2900" s="128">
        <v>0</v>
      </c>
      <c r="D2900" s="128">
        <v>0</v>
      </c>
      <c r="E2900" s="128">
        <v>0</v>
      </c>
      <c r="F2900" s="128">
        <v>0</v>
      </c>
      <c r="G2900" s="128">
        <v>0</v>
      </c>
      <c r="H2900" s="128">
        <v>0</v>
      </c>
      <c r="I2900" s="128">
        <v>0</v>
      </c>
      <c r="J2900" s="128">
        <v>0</v>
      </c>
      <c r="K2900" s="128">
        <v>0</v>
      </c>
      <c r="L2900" s="128">
        <v>0</v>
      </c>
      <c r="M2900" s="128">
        <v>0</v>
      </c>
      <c r="N2900" s="128">
        <v>0</v>
      </c>
    </row>
    <row r="2901" spans="1:14" x14ac:dyDescent="0.3">
      <c r="A2901" s="77" t="s">
        <v>5804</v>
      </c>
      <c r="B2901" s="127" t="s">
        <v>5805</v>
      </c>
      <c r="C2901" s="128">
        <v>0</v>
      </c>
      <c r="D2901" s="128">
        <v>0</v>
      </c>
      <c r="E2901" s="128">
        <v>0</v>
      </c>
      <c r="F2901" s="128">
        <v>0</v>
      </c>
      <c r="G2901" s="128">
        <v>0</v>
      </c>
      <c r="H2901" s="128">
        <v>0</v>
      </c>
      <c r="I2901" s="128">
        <v>0</v>
      </c>
      <c r="J2901" s="128">
        <v>0</v>
      </c>
      <c r="K2901" s="128">
        <v>0</v>
      </c>
      <c r="L2901" s="128">
        <v>0</v>
      </c>
      <c r="M2901" s="128">
        <v>0</v>
      </c>
      <c r="N2901" s="128">
        <v>0</v>
      </c>
    </row>
    <row r="2902" spans="1:14" x14ac:dyDescent="0.3">
      <c r="A2902" s="77" t="s">
        <v>5806</v>
      </c>
      <c r="B2902" s="127" t="s">
        <v>5807</v>
      </c>
      <c r="C2902" s="128">
        <v>0</v>
      </c>
      <c r="D2902" s="128">
        <v>0</v>
      </c>
      <c r="E2902" s="128">
        <v>0</v>
      </c>
      <c r="F2902" s="128">
        <v>0</v>
      </c>
      <c r="G2902" s="128">
        <v>0</v>
      </c>
      <c r="H2902" s="128">
        <v>0</v>
      </c>
      <c r="I2902" s="128">
        <v>0</v>
      </c>
      <c r="J2902" s="128">
        <v>0</v>
      </c>
      <c r="K2902" s="128">
        <v>0</v>
      </c>
      <c r="L2902" s="128">
        <v>0</v>
      </c>
      <c r="M2902" s="128">
        <v>0</v>
      </c>
      <c r="N2902" s="128">
        <v>0</v>
      </c>
    </row>
    <row r="2903" spans="1:14" x14ac:dyDescent="0.3">
      <c r="A2903" s="77" t="s">
        <v>5808</v>
      </c>
      <c r="B2903" s="127" t="s">
        <v>5809</v>
      </c>
      <c r="C2903" s="128">
        <v>0</v>
      </c>
      <c r="D2903" s="128">
        <v>0</v>
      </c>
      <c r="E2903" s="128">
        <v>0</v>
      </c>
      <c r="F2903" s="128">
        <v>0</v>
      </c>
      <c r="G2903" s="128">
        <v>0</v>
      </c>
      <c r="H2903" s="128">
        <v>0</v>
      </c>
      <c r="I2903" s="128">
        <v>0</v>
      </c>
      <c r="J2903" s="128">
        <v>0</v>
      </c>
      <c r="K2903" s="128">
        <v>0</v>
      </c>
      <c r="L2903" s="128">
        <v>0</v>
      </c>
      <c r="M2903" s="128">
        <v>0</v>
      </c>
      <c r="N2903" s="128">
        <v>0</v>
      </c>
    </row>
    <row r="2904" spans="1:14" x14ac:dyDescent="0.3">
      <c r="A2904" s="77" t="s">
        <v>5810</v>
      </c>
      <c r="B2904" s="127" t="s">
        <v>5811</v>
      </c>
      <c r="C2904" s="128">
        <v>0</v>
      </c>
      <c r="D2904" s="128">
        <v>0</v>
      </c>
      <c r="E2904" s="128">
        <v>0</v>
      </c>
      <c r="F2904" s="128">
        <v>0</v>
      </c>
      <c r="G2904" s="128">
        <v>0</v>
      </c>
      <c r="H2904" s="128">
        <v>0</v>
      </c>
      <c r="I2904" s="128">
        <v>0</v>
      </c>
      <c r="J2904" s="128">
        <v>0</v>
      </c>
      <c r="K2904" s="128">
        <v>0</v>
      </c>
      <c r="L2904" s="128">
        <v>0</v>
      </c>
      <c r="M2904" s="128">
        <v>0</v>
      </c>
      <c r="N2904" s="128">
        <v>0</v>
      </c>
    </row>
    <row r="2905" spans="1:14" x14ac:dyDescent="0.3">
      <c r="A2905" s="77" t="s">
        <v>5812</v>
      </c>
      <c r="B2905" s="127" t="s">
        <v>5813</v>
      </c>
      <c r="C2905" s="128">
        <v>0</v>
      </c>
      <c r="D2905" s="128">
        <v>0</v>
      </c>
      <c r="E2905" s="128">
        <v>0</v>
      </c>
      <c r="F2905" s="128">
        <v>0</v>
      </c>
      <c r="G2905" s="128">
        <v>0</v>
      </c>
      <c r="H2905" s="128">
        <v>0</v>
      </c>
      <c r="I2905" s="128">
        <v>0</v>
      </c>
      <c r="J2905" s="128">
        <v>0</v>
      </c>
      <c r="K2905" s="128">
        <v>0</v>
      </c>
      <c r="L2905" s="128">
        <v>0</v>
      </c>
      <c r="M2905" s="128">
        <v>0</v>
      </c>
      <c r="N2905" s="128">
        <v>0</v>
      </c>
    </row>
    <row r="2906" spans="1:14" x14ac:dyDescent="0.3">
      <c r="A2906" s="77" t="s">
        <v>5814</v>
      </c>
      <c r="B2906" s="127" t="s">
        <v>5815</v>
      </c>
      <c r="C2906" s="128">
        <v>0</v>
      </c>
      <c r="D2906" s="128">
        <v>0</v>
      </c>
      <c r="E2906" s="128">
        <v>0</v>
      </c>
      <c r="F2906" s="128">
        <v>0</v>
      </c>
      <c r="G2906" s="128">
        <v>0</v>
      </c>
      <c r="H2906" s="128">
        <v>0</v>
      </c>
      <c r="I2906" s="128">
        <v>0</v>
      </c>
      <c r="J2906" s="128">
        <v>0</v>
      </c>
      <c r="K2906" s="128">
        <v>0</v>
      </c>
      <c r="L2906" s="128">
        <v>0</v>
      </c>
      <c r="M2906" s="128">
        <v>0</v>
      </c>
      <c r="N2906" s="128">
        <v>0</v>
      </c>
    </row>
    <row r="2907" spans="1:14" x14ac:dyDescent="0.3">
      <c r="A2907" s="77" t="s">
        <v>5816</v>
      </c>
      <c r="B2907" s="127" t="s">
        <v>5817</v>
      </c>
      <c r="C2907" s="128">
        <v>0</v>
      </c>
      <c r="D2907" s="128">
        <v>0</v>
      </c>
      <c r="E2907" s="128">
        <v>0</v>
      </c>
      <c r="F2907" s="128">
        <v>0</v>
      </c>
      <c r="G2907" s="128">
        <v>0</v>
      </c>
      <c r="H2907" s="128">
        <v>0</v>
      </c>
      <c r="I2907" s="128">
        <v>0</v>
      </c>
      <c r="J2907" s="128">
        <v>0</v>
      </c>
      <c r="K2907" s="128">
        <v>0</v>
      </c>
      <c r="L2907" s="128">
        <v>0</v>
      </c>
      <c r="M2907" s="128">
        <v>0</v>
      </c>
      <c r="N2907" s="128">
        <v>0</v>
      </c>
    </row>
    <row r="2908" spans="1:14" x14ac:dyDescent="0.3">
      <c r="A2908" s="77" t="s">
        <v>5818</v>
      </c>
      <c r="B2908" s="127" t="s">
        <v>5819</v>
      </c>
      <c r="C2908" s="128">
        <v>0</v>
      </c>
      <c r="D2908" s="128">
        <v>0</v>
      </c>
      <c r="E2908" s="128">
        <v>0</v>
      </c>
      <c r="F2908" s="128">
        <v>0</v>
      </c>
      <c r="G2908" s="128">
        <v>0</v>
      </c>
      <c r="H2908" s="128">
        <v>0</v>
      </c>
      <c r="I2908" s="128">
        <v>0</v>
      </c>
      <c r="J2908" s="128">
        <v>0</v>
      </c>
      <c r="K2908" s="128">
        <v>0</v>
      </c>
      <c r="L2908" s="128">
        <v>0</v>
      </c>
      <c r="M2908" s="128">
        <v>0</v>
      </c>
      <c r="N2908" s="128">
        <v>0</v>
      </c>
    </row>
    <row r="2909" spans="1:14" x14ac:dyDescent="0.3">
      <c r="A2909" s="77" t="s">
        <v>5820</v>
      </c>
      <c r="B2909" s="127" t="s">
        <v>5821</v>
      </c>
      <c r="C2909" s="128">
        <v>0</v>
      </c>
      <c r="D2909" s="128">
        <v>0</v>
      </c>
      <c r="E2909" s="128">
        <v>0</v>
      </c>
      <c r="F2909" s="128">
        <v>0</v>
      </c>
      <c r="G2909" s="128">
        <v>0</v>
      </c>
      <c r="H2909" s="128">
        <v>0</v>
      </c>
      <c r="I2909" s="128">
        <v>0</v>
      </c>
      <c r="J2909" s="128">
        <v>0</v>
      </c>
      <c r="K2909" s="128">
        <v>0</v>
      </c>
      <c r="L2909" s="128">
        <v>0</v>
      </c>
      <c r="M2909" s="128">
        <v>0</v>
      </c>
      <c r="N2909" s="128">
        <v>0</v>
      </c>
    </row>
    <row r="2910" spans="1:14" x14ac:dyDescent="0.3">
      <c r="A2910" s="77" t="s">
        <v>5822</v>
      </c>
      <c r="B2910" s="127" t="s">
        <v>5823</v>
      </c>
      <c r="C2910" s="128">
        <v>0</v>
      </c>
      <c r="D2910" s="128">
        <v>0</v>
      </c>
      <c r="E2910" s="128">
        <v>0</v>
      </c>
      <c r="F2910" s="128">
        <v>0</v>
      </c>
      <c r="G2910" s="128">
        <v>0</v>
      </c>
      <c r="H2910" s="128">
        <v>0</v>
      </c>
      <c r="I2910" s="128">
        <v>0</v>
      </c>
      <c r="J2910" s="128">
        <v>0</v>
      </c>
      <c r="K2910" s="128">
        <v>0</v>
      </c>
      <c r="L2910" s="128">
        <v>0</v>
      </c>
      <c r="M2910" s="128">
        <v>0</v>
      </c>
      <c r="N2910" s="128">
        <v>0</v>
      </c>
    </row>
  </sheetData>
  <phoneticPr fontId="44" type="noConversion"/>
  <pageMargins left="0.7" right="0.7" top="0.75" bottom="0.75" header="0.3" footer="0.3"/>
  <customProperties>
    <customPr name="EpmWorksheetKeyString_GUID" r:id="rId1"/>
    <customPr name="FPMExcelClientCellBasedFunctionStatus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131AB-8514-4617-8E5B-B65C0ED68682}">
  <dimension ref="A1:O424"/>
  <sheetViews>
    <sheetView workbookViewId="0">
      <pane xSplit="2" ySplit="3" topLeftCell="C4" activePane="bottomRight" state="frozen"/>
      <selection pane="topRight" activeCell="N114" sqref="N114"/>
      <selection pane="bottomLeft" activeCell="N114" sqref="N114"/>
      <selection pane="bottomRight" activeCell="C6" sqref="C6"/>
    </sheetView>
  </sheetViews>
  <sheetFormatPr defaultRowHeight="14.4" x14ac:dyDescent="0.3"/>
  <cols>
    <col min="1" max="1" width="17" bestFit="1" customWidth="1"/>
    <col min="2" max="2" width="51" bestFit="1" customWidth="1"/>
    <col min="3" max="14" width="18" bestFit="1" customWidth="1"/>
  </cols>
  <sheetData>
    <row r="1" spans="1:15" ht="15" x14ac:dyDescent="0.3">
      <c r="A1" s="171"/>
      <c r="B1" s="172"/>
      <c r="C1" s="173" t="s">
        <v>38</v>
      </c>
      <c r="D1" s="173" t="s">
        <v>38</v>
      </c>
      <c r="E1" s="173" t="s">
        <v>38</v>
      </c>
      <c r="F1" s="173" t="s">
        <v>38</v>
      </c>
      <c r="G1" s="173" t="s">
        <v>38</v>
      </c>
      <c r="H1" s="173" t="s">
        <v>38</v>
      </c>
      <c r="I1" s="173" t="s">
        <v>38</v>
      </c>
      <c r="J1" s="173" t="s">
        <v>38</v>
      </c>
      <c r="K1" s="173" t="s">
        <v>38</v>
      </c>
      <c r="L1" s="173" t="s">
        <v>38</v>
      </c>
      <c r="M1" s="173" t="s">
        <v>38</v>
      </c>
      <c r="N1" s="173" t="s">
        <v>38</v>
      </c>
      <c r="O1" s="110"/>
    </row>
    <row r="2" spans="1:15" ht="17.399999999999999" x14ac:dyDescent="0.3">
      <c r="A2" s="174" t="s">
        <v>39</v>
      </c>
      <c r="B2" s="175" t="s">
        <v>40</v>
      </c>
      <c r="C2" s="173" t="s">
        <v>6603</v>
      </c>
      <c r="D2" s="173" t="s">
        <v>6604</v>
      </c>
      <c r="E2" s="173" t="s">
        <v>6605</v>
      </c>
      <c r="F2" s="173" t="s">
        <v>6606</v>
      </c>
      <c r="G2" s="173" t="s">
        <v>6607</v>
      </c>
      <c r="H2" s="173" t="s">
        <v>6608</v>
      </c>
      <c r="I2" s="173" t="s">
        <v>6609</v>
      </c>
      <c r="J2" s="173" t="s">
        <v>6610</v>
      </c>
      <c r="K2" s="173" t="s">
        <v>6611</v>
      </c>
      <c r="L2" s="173" t="s">
        <v>6612</v>
      </c>
      <c r="M2" s="173" t="s">
        <v>6613</v>
      </c>
      <c r="N2" s="173" t="s">
        <v>6614</v>
      </c>
      <c r="O2" s="110"/>
    </row>
    <row r="3" spans="1:15" hidden="1" x14ac:dyDescent="0.3">
      <c r="C3">
        <v>4</v>
      </c>
      <c r="D3">
        <v>5</v>
      </c>
      <c r="E3">
        <v>6</v>
      </c>
      <c r="F3">
        <v>7</v>
      </c>
      <c r="G3">
        <v>8</v>
      </c>
      <c r="H3">
        <v>9</v>
      </c>
      <c r="I3">
        <v>10</v>
      </c>
      <c r="J3">
        <v>11</v>
      </c>
      <c r="K3">
        <v>12</v>
      </c>
      <c r="L3">
        <v>13</v>
      </c>
      <c r="M3">
        <v>14</v>
      </c>
      <c r="N3">
        <v>15</v>
      </c>
      <c r="O3" s="110"/>
    </row>
    <row r="4" spans="1:15" x14ac:dyDescent="0.3">
      <c r="A4" t="s">
        <v>5825</v>
      </c>
      <c r="B4" t="s">
        <v>54</v>
      </c>
      <c r="C4" s="133">
        <v>11571960811.700001</v>
      </c>
      <c r="D4" s="133">
        <v>11646604827.530001</v>
      </c>
      <c r="E4" s="133">
        <v>11699312509.530001</v>
      </c>
      <c r="F4" s="133">
        <v>11931074032.540001</v>
      </c>
      <c r="G4" s="133">
        <v>12227843933.66</v>
      </c>
      <c r="H4" s="133">
        <v>12620506628.41</v>
      </c>
      <c r="I4" s="133">
        <v>12677288185.309999</v>
      </c>
      <c r="J4" s="133">
        <v>12742732677.700001</v>
      </c>
      <c r="K4" s="133">
        <v>12812126338.200001</v>
      </c>
      <c r="L4" s="133">
        <v>12880285225.1</v>
      </c>
      <c r="M4" s="133">
        <v>12922495913.620001</v>
      </c>
      <c r="N4" s="133">
        <v>13336395117.290001</v>
      </c>
      <c r="O4" s="110"/>
    </row>
    <row r="5" spans="1:15" x14ac:dyDescent="0.3">
      <c r="A5" t="s">
        <v>5826</v>
      </c>
      <c r="B5" t="s">
        <v>65</v>
      </c>
      <c r="C5" s="133">
        <v>32522352.653458599</v>
      </c>
      <c r="D5" s="133">
        <v>32304541.044683099</v>
      </c>
      <c r="E5" s="133">
        <v>32086282.0562828</v>
      </c>
      <c r="F5" s="133">
        <v>31867574.365232199</v>
      </c>
      <c r="G5" s="133">
        <v>31648416.644758299</v>
      </c>
      <c r="H5" s="133">
        <v>31428807.564331502</v>
      </c>
      <c r="I5" s="133">
        <v>31208745.789655399</v>
      </c>
      <c r="J5" s="133">
        <v>30988226.714790799</v>
      </c>
      <c r="K5" s="133">
        <v>30767248.985732999</v>
      </c>
      <c r="L5" s="133">
        <v>30699412.680068001</v>
      </c>
      <c r="M5" s="133">
        <v>30631647.5253786</v>
      </c>
      <c r="N5" s="133">
        <v>30563953.851309299</v>
      </c>
      <c r="O5" s="110"/>
    </row>
    <row r="6" spans="1:15" x14ac:dyDescent="0.3">
      <c r="A6" t="s">
        <v>5827</v>
      </c>
      <c r="B6" t="s">
        <v>69</v>
      </c>
      <c r="C6" s="133">
        <v>0</v>
      </c>
      <c r="D6" s="133">
        <v>0</v>
      </c>
      <c r="E6" s="133">
        <v>0</v>
      </c>
      <c r="F6" s="133">
        <v>0</v>
      </c>
      <c r="G6" s="133">
        <v>0</v>
      </c>
      <c r="H6" s="133">
        <v>0</v>
      </c>
      <c r="I6" s="133">
        <v>0</v>
      </c>
      <c r="J6" s="133">
        <v>0</v>
      </c>
      <c r="K6" s="133">
        <v>0</v>
      </c>
      <c r="L6" s="133">
        <v>0</v>
      </c>
      <c r="M6" s="133">
        <v>0</v>
      </c>
      <c r="N6" s="133">
        <v>0</v>
      </c>
      <c r="O6" s="110"/>
    </row>
    <row r="7" spans="1:15" x14ac:dyDescent="0.3">
      <c r="A7" t="s">
        <v>5828</v>
      </c>
      <c r="B7" t="s">
        <v>71</v>
      </c>
      <c r="C7" s="133">
        <v>0</v>
      </c>
      <c r="D7" s="133">
        <v>0</v>
      </c>
      <c r="E7" s="133">
        <v>0</v>
      </c>
      <c r="F7" s="133">
        <v>0</v>
      </c>
      <c r="G7" s="133">
        <v>0</v>
      </c>
      <c r="H7" s="133">
        <v>0</v>
      </c>
      <c r="I7" s="133">
        <v>0</v>
      </c>
      <c r="J7" s="133">
        <v>0</v>
      </c>
      <c r="K7" s="133">
        <v>0</v>
      </c>
      <c r="L7" s="133">
        <v>0</v>
      </c>
      <c r="M7" s="133">
        <v>0</v>
      </c>
      <c r="N7" s="133">
        <v>0</v>
      </c>
      <c r="O7" s="110"/>
    </row>
    <row r="8" spans="1:15" x14ac:dyDescent="0.3">
      <c r="A8" t="s">
        <v>5829</v>
      </c>
      <c r="B8" t="s">
        <v>73</v>
      </c>
      <c r="C8" s="133">
        <v>0</v>
      </c>
      <c r="D8" s="133">
        <v>0</v>
      </c>
      <c r="E8" s="133">
        <v>0</v>
      </c>
      <c r="F8" s="133">
        <v>0</v>
      </c>
      <c r="G8" s="133">
        <v>0</v>
      </c>
      <c r="H8" s="133">
        <v>0</v>
      </c>
      <c r="I8" s="133">
        <v>0</v>
      </c>
      <c r="J8" s="133">
        <v>0</v>
      </c>
      <c r="K8" s="133">
        <v>0</v>
      </c>
      <c r="L8" s="133">
        <v>0</v>
      </c>
      <c r="M8" s="133">
        <v>0</v>
      </c>
      <c r="N8" s="133">
        <v>0</v>
      </c>
      <c r="O8" s="110"/>
    </row>
    <row r="9" spans="1:15" x14ac:dyDescent="0.3">
      <c r="A9" t="s">
        <v>5830</v>
      </c>
      <c r="B9" t="s">
        <v>75</v>
      </c>
      <c r="C9" s="133">
        <v>0</v>
      </c>
      <c r="D9" s="133">
        <v>0</v>
      </c>
      <c r="E9" s="133">
        <v>0</v>
      </c>
      <c r="F9" s="133">
        <v>0</v>
      </c>
      <c r="G9" s="133">
        <v>0</v>
      </c>
      <c r="H9" s="133">
        <v>0</v>
      </c>
      <c r="I9" s="133">
        <v>0</v>
      </c>
      <c r="J9" s="133">
        <v>0</v>
      </c>
      <c r="K9" s="133">
        <v>0</v>
      </c>
      <c r="L9" s="133">
        <v>0</v>
      </c>
      <c r="M9" s="133">
        <v>0</v>
      </c>
      <c r="N9" s="133">
        <v>0</v>
      </c>
      <c r="O9" s="110"/>
    </row>
    <row r="10" spans="1:15" x14ac:dyDescent="0.3">
      <c r="A10" t="s">
        <v>5831</v>
      </c>
      <c r="B10" t="s">
        <v>79</v>
      </c>
      <c r="C10" s="133">
        <v>64262399.530000001</v>
      </c>
      <c r="D10" s="133">
        <v>70262399.530000001</v>
      </c>
      <c r="E10" s="133">
        <v>70262399.530000001</v>
      </c>
      <c r="F10" s="133">
        <v>70262399.530000001</v>
      </c>
      <c r="G10" s="133">
        <v>70262399.530000001</v>
      </c>
      <c r="H10" s="133">
        <v>70264952.269999996</v>
      </c>
      <c r="I10" s="133">
        <v>70264952.269999996</v>
      </c>
      <c r="J10" s="133">
        <v>70264952.269999996</v>
      </c>
      <c r="K10" s="133">
        <v>70764952.269999996</v>
      </c>
      <c r="L10" s="133">
        <v>70764952.269999996</v>
      </c>
      <c r="M10" s="133">
        <v>70764952.269999996</v>
      </c>
      <c r="N10" s="133">
        <v>70764952.269999996</v>
      </c>
      <c r="O10" s="110"/>
    </row>
    <row r="11" spans="1:15" x14ac:dyDescent="0.3">
      <c r="A11" t="s">
        <v>5832</v>
      </c>
      <c r="B11" t="s">
        <v>81</v>
      </c>
      <c r="C11" s="133">
        <v>0</v>
      </c>
      <c r="D11" s="133">
        <v>0</v>
      </c>
      <c r="E11" s="133">
        <v>0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133">
        <v>0</v>
      </c>
      <c r="N11" s="133">
        <v>0</v>
      </c>
      <c r="O11" s="110"/>
    </row>
    <row r="12" spans="1:15" x14ac:dyDescent="0.3">
      <c r="A12" t="s">
        <v>5833</v>
      </c>
      <c r="B12" t="s">
        <v>5834</v>
      </c>
      <c r="C12" s="133">
        <v>2078381704.5999999</v>
      </c>
      <c r="D12" s="133">
        <v>2078381704.5999999</v>
      </c>
      <c r="E12" s="133">
        <v>2078381704.5999999</v>
      </c>
      <c r="F12" s="133">
        <v>2078381704.5999999</v>
      </c>
      <c r="G12" s="133">
        <v>2078381704.5999999</v>
      </c>
      <c r="H12" s="133">
        <v>2078381704.5999999</v>
      </c>
      <c r="I12" s="133">
        <v>2078381704.5999999</v>
      </c>
      <c r="J12" s="133">
        <v>2078381704.5999999</v>
      </c>
      <c r="K12" s="133">
        <v>2078381704.5999999</v>
      </c>
      <c r="L12" s="133">
        <v>2078381704.5999999</v>
      </c>
      <c r="M12" s="133">
        <v>2078381704.5999999</v>
      </c>
      <c r="N12" s="133">
        <v>2078381704.5999999</v>
      </c>
      <c r="O12" s="110"/>
    </row>
    <row r="13" spans="1:15" x14ac:dyDescent="0.3">
      <c r="A13" t="s">
        <v>5835</v>
      </c>
      <c r="B13" t="s">
        <v>85</v>
      </c>
      <c r="C13" s="133">
        <v>1214318497.9300001</v>
      </c>
      <c r="D13" s="133">
        <v>1262739751.25</v>
      </c>
      <c r="E13" s="133">
        <v>1343231884.01</v>
      </c>
      <c r="F13" s="133">
        <v>1234133481.72</v>
      </c>
      <c r="G13" s="133">
        <v>1049240158.98</v>
      </c>
      <c r="H13" s="133">
        <v>826404685.28999996</v>
      </c>
      <c r="I13" s="133">
        <v>945656796.55999994</v>
      </c>
      <c r="J13" s="133">
        <v>974098326.90999997</v>
      </c>
      <c r="K13" s="133">
        <v>989658225.41999996</v>
      </c>
      <c r="L13" s="133">
        <v>996139255.25</v>
      </c>
      <c r="M13" s="133">
        <v>1026714721.87</v>
      </c>
      <c r="N13" s="133">
        <v>711966473.15999997</v>
      </c>
      <c r="O13" s="110"/>
    </row>
    <row r="14" spans="1:15" x14ac:dyDescent="0.3">
      <c r="A14" t="s">
        <v>5836</v>
      </c>
      <c r="B14" t="s">
        <v>87</v>
      </c>
      <c r="C14" s="133">
        <v>-3821735977.6700001</v>
      </c>
      <c r="D14" s="133">
        <v>-3854584185.54</v>
      </c>
      <c r="E14" s="133">
        <v>-3884507734.1399999</v>
      </c>
      <c r="F14" s="133">
        <v>-3916435951.4400001</v>
      </c>
      <c r="G14" s="133">
        <v>-3930343542.4000001</v>
      </c>
      <c r="H14" s="133">
        <v>-3960794560.75</v>
      </c>
      <c r="I14" s="133">
        <v>-3993731316.4000001</v>
      </c>
      <c r="J14" s="133">
        <v>-4030220234.46</v>
      </c>
      <c r="K14" s="133">
        <v>-4063828317.0100002</v>
      </c>
      <c r="L14" s="133">
        <v>-4090890449.6399999</v>
      </c>
      <c r="M14" s="133">
        <v>-4125195695.21</v>
      </c>
      <c r="N14" s="133">
        <v>-4143340762.1500001</v>
      </c>
      <c r="O14" s="110"/>
    </row>
    <row r="15" spans="1:15" x14ac:dyDescent="0.3">
      <c r="A15" t="s">
        <v>5837</v>
      </c>
      <c r="B15" t="s">
        <v>105</v>
      </c>
      <c r="C15" s="133">
        <v>-176207753.63</v>
      </c>
      <c r="D15" s="133">
        <v>-179444675.59</v>
      </c>
      <c r="E15" s="133">
        <v>-182683910.24000001</v>
      </c>
      <c r="F15" s="133">
        <v>-185936065.91999999</v>
      </c>
      <c r="G15" s="133">
        <v>-189133203.63999999</v>
      </c>
      <c r="H15" s="133">
        <v>-192389054.81999999</v>
      </c>
      <c r="I15" s="133">
        <v>-195326725.13999999</v>
      </c>
      <c r="J15" s="133">
        <v>-198172591.03</v>
      </c>
      <c r="K15" s="133">
        <v>-201428782.78</v>
      </c>
      <c r="L15" s="133">
        <v>-204629874.08000001</v>
      </c>
      <c r="M15" s="133">
        <v>-208198853.63999999</v>
      </c>
      <c r="N15" s="133">
        <v>-211782127.44999999</v>
      </c>
      <c r="O15" s="110"/>
    </row>
    <row r="16" spans="1:15" x14ac:dyDescent="0.3">
      <c r="A16" t="s">
        <v>5838</v>
      </c>
      <c r="B16" t="s">
        <v>107</v>
      </c>
      <c r="C16" s="133">
        <v>7484822.7599999998</v>
      </c>
      <c r="D16" s="133">
        <v>7484822.7599999998</v>
      </c>
      <c r="E16" s="133">
        <v>7484822.7599999998</v>
      </c>
      <c r="F16" s="133">
        <v>7484822.7599999998</v>
      </c>
      <c r="G16" s="133">
        <v>7484822.7599999998</v>
      </c>
      <c r="H16" s="133">
        <v>7484822.7599999998</v>
      </c>
      <c r="I16" s="133">
        <v>7484822.7599999998</v>
      </c>
      <c r="J16" s="133">
        <v>7484822.7599999998</v>
      </c>
      <c r="K16" s="133">
        <v>7484822.7599999998</v>
      </c>
      <c r="L16" s="133">
        <v>7484822.7599999998</v>
      </c>
      <c r="M16" s="133">
        <v>7484822.7599999998</v>
      </c>
      <c r="N16" s="133">
        <v>7484822.7599999998</v>
      </c>
      <c r="O16" s="110"/>
    </row>
    <row r="17" spans="1:15" x14ac:dyDescent="0.3">
      <c r="A17" t="s">
        <v>5839</v>
      </c>
      <c r="B17" t="s">
        <v>111</v>
      </c>
      <c r="C17" s="133">
        <v>-6903091.9000000004</v>
      </c>
      <c r="D17" s="133">
        <v>-6922817.6299999999</v>
      </c>
      <c r="E17" s="133">
        <v>-6942543.3600000003</v>
      </c>
      <c r="F17" s="133">
        <v>-6962269.0899999999</v>
      </c>
      <c r="G17" s="133">
        <v>-6981994.8200000003</v>
      </c>
      <c r="H17" s="133">
        <v>-7001720.5499999998</v>
      </c>
      <c r="I17" s="133">
        <v>-7021446.2800000003</v>
      </c>
      <c r="J17" s="133">
        <v>-7041172.0099999998</v>
      </c>
      <c r="K17" s="133">
        <v>-7060897.7400000002</v>
      </c>
      <c r="L17" s="133">
        <v>-7080623.4699999997</v>
      </c>
      <c r="M17" s="133">
        <v>-7100349.2000000002</v>
      </c>
      <c r="N17" s="133">
        <v>-7120074.9299999997</v>
      </c>
      <c r="O17" s="110"/>
    </row>
    <row r="18" spans="1:15" x14ac:dyDescent="0.3">
      <c r="A18" t="s">
        <v>5840</v>
      </c>
      <c r="B18" t="s">
        <v>113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3">
        <v>0</v>
      </c>
      <c r="O18" s="110"/>
    </row>
    <row r="19" spans="1:15" x14ac:dyDescent="0.3">
      <c r="A19" t="s">
        <v>5841</v>
      </c>
      <c r="B19" t="s">
        <v>115</v>
      </c>
      <c r="C19" s="133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33">
        <v>0</v>
      </c>
      <c r="N19" s="133">
        <v>0</v>
      </c>
      <c r="O19" s="110"/>
    </row>
    <row r="20" spans="1:15" x14ac:dyDescent="0.3">
      <c r="A20" t="s">
        <v>5842</v>
      </c>
      <c r="B20" t="s">
        <v>117</v>
      </c>
      <c r="C20" s="133">
        <v>0</v>
      </c>
      <c r="D20" s="133">
        <v>0</v>
      </c>
      <c r="E20" s="133">
        <v>0</v>
      </c>
      <c r="F20" s="133">
        <v>0</v>
      </c>
      <c r="G20" s="133">
        <v>0</v>
      </c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33">
        <v>0</v>
      </c>
      <c r="N20" s="133">
        <v>0</v>
      </c>
      <c r="O20" s="110"/>
    </row>
    <row r="21" spans="1:15" x14ac:dyDescent="0.3">
      <c r="A21" t="s">
        <v>5843</v>
      </c>
      <c r="B21" t="s">
        <v>119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3">
        <v>0</v>
      </c>
      <c r="N21" s="133">
        <v>0</v>
      </c>
      <c r="O21" s="110"/>
    </row>
    <row r="22" spans="1:15" x14ac:dyDescent="0.3">
      <c r="A22" t="s">
        <v>5844</v>
      </c>
      <c r="B22" t="s">
        <v>121</v>
      </c>
      <c r="C22" s="133">
        <v>0</v>
      </c>
      <c r="D22" s="133">
        <v>0</v>
      </c>
      <c r="E22" s="133">
        <v>0</v>
      </c>
      <c r="F22" s="133">
        <v>0</v>
      </c>
      <c r="G22" s="133">
        <v>0</v>
      </c>
      <c r="H22" s="133">
        <v>0</v>
      </c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3">
        <v>0</v>
      </c>
      <c r="O22" s="110"/>
    </row>
    <row r="23" spans="1:15" x14ac:dyDescent="0.3">
      <c r="A23" t="s">
        <v>5845</v>
      </c>
      <c r="B23" t="s">
        <v>123</v>
      </c>
      <c r="C23" s="133">
        <v>0</v>
      </c>
      <c r="D23" s="133">
        <v>0</v>
      </c>
      <c r="E23" s="133">
        <v>0</v>
      </c>
      <c r="F23" s="133">
        <v>0</v>
      </c>
      <c r="G23" s="133">
        <v>0</v>
      </c>
      <c r="H23" s="133">
        <v>0</v>
      </c>
      <c r="I23" s="133">
        <v>0</v>
      </c>
      <c r="J23" s="133">
        <v>0</v>
      </c>
      <c r="K23" s="133">
        <v>0</v>
      </c>
      <c r="L23" s="133">
        <v>0</v>
      </c>
      <c r="M23" s="133">
        <v>0</v>
      </c>
      <c r="N23" s="133">
        <v>0</v>
      </c>
      <c r="O23" s="110"/>
    </row>
    <row r="24" spans="1:15" x14ac:dyDescent="0.3">
      <c r="A24" t="s">
        <v>5846</v>
      </c>
      <c r="B24" t="s">
        <v>125</v>
      </c>
      <c r="C24" s="133">
        <v>0</v>
      </c>
      <c r="D24" s="133">
        <v>0</v>
      </c>
      <c r="E24" s="133">
        <v>0</v>
      </c>
      <c r="F24" s="133">
        <v>0</v>
      </c>
      <c r="G24" s="133">
        <v>0</v>
      </c>
      <c r="H24" s="133">
        <v>0</v>
      </c>
      <c r="I24" s="133">
        <v>0</v>
      </c>
      <c r="J24" s="133">
        <v>0</v>
      </c>
      <c r="K24" s="133">
        <v>0</v>
      </c>
      <c r="L24" s="133">
        <v>0</v>
      </c>
      <c r="M24" s="133">
        <v>0</v>
      </c>
      <c r="N24" s="133">
        <v>0</v>
      </c>
      <c r="O24" s="110"/>
    </row>
    <row r="25" spans="1:15" x14ac:dyDescent="0.3">
      <c r="A25" t="s">
        <v>5847</v>
      </c>
      <c r="B25" t="s">
        <v>127</v>
      </c>
      <c r="C25" s="133">
        <v>24216635.353333302</v>
      </c>
      <c r="D25" s="133">
        <v>24302119.289999999</v>
      </c>
      <c r="E25" s="133">
        <v>24386070.516666699</v>
      </c>
      <c r="F25" s="133">
        <v>24470572.623333301</v>
      </c>
      <c r="G25" s="133">
        <v>24540049.289999999</v>
      </c>
      <c r="H25" s="133">
        <v>24618124.826666702</v>
      </c>
      <c r="I25" s="133">
        <v>24587159.1833333</v>
      </c>
      <c r="J25" s="133">
        <v>24605693.02</v>
      </c>
      <c r="K25" s="133">
        <v>24669946.776666701</v>
      </c>
      <c r="L25" s="133">
        <v>24707308.053333301</v>
      </c>
      <c r="M25" s="133">
        <v>24808146.48</v>
      </c>
      <c r="N25" s="133">
        <v>24891627.456666701</v>
      </c>
      <c r="O25" s="110"/>
    </row>
    <row r="26" spans="1:15" x14ac:dyDescent="0.3">
      <c r="A26" t="s">
        <v>5848</v>
      </c>
      <c r="B26" t="s">
        <v>133</v>
      </c>
      <c r="C26" s="133">
        <v>-7928832.21</v>
      </c>
      <c r="D26" s="133">
        <v>-7994606.7699999996</v>
      </c>
      <c r="E26" s="133">
        <v>-8059442.2699999996</v>
      </c>
      <c r="F26" s="133">
        <v>-8125413.6600000001</v>
      </c>
      <c r="G26" s="133">
        <v>-8176947.7300000004</v>
      </c>
      <c r="H26" s="133">
        <v>-8237584.9000000004</v>
      </c>
      <c r="I26" s="133">
        <v>-8189733.1299999999</v>
      </c>
      <c r="J26" s="133">
        <v>-8191324.2699999996</v>
      </c>
      <c r="K26" s="133">
        <v>-8238855.1299999999</v>
      </c>
      <c r="L26" s="133">
        <v>-8259968.5800000001</v>
      </c>
      <c r="M26" s="133">
        <v>-8344884.0899999999</v>
      </c>
      <c r="N26" s="133">
        <v>-8408943.3000000007</v>
      </c>
      <c r="O26" s="110"/>
    </row>
    <row r="27" spans="1:15" x14ac:dyDescent="0.3">
      <c r="A27" t="s">
        <v>5849</v>
      </c>
      <c r="B27" t="s">
        <v>135</v>
      </c>
      <c r="C27" s="133">
        <v>0</v>
      </c>
      <c r="D27" s="133">
        <v>0</v>
      </c>
      <c r="E27" s="133">
        <v>0</v>
      </c>
      <c r="F27" s="133">
        <v>0</v>
      </c>
      <c r="G27" s="133">
        <v>0</v>
      </c>
      <c r="H27" s="133">
        <v>0</v>
      </c>
      <c r="I27" s="133">
        <v>0</v>
      </c>
      <c r="J27" s="133">
        <v>0</v>
      </c>
      <c r="K27" s="133">
        <v>0</v>
      </c>
      <c r="L27" s="133">
        <v>0</v>
      </c>
      <c r="M27" s="133">
        <v>0</v>
      </c>
      <c r="N27" s="133">
        <v>0</v>
      </c>
      <c r="O27" s="110"/>
    </row>
    <row r="28" spans="1:15" x14ac:dyDescent="0.3">
      <c r="A28" t="s">
        <v>5850</v>
      </c>
      <c r="B28" t="s">
        <v>137</v>
      </c>
      <c r="C28" s="133">
        <v>0</v>
      </c>
      <c r="D28" s="133">
        <v>0</v>
      </c>
      <c r="E28" s="133">
        <v>0</v>
      </c>
      <c r="F28" s="133">
        <v>0</v>
      </c>
      <c r="G28" s="133">
        <v>0</v>
      </c>
      <c r="H28" s="133">
        <v>0</v>
      </c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3">
        <v>0</v>
      </c>
      <c r="O28" s="110"/>
    </row>
    <row r="29" spans="1:15" x14ac:dyDescent="0.3">
      <c r="A29" t="s">
        <v>5851</v>
      </c>
      <c r="B29" t="s">
        <v>5852</v>
      </c>
      <c r="C29" s="133">
        <v>0</v>
      </c>
      <c r="D29" s="133">
        <v>0</v>
      </c>
      <c r="E29" s="133">
        <v>0</v>
      </c>
      <c r="F29" s="133">
        <v>0</v>
      </c>
      <c r="G29" s="133">
        <v>0</v>
      </c>
      <c r="H29" s="133">
        <v>0</v>
      </c>
      <c r="I29" s="133">
        <v>0</v>
      </c>
      <c r="J29" s="133">
        <v>0</v>
      </c>
      <c r="K29" s="133">
        <v>0</v>
      </c>
      <c r="L29" s="133">
        <v>0</v>
      </c>
      <c r="M29" s="133">
        <v>0</v>
      </c>
      <c r="N29" s="133">
        <v>0</v>
      </c>
      <c r="O29" s="110"/>
    </row>
    <row r="30" spans="1:15" x14ac:dyDescent="0.3">
      <c r="A30" t="s">
        <v>5853</v>
      </c>
      <c r="B30" t="s">
        <v>141</v>
      </c>
      <c r="C30" s="133">
        <v>0</v>
      </c>
      <c r="D30" s="133">
        <v>0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  <c r="J30" s="133">
        <v>0</v>
      </c>
      <c r="K30" s="133">
        <v>0</v>
      </c>
      <c r="L30" s="133">
        <v>0</v>
      </c>
      <c r="M30" s="133">
        <v>0</v>
      </c>
      <c r="N30" s="133">
        <v>0</v>
      </c>
      <c r="O30" s="110"/>
    </row>
    <row r="31" spans="1:15" x14ac:dyDescent="0.3">
      <c r="A31" t="s">
        <v>5854</v>
      </c>
      <c r="B31" t="s">
        <v>143</v>
      </c>
      <c r="C31" s="133">
        <v>0</v>
      </c>
      <c r="D31" s="133">
        <v>0</v>
      </c>
      <c r="E31" s="133">
        <v>0</v>
      </c>
      <c r="F31" s="133">
        <v>0</v>
      </c>
      <c r="G31" s="133">
        <v>0</v>
      </c>
      <c r="H31" s="133">
        <v>0</v>
      </c>
      <c r="I31" s="133">
        <v>0</v>
      </c>
      <c r="J31" s="133">
        <v>0</v>
      </c>
      <c r="K31" s="133">
        <v>0</v>
      </c>
      <c r="L31" s="133">
        <v>0</v>
      </c>
      <c r="M31" s="133">
        <v>0</v>
      </c>
      <c r="N31" s="133">
        <v>0</v>
      </c>
      <c r="O31" s="110"/>
    </row>
    <row r="32" spans="1:15" x14ac:dyDescent="0.3">
      <c r="A32" t="s">
        <v>5855</v>
      </c>
      <c r="B32" t="s">
        <v>145</v>
      </c>
      <c r="C32" s="133">
        <v>0</v>
      </c>
      <c r="D32" s="133">
        <v>0</v>
      </c>
      <c r="E32" s="133">
        <v>0</v>
      </c>
      <c r="F32" s="133">
        <v>0</v>
      </c>
      <c r="G32" s="133">
        <v>0</v>
      </c>
      <c r="H32" s="133">
        <v>0</v>
      </c>
      <c r="I32" s="133">
        <v>0</v>
      </c>
      <c r="J32" s="133">
        <v>0</v>
      </c>
      <c r="K32" s="133">
        <v>0</v>
      </c>
      <c r="L32" s="133">
        <v>0</v>
      </c>
      <c r="M32" s="133">
        <v>0</v>
      </c>
      <c r="N32" s="133">
        <v>0</v>
      </c>
      <c r="O32" s="110"/>
    </row>
    <row r="33" spans="1:15" x14ac:dyDescent="0.3">
      <c r="A33" t="s">
        <v>5856</v>
      </c>
      <c r="B33" t="s">
        <v>147</v>
      </c>
      <c r="C33" s="133">
        <v>0</v>
      </c>
      <c r="D33" s="133">
        <v>0</v>
      </c>
      <c r="E33" s="133">
        <v>0</v>
      </c>
      <c r="F33" s="133">
        <v>0</v>
      </c>
      <c r="G33" s="133">
        <v>0</v>
      </c>
      <c r="H33" s="133">
        <v>0</v>
      </c>
      <c r="I33" s="133">
        <v>0</v>
      </c>
      <c r="J33" s="133">
        <v>0</v>
      </c>
      <c r="K33" s="133">
        <v>0</v>
      </c>
      <c r="L33" s="133">
        <v>0</v>
      </c>
      <c r="M33" s="133">
        <v>0</v>
      </c>
      <c r="N33" s="133">
        <v>0</v>
      </c>
      <c r="O33" s="110"/>
    </row>
    <row r="34" spans="1:15" x14ac:dyDescent="0.3">
      <c r="A34" t="s">
        <v>5857</v>
      </c>
      <c r="B34" t="s">
        <v>5858</v>
      </c>
      <c r="C34" s="133">
        <v>1000000</v>
      </c>
      <c r="D34" s="133">
        <v>1000000</v>
      </c>
      <c r="E34" s="133">
        <v>1000000</v>
      </c>
      <c r="F34" s="133">
        <v>1000000</v>
      </c>
      <c r="G34" s="133">
        <v>1000000</v>
      </c>
      <c r="H34" s="133">
        <v>1000000</v>
      </c>
      <c r="I34" s="133">
        <v>1000000</v>
      </c>
      <c r="J34" s="133">
        <v>1000000</v>
      </c>
      <c r="K34" s="133">
        <v>1000000</v>
      </c>
      <c r="L34" s="133">
        <v>1000000</v>
      </c>
      <c r="M34" s="133">
        <v>1000000</v>
      </c>
      <c r="N34" s="133">
        <v>1000000</v>
      </c>
      <c r="O34" s="110"/>
    </row>
    <row r="35" spans="1:15" x14ac:dyDescent="0.3">
      <c r="A35" t="s">
        <v>5859</v>
      </c>
      <c r="B35" t="s">
        <v>1202</v>
      </c>
      <c r="C35" s="133">
        <v>0</v>
      </c>
      <c r="D35" s="133">
        <v>0</v>
      </c>
      <c r="E35" s="133">
        <v>0</v>
      </c>
      <c r="F35" s="133">
        <v>0</v>
      </c>
      <c r="G35" s="133">
        <v>0</v>
      </c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3">
        <v>0</v>
      </c>
      <c r="N35" s="133">
        <v>0</v>
      </c>
      <c r="O35" s="110"/>
    </row>
    <row r="36" spans="1:15" x14ac:dyDescent="0.3">
      <c r="A36" t="s">
        <v>5860</v>
      </c>
      <c r="B36" t="s">
        <v>1204</v>
      </c>
      <c r="C36" s="133">
        <v>0</v>
      </c>
      <c r="D36" s="133">
        <v>0</v>
      </c>
      <c r="E36" s="133">
        <v>0</v>
      </c>
      <c r="F36" s="133">
        <v>0</v>
      </c>
      <c r="G36" s="133">
        <v>0</v>
      </c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3">
        <v>0</v>
      </c>
      <c r="N36" s="133">
        <v>0</v>
      </c>
      <c r="O36" s="110"/>
    </row>
    <row r="37" spans="1:15" x14ac:dyDescent="0.3">
      <c r="A37" t="s">
        <v>5861</v>
      </c>
      <c r="B37" t="s">
        <v>1206</v>
      </c>
      <c r="C37" s="133">
        <v>0</v>
      </c>
      <c r="D37" s="133">
        <v>0</v>
      </c>
      <c r="E37" s="133">
        <v>0</v>
      </c>
      <c r="F37" s="133">
        <v>0</v>
      </c>
      <c r="G37" s="133">
        <v>0</v>
      </c>
      <c r="H37" s="133">
        <v>0</v>
      </c>
      <c r="I37" s="133">
        <v>0</v>
      </c>
      <c r="J37" s="133">
        <v>0</v>
      </c>
      <c r="K37" s="133">
        <v>0</v>
      </c>
      <c r="L37" s="133">
        <v>0</v>
      </c>
      <c r="M37" s="133">
        <v>0</v>
      </c>
      <c r="N37" s="133">
        <v>0</v>
      </c>
      <c r="O37" s="110"/>
    </row>
    <row r="38" spans="1:15" x14ac:dyDescent="0.3">
      <c r="A38" t="s">
        <v>5862</v>
      </c>
      <c r="B38" t="s">
        <v>5863</v>
      </c>
      <c r="C38" s="133">
        <v>52665.39</v>
      </c>
      <c r="D38" s="133">
        <v>52665.39</v>
      </c>
      <c r="E38" s="133">
        <v>52665.39</v>
      </c>
      <c r="F38" s="133">
        <v>52665.39</v>
      </c>
      <c r="G38" s="133">
        <v>52665.39</v>
      </c>
      <c r="H38" s="133">
        <v>52665.39</v>
      </c>
      <c r="I38" s="133">
        <v>52665.39</v>
      </c>
      <c r="J38" s="133">
        <v>52665.39</v>
      </c>
      <c r="K38" s="133">
        <v>52665.39</v>
      </c>
      <c r="L38" s="133">
        <v>52665.39</v>
      </c>
      <c r="M38" s="133">
        <v>52665.39</v>
      </c>
      <c r="N38" s="133">
        <v>52665.39</v>
      </c>
      <c r="O38" s="110"/>
    </row>
    <row r="39" spans="1:15" x14ac:dyDescent="0.3">
      <c r="A39" t="s">
        <v>5864</v>
      </c>
      <c r="B39" t="s">
        <v>5865</v>
      </c>
      <c r="C39" s="133">
        <v>0</v>
      </c>
      <c r="D39" s="133">
        <v>0</v>
      </c>
      <c r="E39" s="133">
        <v>0</v>
      </c>
      <c r="F39" s="133">
        <v>0</v>
      </c>
      <c r="G39" s="133">
        <v>0</v>
      </c>
      <c r="H39" s="133">
        <v>0</v>
      </c>
      <c r="I39" s="133">
        <v>0</v>
      </c>
      <c r="J39" s="133">
        <v>0</v>
      </c>
      <c r="K39" s="133">
        <v>0</v>
      </c>
      <c r="L39" s="133">
        <v>0</v>
      </c>
      <c r="M39" s="133">
        <v>0</v>
      </c>
      <c r="N39" s="133">
        <v>0</v>
      </c>
      <c r="O39" s="110"/>
    </row>
    <row r="40" spans="1:15" x14ac:dyDescent="0.3">
      <c r="A40" t="s">
        <v>5866</v>
      </c>
      <c r="B40" t="s">
        <v>5867</v>
      </c>
      <c r="C40" s="133">
        <v>0</v>
      </c>
      <c r="D40" s="133">
        <v>0</v>
      </c>
      <c r="E40" s="133">
        <v>0</v>
      </c>
      <c r="F40" s="133">
        <v>0</v>
      </c>
      <c r="G40" s="133">
        <v>0</v>
      </c>
      <c r="H40" s="133">
        <v>0</v>
      </c>
      <c r="I40" s="133">
        <v>0</v>
      </c>
      <c r="J40" s="133">
        <v>0</v>
      </c>
      <c r="K40" s="133">
        <v>0</v>
      </c>
      <c r="L40" s="133">
        <v>0</v>
      </c>
      <c r="M40" s="133">
        <v>0</v>
      </c>
      <c r="N40" s="133">
        <v>0</v>
      </c>
      <c r="O40" s="110"/>
    </row>
    <row r="41" spans="1:15" x14ac:dyDescent="0.3">
      <c r="A41" t="s">
        <v>5868</v>
      </c>
      <c r="B41" t="s">
        <v>5869</v>
      </c>
      <c r="C41" s="133">
        <v>173009246.999834</v>
      </c>
      <c r="D41" s="133">
        <v>165047297.21224299</v>
      </c>
      <c r="E41" s="133">
        <v>140015681.88248</v>
      </c>
      <c r="F41" s="133">
        <v>154991579.90402499</v>
      </c>
      <c r="G41" s="133">
        <v>163881398.73599201</v>
      </c>
      <c r="H41" s="133">
        <v>188769353.61418501</v>
      </c>
      <c r="I41" s="133">
        <v>210495252.39529699</v>
      </c>
      <c r="J41" s="133">
        <v>196848323.61847401</v>
      </c>
      <c r="K41" s="133">
        <v>222306767.60531101</v>
      </c>
      <c r="L41" s="133">
        <v>200264038.373308</v>
      </c>
      <c r="M41" s="133">
        <v>181498088.89238501</v>
      </c>
      <c r="N41" s="133">
        <v>174116238.38903299</v>
      </c>
      <c r="O41" s="110"/>
    </row>
    <row r="42" spans="1:15" x14ac:dyDescent="0.3">
      <c r="A42" t="s">
        <v>5870</v>
      </c>
      <c r="B42" t="s">
        <v>5871</v>
      </c>
      <c r="C42" s="133">
        <v>7421305.9500000002</v>
      </c>
      <c r="D42" s="133">
        <v>7434496.75</v>
      </c>
      <c r="E42" s="133">
        <v>7402617.3499999996</v>
      </c>
      <c r="F42" s="133">
        <v>7349947.9500000002</v>
      </c>
      <c r="G42" s="133">
        <v>7374767.5499999998</v>
      </c>
      <c r="H42" s="133">
        <v>7308363.75</v>
      </c>
      <c r="I42" s="133">
        <v>7322322.9500000002</v>
      </c>
      <c r="J42" s="133">
        <v>7326976.3499999996</v>
      </c>
      <c r="K42" s="133">
        <v>7367350.9500000002</v>
      </c>
      <c r="L42" s="133">
        <v>7369924.1500000004</v>
      </c>
      <c r="M42" s="133">
        <v>7410339.9500000002</v>
      </c>
      <c r="N42" s="133">
        <v>7380411.9500000002</v>
      </c>
      <c r="O42" s="110"/>
    </row>
    <row r="43" spans="1:15" x14ac:dyDescent="0.3">
      <c r="A43" t="s">
        <v>5872</v>
      </c>
      <c r="B43" t="s">
        <v>5873</v>
      </c>
      <c r="C43" s="133">
        <v>-1635198.6410513001</v>
      </c>
      <c r="D43" s="133">
        <v>-1620466.9520413</v>
      </c>
      <c r="E43" s="133">
        <v>-1605465.3161810001</v>
      </c>
      <c r="F43" s="133">
        <v>-1625072.0627957999</v>
      </c>
      <c r="G43" s="133">
        <v>-1648690.7433267999</v>
      </c>
      <c r="H43" s="133">
        <v>-1676820.3370260999</v>
      </c>
      <c r="I43" s="133">
        <v>-1699824.3491972999</v>
      </c>
      <c r="J43" s="133">
        <v>-1690178.5661128999</v>
      </c>
      <c r="K43" s="133">
        <v>-1697256.3299954999</v>
      </c>
      <c r="L43" s="133">
        <v>-1668291.6619067001</v>
      </c>
      <c r="M43" s="133">
        <v>-1636908.2698927999</v>
      </c>
      <c r="N43" s="133">
        <v>-1625664.0538892001</v>
      </c>
      <c r="O43" s="110"/>
    </row>
    <row r="44" spans="1:15" x14ac:dyDescent="0.3">
      <c r="A44" t="s">
        <v>5874</v>
      </c>
      <c r="B44" t="s">
        <v>5875</v>
      </c>
      <c r="C44" s="133">
        <v>0</v>
      </c>
      <c r="D44" s="133">
        <v>0</v>
      </c>
      <c r="E44" s="133">
        <v>0</v>
      </c>
      <c r="F44" s="133">
        <v>0</v>
      </c>
      <c r="G44" s="133">
        <v>0</v>
      </c>
      <c r="H44" s="133">
        <v>0</v>
      </c>
      <c r="I44" s="133">
        <v>0</v>
      </c>
      <c r="J44" s="133">
        <v>0</v>
      </c>
      <c r="K44" s="133">
        <v>0</v>
      </c>
      <c r="L44" s="133">
        <v>0</v>
      </c>
      <c r="M44" s="133">
        <v>0</v>
      </c>
      <c r="N44" s="133">
        <v>0</v>
      </c>
      <c r="O44" s="110"/>
    </row>
    <row r="45" spans="1:15" x14ac:dyDescent="0.3">
      <c r="A45" t="s">
        <v>5876</v>
      </c>
      <c r="B45" t="s">
        <v>5877</v>
      </c>
      <c r="C45" s="133">
        <v>13090069.084339499</v>
      </c>
      <c r="D45" s="133">
        <v>13252895.3767097</v>
      </c>
      <c r="E45" s="133">
        <v>13593220.6556895</v>
      </c>
      <c r="F45" s="133">
        <v>13545194.1461844</v>
      </c>
      <c r="G45" s="133">
        <v>13518604.458171399</v>
      </c>
      <c r="H45" s="133">
        <v>13515718.264170401</v>
      </c>
      <c r="I45" s="133">
        <v>13695137.0338569</v>
      </c>
      <c r="J45" s="133">
        <v>13697818.707056301</v>
      </c>
      <c r="K45" s="133">
        <v>13610870.6793324</v>
      </c>
      <c r="L45" s="133">
        <v>13984823.202485001</v>
      </c>
      <c r="M45" s="133">
        <v>14120404.4339804</v>
      </c>
      <c r="N45" s="133">
        <v>14237267.8527372</v>
      </c>
      <c r="O45" s="110"/>
    </row>
    <row r="46" spans="1:15" x14ac:dyDescent="0.3">
      <c r="A46" t="s">
        <v>5878</v>
      </c>
      <c r="B46" t="s">
        <v>5879</v>
      </c>
      <c r="C46" s="133">
        <v>36662000</v>
      </c>
      <c r="D46" s="133">
        <v>37797000</v>
      </c>
      <c r="E46" s="133">
        <v>38154000</v>
      </c>
      <c r="F46" s="133">
        <v>38047000</v>
      </c>
      <c r="G46" s="133">
        <v>37974000</v>
      </c>
      <c r="H46" s="133">
        <v>37937000</v>
      </c>
      <c r="I46" s="133">
        <v>35507000</v>
      </c>
      <c r="J46" s="133">
        <v>35438000</v>
      </c>
      <c r="K46" s="133">
        <v>36894000</v>
      </c>
      <c r="L46" s="133">
        <v>36847000</v>
      </c>
      <c r="M46" s="133">
        <v>36023000</v>
      </c>
      <c r="N46" s="133">
        <v>36044000</v>
      </c>
      <c r="O46" s="110"/>
    </row>
    <row r="47" spans="1:15" x14ac:dyDescent="0.3">
      <c r="A47" t="s">
        <v>5880</v>
      </c>
      <c r="B47" t="s">
        <v>5881</v>
      </c>
      <c r="C47" s="133">
        <v>0</v>
      </c>
      <c r="D47" s="133">
        <v>0</v>
      </c>
      <c r="E47" s="133">
        <v>0</v>
      </c>
      <c r="F47" s="133">
        <v>0</v>
      </c>
      <c r="G47" s="133">
        <v>0</v>
      </c>
      <c r="H47" s="133">
        <v>0</v>
      </c>
      <c r="I47" s="133">
        <v>0</v>
      </c>
      <c r="J47" s="133">
        <v>0</v>
      </c>
      <c r="K47" s="133">
        <v>0</v>
      </c>
      <c r="L47" s="133">
        <v>0</v>
      </c>
      <c r="M47" s="133">
        <v>0</v>
      </c>
      <c r="N47" s="133">
        <v>0</v>
      </c>
      <c r="O47" s="110"/>
    </row>
    <row r="48" spans="1:15" x14ac:dyDescent="0.3">
      <c r="A48" t="s">
        <v>5882</v>
      </c>
      <c r="B48" t="s">
        <v>5883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133">
        <v>0</v>
      </c>
      <c r="L48" s="133">
        <v>0</v>
      </c>
      <c r="M48" s="133">
        <v>0</v>
      </c>
      <c r="N48" s="133">
        <v>0</v>
      </c>
      <c r="O48" s="110"/>
    </row>
    <row r="49" spans="1:15" x14ac:dyDescent="0.3">
      <c r="A49" t="s">
        <v>5884</v>
      </c>
      <c r="B49" t="s">
        <v>5885</v>
      </c>
      <c r="C49" s="133">
        <v>162822150</v>
      </c>
      <c r="D49" s="133">
        <v>162822150</v>
      </c>
      <c r="E49" s="133">
        <v>162822150</v>
      </c>
      <c r="F49" s="133">
        <v>162822150</v>
      </c>
      <c r="G49" s="133">
        <v>162822150</v>
      </c>
      <c r="H49" s="133">
        <v>162822150</v>
      </c>
      <c r="I49" s="133">
        <v>162822150</v>
      </c>
      <c r="J49" s="133">
        <v>162822150</v>
      </c>
      <c r="K49" s="133">
        <v>162822150</v>
      </c>
      <c r="L49" s="133">
        <v>162822150</v>
      </c>
      <c r="M49" s="133">
        <v>162822150</v>
      </c>
      <c r="N49" s="133">
        <v>162822150</v>
      </c>
      <c r="O49" s="110"/>
    </row>
    <row r="50" spans="1:15" x14ac:dyDescent="0.3">
      <c r="A50" t="s">
        <v>5886</v>
      </c>
      <c r="B50" t="s">
        <v>5887</v>
      </c>
      <c r="C50" s="133">
        <v>0</v>
      </c>
      <c r="D50" s="133">
        <v>0</v>
      </c>
      <c r="E50" s="133">
        <v>0</v>
      </c>
      <c r="F50" s="133">
        <v>0</v>
      </c>
      <c r="G50" s="133">
        <v>0</v>
      </c>
      <c r="H50" s="133">
        <v>0</v>
      </c>
      <c r="I50" s="133">
        <v>0</v>
      </c>
      <c r="J50" s="133">
        <v>0</v>
      </c>
      <c r="K50" s="133">
        <v>0</v>
      </c>
      <c r="L50" s="133">
        <v>0</v>
      </c>
      <c r="M50" s="133">
        <v>0</v>
      </c>
      <c r="N50" s="133">
        <v>0</v>
      </c>
      <c r="O50" s="110"/>
    </row>
    <row r="51" spans="1:15" x14ac:dyDescent="0.3">
      <c r="A51" t="s">
        <v>5888</v>
      </c>
      <c r="B51" t="s">
        <v>1483</v>
      </c>
      <c r="C51" s="133">
        <v>0</v>
      </c>
      <c r="D51" s="133">
        <v>0</v>
      </c>
      <c r="E51" s="133">
        <v>0</v>
      </c>
      <c r="F51" s="133">
        <v>0</v>
      </c>
      <c r="G51" s="133">
        <v>0</v>
      </c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3">
        <v>0</v>
      </c>
      <c r="N51" s="133">
        <v>0</v>
      </c>
      <c r="O51" s="110"/>
    </row>
    <row r="52" spans="1:15" x14ac:dyDescent="0.3">
      <c r="A52" t="s">
        <v>5889</v>
      </c>
      <c r="B52" t="s">
        <v>1485</v>
      </c>
      <c r="C52" s="133">
        <v>0</v>
      </c>
      <c r="D52" s="133">
        <v>0</v>
      </c>
      <c r="E52" s="133">
        <v>0</v>
      </c>
      <c r="F52" s="133">
        <v>0</v>
      </c>
      <c r="G52" s="133">
        <v>0</v>
      </c>
      <c r="H52" s="133">
        <v>0</v>
      </c>
      <c r="I52" s="133">
        <v>0</v>
      </c>
      <c r="J52" s="133">
        <v>0</v>
      </c>
      <c r="K52" s="133">
        <v>0</v>
      </c>
      <c r="L52" s="133">
        <v>0</v>
      </c>
      <c r="M52" s="133">
        <v>0</v>
      </c>
      <c r="N52" s="133">
        <v>0</v>
      </c>
      <c r="O52" s="110"/>
    </row>
    <row r="53" spans="1:15" x14ac:dyDescent="0.3">
      <c r="A53" t="s">
        <v>5890</v>
      </c>
      <c r="B53" t="s">
        <v>1487</v>
      </c>
      <c r="C53" s="133">
        <v>0</v>
      </c>
      <c r="D53" s="133">
        <v>0</v>
      </c>
      <c r="E53" s="133">
        <v>0</v>
      </c>
      <c r="F53" s="133">
        <v>0</v>
      </c>
      <c r="G53" s="133">
        <v>0</v>
      </c>
      <c r="H53" s="133">
        <v>0</v>
      </c>
      <c r="I53" s="133">
        <v>0</v>
      </c>
      <c r="J53" s="133">
        <v>0</v>
      </c>
      <c r="K53" s="133">
        <v>0</v>
      </c>
      <c r="L53" s="133">
        <v>0</v>
      </c>
      <c r="M53" s="133">
        <v>0</v>
      </c>
      <c r="N53" s="133">
        <v>0</v>
      </c>
      <c r="O53" s="110"/>
    </row>
    <row r="54" spans="1:15" x14ac:dyDescent="0.3">
      <c r="A54" t="s">
        <v>5891</v>
      </c>
      <c r="B54" t="s">
        <v>1489</v>
      </c>
      <c r="C54" s="133">
        <v>0</v>
      </c>
      <c r="D54" s="133">
        <v>0</v>
      </c>
      <c r="E54" s="133">
        <v>0</v>
      </c>
      <c r="F54" s="133">
        <v>0</v>
      </c>
      <c r="G54" s="133">
        <v>0</v>
      </c>
      <c r="H54" s="133">
        <v>0</v>
      </c>
      <c r="I54" s="133">
        <v>0</v>
      </c>
      <c r="J54" s="133">
        <v>0</v>
      </c>
      <c r="K54" s="133">
        <v>0</v>
      </c>
      <c r="L54" s="133">
        <v>0</v>
      </c>
      <c r="M54" s="133">
        <v>0</v>
      </c>
      <c r="N54" s="133">
        <v>0</v>
      </c>
      <c r="O54" s="110"/>
    </row>
    <row r="55" spans="1:15" x14ac:dyDescent="0.3">
      <c r="A55" t="s">
        <v>5892</v>
      </c>
      <c r="B55" t="s">
        <v>1491</v>
      </c>
      <c r="C55" s="133">
        <v>0</v>
      </c>
      <c r="D55" s="133">
        <v>0</v>
      </c>
      <c r="E55" s="133">
        <v>0</v>
      </c>
      <c r="F55" s="133">
        <v>0</v>
      </c>
      <c r="G55" s="133">
        <v>0</v>
      </c>
      <c r="H55" s="133">
        <v>0</v>
      </c>
      <c r="I55" s="133">
        <v>0</v>
      </c>
      <c r="J55" s="133">
        <v>0</v>
      </c>
      <c r="K55" s="133">
        <v>0</v>
      </c>
      <c r="L55" s="133">
        <v>0</v>
      </c>
      <c r="M55" s="133">
        <v>0</v>
      </c>
      <c r="N55" s="133">
        <v>0</v>
      </c>
      <c r="O55" s="110"/>
    </row>
    <row r="56" spans="1:15" x14ac:dyDescent="0.3">
      <c r="A56" t="s">
        <v>5893</v>
      </c>
      <c r="B56" t="s">
        <v>1495</v>
      </c>
      <c r="C56" s="133">
        <v>0</v>
      </c>
      <c r="D56" s="133">
        <v>0</v>
      </c>
      <c r="E56" s="133">
        <v>0</v>
      </c>
      <c r="F56" s="133">
        <v>0</v>
      </c>
      <c r="G56" s="133">
        <v>0</v>
      </c>
      <c r="H56" s="133">
        <v>0</v>
      </c>
      <c r="I56" s="133">
        <v>0</v>
      </c>
      <c r="J56" s="133">
        <v>0</v>
      </c>
      <c r="K56" s="133">
        <v>0</v>
      </c>
      <c r="L56" s="133">
        <v>0</v>
      </c>
      <c r="M56" s="133">
        <v>0</v>
      </c>
      <c r="N56" s="133">
        <v>0</v>
      </c>
      <c r="O56" s="110"/>
    </row>
    <row r="57" spans="1:15" x14ac:dyDescent="0.3">
      <c r="A57" t="s">
        <v>5894</v>
      </c>
      <c r="B57" t="s">
        <v>5895</v>
      </c>
      <c r="C57" s="133">
        <v>0</v>
      </c>
      <c r="D57" s="133">
        <v>0</v>
      </c>
      <c r="E57" s="133">
        <v>0</v>
      </c>
      <c r="F57" s="133">
        <v>0</v>
      </c>
      <c r="G57" s="133">
        <v>0</v>
      </c>
      <c r="H57" s="133">
        <v>0</v>
      </c>
      <c r="I57" s="133">
        <v>0</v>
      </c>
      <c r="J57" s="133">
        <v>0</v>
      </c>
      <c r="K57" s="133">
        <v>0</v>
      </c>
      <c r="L57" s="133">
        <v>0</v>
      </c>
      <c r="M57" s="133">
        <v>0</v>
      </c>
      <c r="N57" s="133">
        <v>0</v>
      </c>
      <c r="O57" s="110"/>
    </row>
    <row r="58" spans="1:15" x14ac:dyDescent="0.3">
      <c r="A58" t="s">
        <v>5896</v>
      </c>
      <c r="B58" t="s">
        <v>5897</v>
      </c>
      <c r="C58" s="133">
        <v>26545217.4082768</v>
      </c>
      <c r="D58" s="133">
        <v>23099631.387729701</v>
      </c>
      <c r="E58" s="133">
        <v>34167462.464924999</v>
      </c>
      <c r="F58" s="133">
        <v>30083894.3493618</v>
      </c>
      <c r="G58" s="133">
        <v>26174077.231496599</v>
      </c>
      <c r="H58" s="133">
        <v>42599036.225499198</v>
      </c>
      <c r="I58" s="133">
        <v>40940094.114392601</v>
      </c>
      <c r="J58" s="133">
        <v>37304571.302171201</v>
      </c>
      <c r="K58" s="133">
        <v>32990471.889352299</v>
      </c>
      <c r="L58" s="133">
        <v>29666102.099628899</v>
      </c>
      <c r="M58" s="133">
        <v>26490491.907150801</v>
      </c>
      <c r="N58" s="133">
        <v>24364502.786596298</v>
      </c>
      <c r="O58" s="110"/>
    </row>
    <row r="59" spans="1:15" x14ac:dyDescent="0.3">
      <c r="A59" t="s">
        <v>5898</v>
      </c>
      <c r="B59" t="s">
        <v>1583</v>
      </c>
      <c r="C59" s="133">
        <v>0</v>
      </c>
      <c r="D59" s="133">
        <v>0</v>
      </c>
      <c r="E59" s="133">
        <v>0</v>
      </c>
      <c r="F59" s="133">
        <v>0</v>
      </c>
      <c r="G59" s="133">
        <v>0</v>
      </c>
      <c r="H59" s="133">
        <v>0</v>
      </c>
      <c r="I59" s="133">
        <v>0</v>
      </c>
      <c r="J59" s="133">
        <v>0</v>
      </c>
      <c r="K59" s="133">
        <v>0</v>
      </c>
      <c r="L59" s="133">
        <v>0</v>
      </c>
      <c r="M59" s="133">
        <v>0</v>
      </c>
      <c r="N59" s="133">
        <v>0</v>
      </c>
      <c r="O59" s="110"/>
    </row>
    <row r="60" spans="1:15" x14ac:dyDescent="0.3">
      <c r="A60" t="s">
        <v>5899</v>
      </c>
      <c r="B60" t="s">
        <v>1585</v>
      </c>
      <c r="C60" s="133">
        <v>0</v>
      </c>
      <c r="D60" s="133">
        <v>0</v>
      </c>
      <c r="E60" s="133">
        <v>0</v>
      </c>
      <c r="F60" s="133">
        <v>0</v>
      </c>
      <c r="G60" s="133">
        <v>0</v>
      </c>
      <c r="H60" s="133">
        <v>0</v>
      </c>
      <c r="I60" s="133">
        <v>0</v>
      </c>
      <c r="J60" s="133">
        <v>0</v>
      </c>
      <c r="K60" s="133">
        <v>0</v>
      </c>
      <c r="L60" s="133">
        <v>0</v>
      </c>
      <c r="M60" s="133">
        <v>0</v>
      </c>
      <c r="N60" s="133">
        <v>0</v>
      </c>
      <c r="O60" s="110"/>
    </row>
    <row r="61" spans="1:15" x14ac:dyDescent="0.3">
      <c r="A61" t="s">
        <v>5900</v>
      </c>
      <c r="B61" t="s">
        <v>5901</v>
      </c>
      <c r="C61" s="133">
        <v>71061000.329999998</v>
      </c>
      <c r="D61" s="133">
        <v>65978523</v>
      </c>
      <c r="E61" s="133">
        <v>70682536</v>
      </c>
      <c r="F61" s="133">
        <v>75107868</v>
      </c>
      <c r="G61" s="133">
        <v>85428984</v>
      </c>
      <c r="H61" s="133">
        <v>89018443</v>
      </c>
      <c r="I61" s="133">
        <v>91484849</v>
      </c>
      <c r="J61" s="133">
        <v>96122569</v>
      </c>
      <c r="K61" s="133">
        <v>87044014</v>
      </c>
      <c r="L61" s="133">
        <v>82054446</v>
      </c>
      <c r="M61" s="133">
        <v>72861231</v>
      </c>
      <c r="N61" s="133">
        <v>73315543</v>
      </c>
      <c r="O61" s="110"/>
    </row>
    <row r="62" spans="1:15" x14ac:dyDescent="0.3">
      <c r="A62" t="s">
        <v>5902</v>
      </c>
      <c r="B62" t="s">
        <v>5903</v>
      </c>
      <c r="C62" s="133">
        <v>0</v>
      </c>
      <c r="D62" s="133">
        <v>0</v>
      </c>
      <c r="E62" s="133">
        <v>0</v>
      </c>
      <c r="F62" s="133">
        <v>0</v>
      </c>
      <c r="G62" s="133">
        <v>0</v>
      </c>
      <c r="H62" s="133">
        <v>0</v>
      </c>
      <c r="I62" s="133">
        <v>0</v>
      </c>
      <c r="J62" s="133">
        <v>0</v>
      </c>
      <c r="K62" s="133">
        <v>0</v>
      </c>
      <c r="L62" s="133">
        <v>0</v>
      </c>
      <c r="M62" s="133">
        <v>0</v>
      </c>
      <c r="N62" s="133">
        <v>0</v>
      </c>
      <c r="O62" s="110"/>
    </row>
    <row r="63" spans="1:15" x14ac:dyDescent="0.3">
      <c r="A63" t="s">
        <v>5904</v>
      </c>
      <c r="B63" t="s">
        <v>5905</v>
      </c>
      <c r="C63" s="133">
        <v>528000</v>
      </c>
      <c r="D63" s="133">
        <v>528000</v>
      </c>
      <c r="E63" s="133">
        <v>528000</v>
      </c>
      <c r="F63" s="133">
        <v>528000</v>
      </c>
      <c r="G63" s="133">
        <v>528000</v>
      </c>
      <c r="H63" s="133">
        <v>528000</v>
      </c>
      <c r="I63" s="133">
        <v>528000</v>
      </c>
      <c r="J63" s="133">
        <v>528000</v>
      </c>
      <c r="K63" s="133">
        <v>528000</v>
      </c>
      <c r="L63" s="133">
        <v>528000</v>
      </c>
      <c r="M63" s="133">
        <v>528000</v>
      </c>
      <c r="N63" s="133">
        <v>528000</v>
      </c>
      <c r="O63" s="110"/>
    </row>
    <row r="64" spans="1:15" x14ac:dyDescent="0.3">
      <c r="A64" t="s">
        <v>5906</v>
      </c>
      <c r="B64" t="s">
        <v>5907</v>
      </c>
      <c r="C64" s="133">
        <v>27868408.309999999</v>
      </c>
      <c r="D64" s="133">
        <v>27703176.84</v>
      </c>
      <c r="E64" s="133">
        <v>30046266.34</v>
      </c>
      <c r="F64" s="133">
        <v>29868522.84</v>
      </c>
      <c r="G64" s="133">
        <v>29690779.34</v>
      </c>
      <c r="H64" s="133">
        <v>29325534.84</v>
      </c>
      <c r="I64" s="133">
        <v>29147791.34</v>
      </c>
      <c r="J64" s="133">
        <v>28970047.84</v>
      </c>
      <c r="K64" s="133">
        <v>28792304.34</v>
      </c>
      <c r="L64" s="133">
        <v>28614560.84</v>
      </c>
      <c r="M64" s="133">
        <v>28436817.34</v>
      </c>
      <c r="N64" s="133">
        <v>28259073.84</v>
      </c>
      <c r="O64" s="110"/>
    </row>
    <row r="65" spans="1:15" x14ac:dyDescent="0.3">
      <c r="A65" t="s">
        <v>5908</v>
      </c>
      <c r="B65" t="s">
        <v>1631</v>
      </c>
      <c r="C65" s="133">
        <v>0</v>
      </c>
      <c r="D65" s="133">
        <v>0</v>
      </c>
      <c r="E65" s="133">
        <v>0</v>
      </c>
      <c r="F65" s="133">
        <v>0</v>
      </c>
      <c r="G65" s="133">
        <v>0</v>
      </c>
      <c r="H65" s="133">
        <v>0</v>
      </c>
      <c r="I65" s="133">
        <v>0</v>
      </c>
      <c r="J65" s="133">
        <v>0</v>
      </c>
      <c r="K65" s="133">
        <v>0</v>
      </c>
      <c r="L65" s="133">
        <v>0</v>
      </c>
      <c r="M65" s="133">
        <v>0</v>
      </c>
      <c r="N65" s="133">
        <v>0</v>
      </c>
      <c r="O65" s="110"/>
    </row>
    <row r="66" spans="1:15" x14ac:dyDescent="0.3">
      <c r="A66" t="s">
        <v>5909</v>
      </c>
      <c r="B66" t="s">
        <v>5910</v>
      </c>
      <c r="C66" s="133">
        <v>512260890.95000011</v>
      </c>
      <c r="D66" s="133">
        <v>513735596.5199995</v>
      </c>
      <c r="E66" s="133">
        <v>515600746.05999988</v>
      </c>
      <c r="F66" s="133">
        <v>517227295.59999973</v>
      </c>
      <c r="G66" s="133">
        <v>518772845.1699996</v>
      </c>
      <c r="H66" s="133">
        <v>520367394.72000033</v>
      </c>
      <c r="I66" s="133">
        <v>522210322.26999938</v>
      </c>
      <c r="J66" s="133">
        <v>524635771.81999952</v>
      </c>
      <c r="K66" s="133">
        <v>525878120.35999978</v>
      </c>
      <c r="L66" s="133">
        <v>527822569.91000021</v>
      </c>
      <c r="M66" s="133">
        <v>528162119.44999993</v>
      </c>
      <c r="N66" s="133">
        <v>530727869.04999948</v>
      </c>
      <c r="O66" s="110"/>
    </row>
    <row r="67" spans="1:15" x14ac:dyDescent="0.3">
      <c r="A67" t="s">
        <v>5911</v>
      </c>
      <c r="B67" t="s">
        <v>5912</v>
      </c>
      <c r="C67" s="133">
        <v>380699260.39996022</v>
      </c>
      <c r="D67" s="133">
        <v>386502976.2007736</v>
      </c>
      <c r="E67" s="133">
        <v>389282707.28508371</v>
      </c>
      <c r="F67" s="133">
        <v>397658927.54175192</v>
      </c>
      <c r="G67" s="133">
        <v>399112244.58260459</v>
      </c>
      <c r="H67" s="133">
        <v>398788663.77173507</v>
      </c>
      <c r="I67" s="133">
        <v>397872980.11063689</v>
      </c>
      <c r="J67" s="133">
        <v>397216611.64973718</v>
      </c>
      <c r="K67" s="133">
        <v>396492422.82341319</v>
      </c>
      <c r="L67" s="133">
        <v>397198336.69000483</v>
      </c>
      <c r="M67" s="133">
        <v>399664799.22150809</v>
      </c>
      <c r="N67" s="133">
        <v>402878903.97367728</v>
      </c>
      <c r="O67" s="110"/>
    </row>
    <row r="68" spans="1:15" x14ac:dyDescent="0.3">
      <c r="A68" t="s">
        <v>5913</v>
      </c>
      <c r="B68" t="s">
        <v>1747</v>
      </c>
      <c r="C68" s="133">
        <v>6756821.5499999998</v>
      </c>
      <c r="D68" s="133">
        <v>6803821.5499999998</v>
      </c>
      <c r="E68" s="133">
        <v>6884821.5499999998</v>
      </c>
      <c r="F68" s="133">
        <v>6952821.5499999998</v>
      </c>
      <c r="G68" s="133">
        <v>6990821.5499999998</v>
      </c>
      <c r="H68" s="133">
        <v>7028821.5499999998</v>
      </c>
      <c r="I68" s="133">
        <v>7091821.5499999998</v>
      </c>
      <c r="J68" s="133">
        <v>7129821.5499999998</v>
      </c>
      <c r="K68" s="133">
        <v>3866821.55</v>
      </c>
      <c r="L68" s="133">
        <v>3904821.55</v>
      </c>
      <c r="M68" s="133">
        <v>3942821.55</v>
      </c>
      <c r="N68" s="133">
        <v>3692821.55</v>
      </c>
      <c r="O68" s="110"/>
    </row>
    <row r="69" spans="1:15" x14ac:dyDescent="0.3">
      <c r="A69" t="s">
        <v>5914</v>
      </c>
      <c r="B69" t="s">
        <v>1749</v>
      </c>
      <c r="C69" s="133">
        <v>0</v>
      </c>
      <c r="D69" s="133">
        <v>0</v>
      </c>
      <c r="E69" s="133">
        <v>0</v>
      </c>
      <c r="F69" s="133">
        <v>0</v>
      </c>
      <c r="G69" s="133">
        <v>0</v>
      </c>
      <c r="H69" s="133">
        <v>0</v>
      </c>
      <c r="I69" s="133">
        <v>0</v>
      </c>
      <c r="J69" s="133">
        <v>0</v>
      </c>
      <c r="K69" s="133">
        <v>0</v>
      </c>
      <c r="L69" s="133">
        <v>0</v>
      </c>
      <c r="M69" s="133">
        <v>0</v>
      </c>
      <c r="N69" s="133">
        <v>0</v>
      </c>
      <c r="O69" s="110"/>
    </row>
    <row r="70" spans="1:15" x14ac:dyDescent="0.3">
      <c r="A70" t="s">
        <v>5915</v>
      </c>
      <c r="B70" t="s">
        <v>1751</v>
      </c>
      <c r="C70" s="133">
        <v>0</v>
      </c>
      <c r="D70" s="133">
        <v>0</v>
      </c>
      <c r="E70" s="133">
        <v>0</v>
      </c>
      <c r="F70" s="133">
        <v>0</v>
      </c>
      <c r="G70" s="133">
        <v>0</v>
      </c>
      <c r="H70" s="133">
        <v>0</v>
      </c>
      <c r="I70" s="133">
        <v>0</v>
      </c>
      <c r="J70" s="133">
        <v>0</v>
      </c>
      <c r="K70" s="133">
        <v>0</v>
      </c>
      <c r="L70" s="133">
        <v>0</v>
      </c>
      <c r="M70" s="133">
        <v>0</v>
      </c>
      <c r="N70" s="133">
        <v>0</v>
      </c>
      <c r="O70" s="110"/>
    </row>
    <row r="71" spans="1:15" x14ac:dyDescent="0.3">
      <c r="A71" t="s">
        <v>5916</v>
      </c>
      <c r="B71" t="s">
        <v>5917</v>
      </c>
      <c r="C71" s="133">
        <v>0</v>
      </c>
      <c r="D71" s="133">
        <v>0</v>
      </c>
      <c r="E71" s="133">
        <v>0</v>
      </c>
      <c r="F71" s="133">
        <v>0</v>
      </c>
      <c r="G71" s="133">
        <v>0</v>
      </c>
      <c r="H71" s="133">
        <v>0</v>
      </c>
      <c r="I71" s="133">
        <v>0</v>
      </c>
      <c r="J71" s="133">
        <v>0</v>
      </c>
      <c r="K71" s="133">
        <v>0</v>
      </c>
      <c r="L71" s="133">
        <v>0</v>
      </c>
      <c r="M71" s="133">
        <v>0</v>
      </c>
      <c r="N71" s="133">
        <v>0</v>
      </c>
      <c r="O71" s="110"/>
    </row>
    <row r="72" spans="1:15" x14ac:dyDescent="0.3">
      <c r="A72" t="s">
        <v>5918</v>
      </c>
      <c r="B72" t="s">
        <v>5919</v>
      </c>
      <c r="C72" s="133">
        <v>0</v>
      </c>
      <c r="D72" s="133">
        <v>0</v>
      </c>
      <c r="E72" s="133">
        <v>0</v>
      </c>
      <c r="F72" s="133">
        <v>0</v>
      </c>
      <c r="G72" s="133">
        <v>0</v>
      </c>
      <c r="H72" s="133">
        <v>0</v>
      </c>
      <c r="I72" s="133">
        <v>0</v>
      </c>
      <c r="J72" s="133">
        <v>0</v>
      </c>
      <c r="K72" s="133">
        <v>0</v>
      </c>
      <c r="L72" s="133">
        <v>0</v>
      </c>
      <c r="M72" s="133">
        <v>0</v>
      </c>
      <c r="N72" s="133">
        <v>0</v>
      </c>
      <c r="O72" s="110"/>
    </row>
    <row r="73" spans="1:15" x14ac:dyDescent="0.3">
      <c r="A73" t="s">
        <v>5920</v>
      </c>
      <c r="B73" t="s">
        <v>5921</v>
      </c>
      <c r="C73" s="133">
        <v>3140028.57</v>
      </c>
      <c r="D73" s="133">
        <v>3275627.1</v>
      </c>
      <c r="E73" s="133">
        <v>3040416.04</v>
      </c>
      <c r="F73" s="133">
        <v>2954192.99</v>
      </c>
      <c r="G73" s="133">
        <v>2828625.98</v>
      </c>
      <c r="H73" s="133">
        <v>3118578.89</v>
      </c>
      <c r="I73" s="133">
        <v>5276054.87</v>
      </c>
      <c r="J73" s="133">
        <v>5607650.6799999997</v>
      </c>
      <c r="K73" s="133">
        <v>5263817.9400000004</v>
      </c>
      <c r="L73" s="133">
        <v>5144099.05</v>
      </c>
      <c r="M73" s="133">
        <v>5053512.88</v>
      </c>
      <c r="N73" s="133">
        <v>2988385.36</v>
      </c>
      <c r="O73" s="110"/>
    </row>
    <row r="74" spans="1:15" x14ac:dyDescent="0.3">
      <c r="A74" t="s">
        <v>5922</v>
      </c>
      <c r="B74" t="s">
        <v>1790</v>
      </c>
      <c r="C74" s="133">
        <v>0</v>
      </c>
      <c r="D74" s="133">
        <v>0</v>
      </c>
      <c r="E74" s="133">
        <v>0</v>
      </c>
      <c r="F74" s="133">
        <v>0</v>
      </c>
      <c r="G74" s="133">
        <v>0</v>
      </c>
      <c r="H74" s="133">
        <v>0</v>
      </c>
      <c r="I74" s="133">
        <v>0</v>
      </c>
      <c r="J74" s="133">
        <v>0</v>
      </c>
      <c r="K74" s="133">
        <v>0</v>
      </c>
      <c r="L74" s="133">
        <v>0</v>
      </c>
      <c r="M74" s="133">
        <v>0</v>
      </c>
      <c r="N74" s="133">
        <v>0</v>
      </c>
      <c r="O74" s="110"/>
    </row>
    <row r="75" spans="1:15" x14ac:dyDescent="0.3">
      <c r="A75" t="s">
        <v>5923</v>
      </c>
      <c r="B75" t="s">
        <v>1792</v>
      </c>
      <c r="C75" s="133">
        <v>0</v>
      </c>
      <c r="D75" s="133">
        <v>0</v>
      </c>
      <c r="E75" s="133">
        <v>0</v>
      </c>
      <c r="F75" s="133">
        <v>0</v>
      </c>
      <c r="G75" s="133">
        <v>0</v>
      </c>
      <c r="H75" s="133">
        <v>0</v>
      </c>
      <c r="I75" s="133">
        <v>0</v>
      </c>
      <c r="J75" s="133">
        <v>0</v>
      </c>
      <c r="K75" s="133">
        <v>0</v>
      </c>
      <c r="L75" s="133">
        <v>0</v>
      </c>
      <c r="M75" s="133">
        <v>0</v>
      </c>
      <c r="N75" s="133">
        <v>0</v>
      </c>
      <c r="O75" s="110"/>
    </row>
    <row r="76" spans="1:15" x14ac:dyDescent="0.3">
      <c r="A76" t="s">
        <v>5924</v>
      </c>
      <c r="B76" t="s">
        <v>1796</v>
      </c>
      <c r="C76" s="133">
        <v>2885186.19</v>
      </c>
      <c r="D76" s="133">
        <v>2853339.62</v>
      </c>
      <c r="E76" s="133">
        <v>2821493.05</v>
      </c>
      <c r="F76" s="133">
        <v>2789646.48</v>
      </c>
      <c r="G76" s="133">
        <v>2757799.91</v>
      </c>
      <c r="H76" s="133">
        <v>2725953.34</v>
      </c>
      <c r="I76" s="133">
        <v>2694106.77</v>
      </c>
      <c r="J76" s="133">
        <v>2662260.2000000002</v>
      </c>
      <c r="K76" s="133">
        <v>2630413.63</v>
      </c>
      <c r="L76" s="133">
        <v>2598567.06</v>
      </c>
      <c r="M76" s="133">
        <v>2566720.4900000002</v>
      </c>
      <c r="N76" s="133">
        <v>2534873.92</v>
      </c>
      <c r="O76" s="110"/>
    </row>
    <row r="77" spans="1:15" x14ac:dyDescent="0.3">
      <c r="A77" t="s">
        <v>5925</v>
      </c>
      <c r="B77" t="s">
        <v>5926</v>
      </c>
      <c r="C77" s="133">
        <v>771155590.33999956</v>
      </c>
      <c r="D77" s="133">
        <v>793953966.1699996</v>
      </c>
      <c r="E77" s="133">
        <v>797202290.07999957</v>
      </c>
      <c r="F77" s="133">
        <v>834679557.77999961</v>
      </c>
      <c r="G77" s="133">
        <v>839628076.81999969</v>
      </c>
      <c r="H77" s="133">
        <v>843501754.56999969</v>
      </c>
      <c r="I77" s="133">
        <v>847516117.98999965</v>
      </c>
      <c r="J77" s="133">
        <v>851727128.65999973</v>
      </c>
      <c r="K77" s="133">
        <v>854909995.92999971</v>
      </c>
      <c r="L77" s="133">
        <v>858928000.52999973</v>
      </c>
      <c r="M77" s="133">
        <v>862235894.78999972</v>
      </c>
      <c r="N77" s="133">
        <v>866921800.00999975</v>
      </c>
      <c r="O77" s="110"/>
    </row>
    <row r="78" spans="1:15" x14ac:dyDescent="0.3">
      <c r="A78" t="s">
        <v>5927</v>
      </c>
      <c r="B78" t="s">
        <v>5928</v>
      </c>
      <c r="C78" s="133">
        <v>0</v>
      </c>
      <c r="D78" s="133">
        <v>0</v>
      </c>
      <c r="E78" s="133">
        <v>0</v>
      </c>
      <c r="F78" s="133">
        <v>0</v>
      </c>
      <c r="G78" s="133">
        <v>0</v>
      </c>
      <c r="H78" s="133">
        <v>0</v>
      </c>
      <c r="I78" s="133">
        <v>0</v>
      </c>
      <c r="J78" s="133">
        <v>0</v>
      </c>
      <c r="K78" s="133">
        <v>0</v>
      </c>
      <c r="L78" s="133">
        <v>0</v>
      </c>
      <c r="M78" s="133">
        <v>0</v>
      </c>
      <c r="N78" s="133">
        <v>0</v>
      </c>
      <c r="O78" s="110"/>
    </row>
    <row r="79" spans="1:15" x14ac:dyDescent="0.3">
      <c r="A79" t="s">
        <v>5929</v>
      </c>
      <c r="B79" t="s">
        <v>1872</v>
      </c>
      <c r="C79" s="133">
        <v>119696800</v>
      </c>
      <c r="D79" s="133">
        <v>119696800</v>
      </c>
      <c r="E79" s="133">
        <v>119696800</v>
      </c>
      <c r="F79" s="133">
        <v>119696800</v>
      </c>
      <c r="G79" s="133">
        <v>119696800</v>
      </c>
      <c r="H79" s="133">
        <v>119696800</v>
      </c>
      <c r="I79" s="133">
        <v>119696800</v>
      </c>
      <c r="J79" s="133">
        <v>119696800</v>
      </c>
      <c r="K79" s="133">
        <v>119696800</v>
      </c>
      <c r="L79" s="133">
        <v>119696800</v>
      </c>
      <c r="M79" s="133">
        <v>119696800</v>
      </c>
      <c r="N79" s="133">
        <v>119696800</v>
      </c>
      <c r="O79" s="110"/>
    </row>
    <row r="80" spans="1:15" x14ac:dyDescent="0.3">
      <c r="A80" t="s">
        <v>5930</v>
      </c>
      <c r="B80" t="s">
        <v>1882</v>
      </c>
      <c r="C80" s="133">
        <v>0</v>
      </c>
      <c r="D80" s="133">
        <v>0</v>
      </c>
      <c r="E80" s="133">
        <v>0</v>
      </c>
      <c r="F80" s="133">
        <v>0</v>
      </c>
      <c r="G80" s="133">
        <v>0</v>
      </c>
      <c r="H80" s="133">
        <v>0</v>
      </c>
      <c r="I80" s="133">
        <v>0</v>
      </c>
      <c r="J80" s="133">
        <v>0</v>
      </c>
      <c r="K80" s="133">
        <v>0</v>
      </c>
      <c r="L80" s="133">
        <v>0</v>
      </c>
      <c r="M80" s="133">
        <v>0</v>
      </c>
      <c r="N80" s="133">
        <v>0</v>
      </c>
      <c r="O80" s="110"/>
    </row>
    <row r="81" spans="1:15" x14ac:dyDescent="0.3">
      <c r="A81" t="s">
        <v>5931</v>
      </c>
      <c r="B81" t="s">
        <v>5932</v>
      </c>
      <c r="C81" s="133">
        <v>0</v>
      </c>
      <c r="D81" s="133">
        <v>0</v>
      </c>
      <c r="E81" s="133">
        <v>0</v>
      </c>
      <c r="F81" s="133">
        <v>0</v>
      </c>
      <c r="G81" s="133">
        <v>0</v>
      </c>
      <c r="H81" s="133">
        <v>0</v>
      </c>
      <c r="I81" s="133">
        <v>0</v>
      </c>
      <c r="J81" s="133">
        <v>0</v>
      </c>
      <c r="K81" s="133">
        <v>0</v>
      </c>
      <c r="L81" s="133">
        <v>0</v>
      </c>
      <c r="M81" s="133">
        <v>0</v>
      </c>
      <c r="N81" s="133">
        <v>0</v>
      </c>
      <c r="O81" s="110"/>
    </row>
    <row r="82" spans="1:15" x14ac:dyDescent="0.3">
      <c r="A82" t="s">
        <v>5933</v>
      </c>
      <c r="B82" t="s">
        <v>1884</v>
      </c>
      <c r="C82" s="133">
        <v>4985840200</v>
      </c>
      <c r="D82" s="133">
        <v>5145840200</v>
      </c>
      <c r="E82" s="133">
        <v>5145840200</v>
      </c>
      <c r="F82" s="133">
        <v>5145840200</v>
      </c>
      <c r="G82" s="133">
        <v>5300840200</v>
      </c>
      <c r="H82" s="133">
        <v>5300840200</v>
      </c>
      <c r="I82" s="133">
        <v>5300840200</v>
      </c>
      <c r="J82" s="133">
        <v>5450840200</v>
      </c>
      <c r="K82" s="133">
        <v>5450840200</v>
      </c>
      <c r="L82" s="133">
        <v>5450840200</v>
      </c>
      <c r="M82" s="133">
        <v>5565840200</v>
      </c>
      <c r="N82" s="133">
        <v>5565840200</v>
      </c>
      <c r="O82" s="110"/>
    </row>
    <row r="83" spans="1:15" x14ac:dyDescent="0.3">
      <c r="A83" t="s">
        <v>5934</v>
      </c>
      <c r="B83" t="s">
        <v>1886</v>
      </c>
      <c r="C83" s="133">
        <v>-700900</v>
      </c>
      <c r="D83" s="133">
        <v>-700900</v>
      </c>
      <c r="E83" s="133">
        <v>-700900</v>
      </c>
      <c r="F83" s="133">
        <v>-700900</v>
      </c>
      <c r="G83" s="133">
        <v>-700900</v>
      </c>
      <c r="H83" s="133">
        <v>-700900</v>
      </c>
      <c r="I83" s="133">
        <v>-700900</v>
      </c>
      <c r="J83" s="133">
        <v>-700900</v>
      </c>
      <c r="K83" s="133">
        <v>-700900</v>
      </c>
      <c r="L83" s="133">
        <v>-700900</v>
      </c>
      <c r="M83" s="133">
        <v>-700900</v>
      </c>
      <c r="N83" s="133">
        <v>-700900</v>
      </c>
      <c r="O83" s="110"/>
    </row>
    <row r="84" spans="1:15" x14ac:dyDescent="0.3">
      <c r="A84" t="s">
        <v>5935</v>
      </c>
      <c r="B84" t="s">
        <v>1893</v>
      </c>
      <c r="C84" s="133">
        <v>0</v>
      </c>
      <c r="D84" s="133">
        <v>0</v>
      </c>
      <c r="E84" s="133">
        <v>0</v>
      </c>
      <c r="F84" s="133">
        <v>0</v>
      </c>
      <c r="G84" s="133">
        <v>0</v>
      </c>
      <c r="H84" s="133">
        <v>0</v>
      </c>
      <c r="I84" s="133">
        <v>0</v>
      </c>
      <c r="J84" s="133">
        <v>0</v>
      </c>
      <c r="K84" s="133">
        <v>0</v>
      </c>
      <c r="L84" s="133">
        <v>0</v>
      </c>
      <c r="M84" s="133">
        <v>0</v>
      </c>
      <c r="N84" s="133">
        <v>0</v>
      </c>
      <c r="O84" s="110"/>
    </row>
    <row r="85" spans="1:15" x14ac:dyDescent="0.3">
      <c r="A85" t="s">
        <v>5936</v>
      </c>
      <c r="B85" t="s">
        <v>1895</v>
      </c>
      <c r="C85" s="133">
        <v>0</v>
      </c>
      <c r="D85" s="133">
        <v>0</v>
      </c>
      <c r="E85" s="133">
        <v>0</v>
      </c>
      <c r="F85" s="133">
        <v>0</v>
      </c>
      <c r="G85" s="133">
        <v>0</v>
      </c>
      <c r="H85" s="133">
        <v>0</v>
      </c>
      <c r="I85" s="133">
        <v>0</v>
      </c>
      <c r="J85" s="133">
        <v>0</v>
      </c>
      <c r="K85" s="133">
        <v>0</v>
      </c>
      <c r="L85" s="133">
        <v>0</v>
      </c>
      <c r="M85" s="133">
        <v>0</v>
      </c>
      <c r="N85" s="133">
        <v>0</v>
      </c>
      <c r="O85" s="110"/>
    </row>
    <row r="86" spans="1:15" x14ac:dyDescent="0.3">
      <c r="A86" t="s">
        <v>5937</v>
      </c>
      <c r="B86" t="s">
        <v>5938</v>
      </c>
      <c r="C86" s="133">
        <v>249197472.95984101</v>
      </c>
      <c r="D86" s="133">
        <v>187957939.655599</v>
      </c>
      <c r="E86" s="133">
        <v>207636872.95460099</v>
      </c>
      <c r="F86" s="133">
        <v>238440591.93904799</v>
      </c>
      <c r="G86" s="133">
        <v>207498484.991283</v>
      </c>
      <c r="H86" s="133">
        <v>254959369.25075999</v>
      </c>
      <c r="I86" s="133">
        <v>308954616.65669</v>
      </c>
      <c r="J86" s="133">
        <v>242825255.34687701</v>
      </c>
      <c r="K86" s="133">
        <v>294000311.82010603</v>
      </c>
      <c r="L86" s="133">
        <v>327392874.27941799</v>
      </c>
      <c r="M86" s="133">
        <v>186334372.71725199</v>
      </c>
      <c r="N86" s="133">
        <v>199314502.54972699</v>
      </c>
      <c r="O86" s="110"/>
    </row>
    <row r="87" spans="1:15" x14ac:dyDescent="0.3">
      <c r="A87" t="s">
        <v>5939</v>
      </c>
      <c r="B87" t="s">
        <v>1909</v>
      </c>
      <c r="C87" s="133">
        <v>0</v>
      </c>
      <c r="D87" s="133">
        <v>0</v>
      </c>
      <c r="E87" s="133">
        <v>0</v>
      </c>
      <c r="F87" s="133">
        <v>0</v>
      </c>
      <c r="G87" s="133">
        <v>0</v>
      </c>
      <c r="H87" s="133">
        <v>0</v>
      </c>
      <c r="I87" s="133">
        <v>0</v>
      </c>
      <c r="J87" s="133">
        <v>0</v>
      </c>
      <c r="K87" s="133">
        <v>0</v>
      </c>
      <c r="L87" s="133">
        <v>0</v>
      </c>
      <c r="M87" s="133">
        <v>0</v>
      </c>
      <c r="N87" s="133">
        <v>0</v>
      </c>
      <c r="O87" s="110"/>
    </row>
    <row r="88" spans="1:15" x14ac:dyDescent="0.3">
      <c r="A88" t="s">
        <v>5940</v>
      </c>
      <c r="B88" t="s">
        <v>5941</v>
      </c>
      <c r="C88" s="133">
        <v>-729639.89000040002</v>
      </c>
      <c r="D88" s="133">
        <v>-721489.09000039997</v>
      </c>
      <c r="E88" s="133">
        <v>-713338.29000040004</v>
      </c>
      <c r="F88" s="133">
        <v>-705187.48000039998</v>
      </c>
      <c r="G88" s="133">
        <v>-697036.68000030005</v>
      </c>
      <c r="H88" s="133">
        <v>-688885.88000030001</v>
      </c>
      <c r="I88" s="133">
        <v>-680735.07000029995</v>
      </c>
      <c r="J88" s="133">
        <v>-672584.27000030002</v>
      </c>
      <c r="K88" s="133">
        <v>-664433.47000029997</v>
      </c>
      <c r="L88" s="133">
        <v>-656282.67000030004</v>
      </c>
      <c r="M88" s="133">
        <v>-648131.86000029999</v>
      </c>
      <c r="N88" s="133">
        <v>-639981.06000030006</v>
      </c>
      <c r="O88" s="110"/>
    </row>
    <row r="89" spans="1:15" x14ac:dyDescent="0.3">
      <c r="A89" t="s">
        <v>5942</v>
      </c>
      <c r="B89" t="s">
        <v>5943</v>
      </c>
      <c r="C89" s="133">
        <v>3975000000</v>
      </c>
      <c r="D89" s="133">
        <v>3975000000</v>
      </c>
      <c r="E89" s="133">
        <v>4475000000</v>
      </c>
      <c r="F89" s="133">
        <v>4475000000</v>
      </c>
      <c r="G89" s="133">
        <v>4475000000</v>
      </c>
      <c r="H89" s="133">
        <v>4475000000</v>
      </c>
      <c r="I89" s="133">
        <v>4475000000</v>
      </c>
      <c r="J89" s="133">
        <v>4475000000</v>
      </c>
      <c r="K89" s="133">
        <v>4475000000</v>
      </c>
      <c r="L89" s="133">
        <v>4475000000</v>
      </c>
      <c r="M89" s="133">
        <v>4475000000</v>
      </c>
      <c r="N89" s="133">
        <v>4475000000</v>
      </c>
      <c r="O89" s="110"/>
    </row>
    <row r="90" spans="1:15" x14ac:dyDescent="0.3">
      <c r="A90" t="s">
        <v>5944</v>
      </c>
      <c r="B90" t="s">
        <v>5945</v>
      </c>
      <c r="C90" s="133">
        <v>0</v>
      </c>
      <c r="D90" s="133">
        <v>0</v>
      </c>
      <c r="E90" s="133">
        <v>0</v>
      </c>
      <c r="F90" s="133">
        <v>0</v>
      </c>
      <c r="G90" s="133">
        <v>0</v>
      </c>
      <c r="H90" s="133">
        <v>0</v>
      </c>
      <c r="I90" s="133">
        <v>0</v>
      </c>
      <c r="J90" s="133">
        <v>0</v>
      </c>
      <c r="K90" s="133">
        <v>0</v>
      </c>
      <c r="L90" s="133">
        <v>0</v>
      </c>
      <c r="M90" s="133">
        <v>0</v>
      </c>
      <c r="N90" s="133">
        <v>0</v>
      </c>
      <c r="O90" s="110"/>
    </row>
    <row r="91" spans="1:15" x14ac:dyDescent="0.3">
      <c r="A91" t="s">
        <v>5946</v>
      </c>
      <c r="B91" t="s">
        <v>5947</v>
      </c>
      <c r="C91" s="133">
        <v>0</v>
      </c>
      <c r="D91" s="133">
        <v>0</v>
      </c>
      <c r="E91" s="133">
        <v>0</v>
      </c>
      <c r="F91" s="133">
        <v>0</v>
      </c>
      <c r="G91" s="133">
        <v>0</v>
      </c>
      <c r="H91" s="133">
        <v>0</v>
      </c>
      <c r="I91" s="133">
        <v>0</v>
      </c>
      <c r="J91" s="133">
        <v>0</v>
      </c>
      <c r="K91" s="133">
        <v>0</v>
      </c>
      <c r="L91" s="133">
        <v>0</v>
      </c>
      <c r="M91" s="133">
        <v>0</v>
      </c>
      <c r="N91" s="133">
        <v>0</v>
      </c>
      <c r="O91" s="110"/>
    </row>
    <row r="92" spans="1:15" x14ac:dyDescent="0.3">
      <c r="A92" t="s">
        <v>5948</v>
      </c>
      <c r="B92" t="s">
        <v>5949</v>
      </c>
      <c r="C92" s="133">
        <v>0</v>
      </c>
      <c r="D92" s="133">
        <v>0</v>
      </c>
      <c r="E92" s="133">
        <v>0</v>
      </c>
      <c r="F92" s="133">
        <v>0</v>
      </c>
      <c r="G92" s="133">
        <v>0</v>
      </c>
      <c r="H92" s="133">
        <v>0</v>
      </c>
      <c r="I92" s="133">
        <v>0</v>
      </c>
      <c r="J92" s="133">
        <v>0</v>
      </c>
      <c r="K92" s="133">
        <v>0</v>
      </c>
      <c r="L92" s="133">
        <v>0</v>
      </c>
      <c r="M92" s="133">
        <v>0</v>
      </c>
      <c r="N92" s="133">
        <v>0</v>
      </c>
      <c r="O92" s="110"/>
    </row>
    <row r="93" spans="1:15" x14ac:dyDescent="0.3">
      <c r="A93" t="s">
        <v>5950</v>
      </c>
      <c r="B93" t="s">
        <v>5951</v>
      </c>
      <c r="C93" s="133">
        <v>-12404314.359999999</v>
      </c>
      <c r="D93" s="133">
        <v>-14807175.08</v>
      </c>
      <c r="E93" s="133">
        <v>-14689202.800000001</v>
      </c>
      <c r="F93" s="133">
        <v>-14571230.52</v>
      </c>
      <c r="G93" s="133">
        <v>-14453258.24</v>
      </c>
      <c r="H93" s="133">
        <v>-14335285.960000001</v>
      </c>
      <c r="I93" s="133">
        <v>-14217313.68</v>
      </c>
      <c r="J93" s="133">
        <v>-14099341.4</v>
      </c>
      <c r="K93" s="133">
        <v>-13981369.119999999</v>
      </c>
      <c r="L93" s="133">
        <v>-13863396.84</v>
      </c>
      <c r="M93" s="133">
        <v>-13745424.560000001</v>
      </c>
      <c r="N93" s="133">
        <v>-13627452.279999999</v>
      </c>
      <c r="O93" s="110"/>
    </row>
    <row r="94" spans="1:15" x14ac:dyDescent="0.3">
      <c r="A94" t="s">
        <v>5952</v>
      </c>
      <c r="B94" t="s">
        <v>5953</v>
      </c>
      <c r="C94" s="133">
        <v>32343736.136528999</v>
      </c>
      <c r="D94" s="133">
        <v>32311710.364902899</v>
      </c>
      <c r="E94" s="133">
        <v>32279684.887395099</v>
      </c>
      <c r="F94" s="133">
        <v>32247659.916442901</v>
      </c>
      <c r="G94" s="133">
        <v>32215080.849410899</v>
      </c>
      <c r="H94" s="133">
        <v>32182501.932230301</v>
      </c>
      <c r="I94" s="133">
        <v>32149028.306661699</v>
      </c>
      <c r="J94" s="133">
        <v>32115551.9339494</v>
      </c>
      <c r="K94" s="133">
        <v>32082073.017966099</v>
      </c>
      <c r="L94" s="133">
        <v>32048591.763839699</v>
      </c>
      <c r="M94" s="133">
        <v>32015108.3779606</v>
      </c>
      <c r="N94" s="133">
        <v>31980076.6468652</v>
      </c>
      <c r="O94" s="110"/>
    </row>
    <row r="95" spans="1:15" x14ac:dyDescent="0.3">
      <c r="A95" t="s">
        <v>5954</v>
      </c>
      <c r="B95" t="s">
        <v>1978</v>
      </c>
      <c r="C95" s="133">
        <v>17835455.5666667</v>
      </c>
      <c r="D95" s="133">
        <v>17835455.5666667</v>
      </c>
      <c r="E95" s="133">
        <v>17835455.5666667</v>
      </c>
      <c r="F95" s="133">
        <v>17835455.5666667</v>
      </c>
      <c r="G95" s="133">
        <v>17835455.5666667</v>
      </c>
      <c r="H95" s="133">
        <v>17835455.5666667</v>
      </c>
      <c r="I95" s="133">
        <v>17835455.5666667</v>
      </c>
      <c r="J95" s="133">
        <v>17835455.5666667</v>
      </c>
      <c r="K95" s="133">
        <v>17835455.5666667</v>
      </c>
      <c r="L95" s="133">
        <v>17835455.5666667</v>
      </c>
      <c r="M95" s="133">
        <v>17835455.5666667</v>
      </c>
      <c r="N95" s="133">
        <v>17835455.5666667</v>
      </c>
      <c r="O95" s="110"/>
    </row>
    <row r="96" spans="1:15" x14ac:dyDescent="0.3">
      <c r="A96" t="s">
        <v>5955</v>
      </c>
      <c r="B96" t="s">
        <v>5956</v>
      </c>
      <c r="C96" s="133">
        <v>7933228.3333333004</v>
      </c>
      <c r="D96" s="133">
        <v>7938994.6666666996</v>
      </c>
      <c r="E96" s="133">
        <v>7944761</v>
      </c>
      <c r="F96" s="133">
        <v>7950527.3333333004</v>
      </c>
      <c r="G96" s="133">
        <v>7956293.6666666996</v>
      </c>
      <c r="H96" s="133">
        <v>7962060</v>
      </c>
      <c r="I96" s="133">
        <v>7967826.3333333004</v>
      </c>
      <c r="J96" s="133">
        <v>7973592.6666666996</v>
      </c>
      <c r="K96" s="133">
        <v>7979359</v>
      </c>
      <c r="L96" s="133">
        <v>7985125.3333333004</v>
      </c>
      <c r="M96" s="133">
        <v>7990891.6666666996</v>
      </c>
      <c r="N96" s="133">
        <v>7996658</v>
      </c>
      <c r="O96" s="110"/>
    </row>
    <row r="97" spans="1:15" x14ac:dyDescent="0.3">
      <c r="A97" t="s">
        <v>5957</v>
      </c>
      <c r="B97" t="s">
        <v>5958</v>
      </c>
      <c r="C97" s="133">
        <v>80976149.230000004</v>
      </c>
      <c r="D97" s="133">
        <v>80501815.230000004</v>
      </c>
      <c r="E97" s="133">
        <v>81027631.230000004</v>
      </c>
      <c r="F97" s="133">
        <v>77774710.230000004</v>
      </c>
      <c r="G97" s="133">
        <v>76750376.230000004</v>
      </c>
      <c r="H97" s="133">
        <v>77501192.230000004</v>
      </c>
      <c r="I97" s="133">
        <v>74048271.230000004</v>
      </c>
      <c r="J97" s="133">
        <v>73223937.230000004</v>
      </c>
      <c r="K97" s="133">
        <v>70988753.230000004</v>
      </c>
      <c r="L97" s="133">
        <v>70221833.230000004</v>
      </c>
      <c r="M97" s="133">
        <v>69197499.230000004</v>
      </c>
      <c r="N97" s="133">
        <v>69823314.230000004</v>
      </c>
      <c r="O97" s="110"/>
    </row>
    <row r="98" spans="1:15" x14ac:dyDescent="0.3">
      <c r="A98" t="s">
        <v>5959</v>
      </c>
      <c r="B98" t="s">
        <v>2031</v>
      </c>
      <c r="C98" s="133">
        <v>783000</v>
      </c>
      <c r="D98" s="133">
        <v>783000</v>
      </c>
      <c r="E98" s="133">
        <v>783000</v>
      </c>
      <c r="F98" s="133">
        <v>783000</v>
      </c>
      <c r="G98" s="133">
        <v>783000</v>
      </c>
      <c r="H98" s="133">
        <v>783000</v>
      </c>
      <c r="I98" s="133">
        <v>783000</v>
      </c>
      <c r="J98" s="133">
        <v>783000</v>
      </c>
      <c r="K98" s="133">
        <v>783000</v>
      </c>
      <c r="L98" s="133">
        <v>783000</v>
      </c>
      <c r="M98" s="133">
        <v>783000</v>
      </c>
      <c r="N98" s="133">
        <v>783000</v>
      </c>
      <c r="O98" s="110"/>
    </row>
    <row r="99" spans="1:15" x14ac:dyDescent="0.3">
      <c r="A99" t="s">
        <v>5960</v>
      </c>
      <c r="B99" t="s">
        <v>2041</v>
      </c>
      <c r="C99" s="133">
        <v>0</v>
      </c>
      <c r="D99" s="133">
        <v>0</v>
      </c>
      <c r="E99" s="133">
        <v>0</v>
      </c>
      <c r="F99" s="133">
        <v>0</v>
      </c>
      <c r="G99" s="133">
        <v>0</v>
      </c>
      <c r="H99" s="133">
        <v>0</v>
      </c>
      <c r="I99" s="133">
        <v>0</v>
      </c>
      <c r="J99" s="133">
        <v>0</v>
      </c>
      <c r="K99" s="133">
        <v>0</v>
      </c>
      <c r="L99" s="133">
        <v>0</v>
      </c>
      <c r="M99" s="133">
        <v>0</v>
      </c>
      <c r="N99" s="133">
        <v>0</v>
      </c>
      <c r="O99" s="110"/>
    </row>
    <row r="100" spans="1:15" x14ac:dyDescent="0.3">
      <c r="A100" t="s">
        <v>5961</v>
      </c>
      <c r="B100" t="s">
        <v>5962</v>
      </c>
      <c r="C100" s="133">
        <v>33930254.340000004</v>
      </c>
      <c r="D100" s="133">
        <v>34071630.399999999</v>
      </c>
      <c r="E100" s="133">
        <v>34213595.530000001</v>
      </c>
      <c r="F100" s="133">
        <v>34356152.18</v>
      </c>
      <c r="G100" s="133">
        <v>34499302.810000002</v>
      </c>
      <c r="H100" s="133">
        <v>34643049.909999996</v>
      </c>
      <c r="I100" s="133">
        <v>34787395.950000003</v>
      </c>
      <c r="J100" s="133">
        <v>34932343.43</v>
      </c>
      <c r="K100" s="133">
        <v>35077894.859999999</v>
      </c>
      <c r="L100" s="133">
        <v>35224052.759999998</v>
      </c>
      <c r="M100" s="133">
        <v>35370819.649999999</v>
      </c>
      <c r="N100" s="133">
        <v>35518198.07</v>
      </c>
      <c r="O100" s="110"/>
    </row>
    <row r="101" spans="1:15" x14ac:dyDescent="0.3">
      <c r="A101" t="s">
        <v>5963</v>
      </c>
      <c r="B101" t="s">
        <v>2047</v>
      </c>
      <c r="C101" s="133">
        <v>598422401.24888897</v>
      </c>
      <c r="D101" s="133">
        <v>655705087.29093599</v>
      </c>
      <c r="E101" s="133">
        <v>260252506.72569099</v>
      </c>
      <c r="F101" s="133">
        <v>333921046.648453</v>
      </c>
      <c r="G101" s="133">
        <v>304118438.47153699</v>
      </c>
      <c r="H101" s="133">
        <v>369466307.93546301</v>
      </c>
      <c r="I101" s="133">
        <v>437362472.03191102</v>
      </c>
      <c r="J101" s="133">
        <v>456960329.66298002</v>
      </c>
      <c r="K101" s="133">
        <v>471462430.03022301</v>
      </c>
      <c r="L101" s="133">
        <v>432650869.85359597</v>
      </c>
      <c r="M101" s="133">
        <v>596370821.03931797</v>
      </c>
      <c r="N101" s="133">
        <v>553907777.94710696</v>
      </c>
      <c r="O101" s="110"/>
    </row>
    <row r="102" spans="1:15" x14ac:dyDescent="0.3">
      <c r="A102" t="s">
        <v>5964</v>
      </c>
      <c r="B102" t="s">
        <v>5965</v>
      </c>
      <c r="C102" s="133">
        <v>339737630.67706448</v>
      </c>
      <c r="D102" s="133">
        <v>247478150.4243924</v>
      </c>
      <c r="E102" s="133">
        <v>227390351.62002149</v>
      </c>
      <c r="F102" s="133">
        <v>220884407.95066369</v>
      </c>
      <c r="G102" s="133">
        <v>235318004.19600761</v>
      </c>
      <c r="H102" s="133">
        <v>298071729.48933327</v>
      </c>
      <c r="I102" s="133">
        <v>315776797.57735699</v>
      </c>
      <c r="J102" s="133">
        <v>230719802.45241421</v>
      </c>
      <c r="K102" s="133">
        <v>237948962.5108822</v>
      </c>
      <c r="L102" s="133">
        <v>240980546.59163851</v>
      </c>
      <c r="M102" s="133">
        <v>222959032.91933629</v>
      </c>
      <c r="N102" s="133">
        <v>338131365.55483079</v>
      </c>
      <c r="O102" s="110"/>
    </row>
    <row r="103" spans="1:15" x14ac:dyDescent="0.3">
      <c r="A103" t="s">
        <v>5966</v>
      </c>
      <c r="B103" t="s">
        <v>5967</v>
      </c>
      <c r="C103" s="133">
        <v>0</v>
      </c>
      <c r="D103" s="133">
        <v>0</v>
      </c>
      <c r="E103" s="133">
        <v>0</v>
      </c>
      <c r="F103" s="133">
        <v>0</v>
      </c>
      <c r="G103" s="133">
        <v>0</v>
      </c>
      <c r="H103" s="133">
        <v>0</v>
      </c>
      <c r="I103" s="133">
        <v>0</v>
      </c>
      <c r="J103" s="133">
        <v>0</v>
      </c>
      <c r="K103" s="133">
        <v>0</v>
      </c>
      <c r="L103" s="133">
        <v>0</v>
      </c>
      <c r="M103" s="133">
        <v>0</v>
      </c>
      <c r="N103" s="133">
        <v>0</v>
      </c>
      <c r="O103" s="110"/>
    </row>
    <row r="104" spans="1:15" x14ac:dyDescent="0.3">
      <c r="A104" t="s">
        <v>5968</v>
      </c>
      <c r="B104" t="s">
        <v>5969</v>
      </c>
      <c r="C104" s="133">
        <v>9848433.6426465008</v>
      </c>
      <c r="D104" s="133">
        <v>9701871.3093058001</v>
      </c>
      <c r="E104" s="133">
        <v>9697924.9325977005</v>
      </c>
      <c r="F104" s="133">
        <v>9707287.8082184009</v>
      </c>
      <c r="G104" s="133">
        <v>10899350.7640184</v>
      </c>
      <c r="H104" s="133">
        <v>11983335.163357301</v>
      </c>
      <c r="I104" s="133">
        <v>13279255.0650157</v>
      </c>
      <c r="J104" s="133">
        <v>13475250.425035199</v>
      </c>
      <c r="K104" s="133">
        <v>13212938.1018323</v>
      </c>
      <c r="L104" s="133">
        <v>12240444.7332101</v>
      </c>
      <c r="M104" s="133">
        <v>11262049.3756712</v>
      </c>
      <c r="N104" s="133">
        <v>11344714.865146199</v>
      </c>
      <c r="O104" s="110"/>
    </row>
    <row r="105" spans="1:15" x14ac:dyDescent="0.3">
      <c r="A105" t="s">
        <v>5970</v>
      </c>
      <c r="B105" t="s">
        <v>5971</v>
      </c>
      <c r="C105" s="133">
        <v>121289448.734596</v>
      </c>
      <c r="D105" s="133">
        <v>121339986.00490201</v>
      </c>
      <c r="E105" s="133">
        <v>121390544.332404</v>
      </c>
      <c r="F105" s="133">
        <v>121441123.725876</v>
      </c>
      <c r="G105" s="133">
        <v>121491724.194095</v>
      </c>
      <c r="H105" s="133">
        <v>121542345.74584299</v>
      </c>
      <c r="I105" s="133">
        <v>121592988.38990299</v>
      </c>
      <c r="J105" s="133">
        <v>121643652.135066</v>
      </c>
      <c r="K105" s="133">
        <v>121694336.99012201</v>
      </c>
      <c r="L105" s="133">
        <v>121745042.96386801</v>
      </c>
      <c r="M105" s="133">
        <v>121795770.06510299</v>
      </c>
      <c r="N105" s="133">
        <v>121846518.30263001</v>
      </c>
      <c r="O105" s="110"/>
    </row>
    <row r="106" spans="1:15" x14ac:dyDescent="0.3">
      <c r="A106" t="s">
        <v>5972</v>
      </c>
      <c r="B106" t="s">
        <v>5973</v>
      </c>
      <c r="C106" s="133">
        <v>21434892.624605101</v>
      </c>
      <c r="D106" s="133">
        <v>28453867.986593802</v>
      </c>
      <c r="E106" s="133">
        <v>25716469.1903916</v>
      </c>
      <c r="F106" s="133">
        <v>25515454.138750002</v>
      </c>
      <c r="G106" s="133">
        <v>39734240.031656303</v>
      </c>
      <c r="H106" s="133">
        <v>48937574.386763103</v>
      </c>
      <c r="I106" s="133">
        <v>66854972.394986004</v>
      </c>
      <c r="J106" s="133">
        <v>85395750.400206298</v>
      </c>
      <c r="K106" s="133">
        <v>91395382.583481595</v>
      </c>
      <c r="L106" s="133">
        <v>101560047.67511509</v>
      </c>
      <c r="M106" s="133">
        <v>15395935.2889768</v>
      </c>
      <c r="N106" s="133">
        <v>12848947.166446701</v>
      </c>
      <c r="O106" s="110"/>
    </row>
    <row r="107" spans="1:15" x14ac:dyDescent="0.3">
      <c r="A107" t="s">
        <v>5974</v>
      </c>
      <c r="B107" t="s">
        <v>5975</v>
      </c>
      <c r="C107" s="133">
        <v>33897180.190670803</v>
      </c>
      <c r="D107" s="133">
        <v>48561636.644592099</v>
      </c>
      <c r="E107" s="133">
        <v>39209230.128644198</v>
      </c>
      <c r="F107" s="133">
        <v>55820195.5838333</v>
      </c>
      <c r="G107" s="133">
        <v>44872746.143696599</v>
      </c>
      <c r="H107" s="133">
        <v>40279159.729879901</v>
      </c>
      <c r="I107" s="133">
        <v>49478948.601337299</v>
      </c>
      <c r="J107" s="133">
        <v>60038928.277803198</v>
      </c>
      <c r="K107" s="133">
        <v>52801305.604492098</v>
      </c>
      <c r="L107" s="133">
        <v>69471935.775480807</v>
      </c>
      <c r="M107" s="133">
        <v>46287491.646638297</v>
      </c>
      <c r="N107" s="133">
        <v>32834563.451576099</v>
      </c>
      <c r="O107" s="110"/>
    </row>
    <row r="108" spans="1:15" x14ac:dyDescent="0.3">
      <c r="A108" t="s">
        <v>5976</v>
      </c>
      <c r="B108" t="s">
        <v>2276</v>
      </c>
      <c r="C108" s="133">
        <v>0</v>
      </c>
      <c r="D108" s="133">
        <v>0</v>
      </c>
      <c r="E108" s="133">
        <v>0</v>
      </c>
      <c r="F108" s="133">
        <v>0</v>
      </c>
      <c r="G108" s="133">
        <v>0</v>
      </c>
      <c r="H108" s="133">
        <v>0</v>
      </c>
      <c r="I108" s="133">
        <v>0</v>
      </c>
      <c r="J108" s="133">
        <v>0</v>
      </c>
      <c r="K108" s="133">
        <v>0</v>
      </c>
      <c r="L108" s="133">
        <v>0</v>
      </c>
      <c r="M108" s="133">
        <v>0</v>
      </c>
      <c r="N108" s="133">
        <v>0</v>
      </c>
      <c r="O108" s="110"/>
    </row>
    <row r="109" spans="1:15" x14ac:dyDescent="0.3">
      <c r="A109" t="s">
        <v>5977</v>
      </c>
      <c r="B109" t="s">
        <v>5978</v>
      </c>
      <c r="C109" s="133">
        <v>12702460.179999899</v>
      </c>
      <c r="D109" s="133">
        <v>12862380.1800001</v>
      </c>
      <c r="E109" s="133">
        <v>12773820.179999899</v>
      </c>
      <c r="F109" s="133">
        <v>13220660.1800001</v>
      </c>
      <c r="G109" s="133">
        <v>13896460.18</v>
      </c>
      <c r="H109" s="133">
        <v>14763420.18</v>
      </c>
      <c r="I109" s="133">
        <v>15349060.18</v>
      </c>
      <c r="J109" s="133">
        <v>16002240.18</v>
      </c>
      <c r="K109" s="133">
        <v>16211700.179999899</v>
      </c>
      <c r="L109" s="133">
        <v>15119784.98</v>
      </c>
      <c r="M109" s="133">
        <v>13950181.779999901</v>
      </c>
      <c r="N109" s="133">
        <v>14342125.779999999</v>
      </c>
      <c r="O109" s="110"/>
    </row>
    <row r="110" spans="1:15" x14ac:dyDescent="0.3">
      <c r="A110" t="s">
        <v>5979</v>
      </c>
      <c r="B110" t="s">
        <v>5980</v>
      </c>
      <c r="C110" s="133">
        <v>40681791.109303497</v>
      </c>
      <c r="D110" s="133">
        <v>40775791.109303497</v>
      </c>
      <c r="E110" s="133">
        <v>40601597.965887196</v>
      </c>
      <c r="F110" s="133">
        <v>40679597.965887196</v>
      </c>
      <c r="G110" s="133">
        <v>40734597.965887196</v>
      </c>
      <c r="H110" s="133">
        <v>41597857.204693198</v>
      </c>
      <c r="I110" s="133">
        <v>41608857.204693198</v>
      </c>
      <c r="J110" s="133">
        <v>41653857.204693198</v>
      </c>
      <c r="K110" s="133">
        <v>42486116.4434992</v>
      </c>
      <c r="L110" s="133">
        <v>42531116.4434992</v>
      </c>
      <c r="M110" s="133">
        <v>42576116.4434992</v>
      </c>
      <c r="N110" s="133">
        <v>43192375.682305098</v>
      </c>
      <c r="O110" s="110"/>
    </row>
    <row r="111" spans="1:15" x14ac:dyDescent="0.3">
      <c r="A111" t="s">
        <v>5981</v>
      </c>
      <c r="B111" t="s">
        <v>5982</v>
      </c>
      <c r="C111" s="133">
        <v>1672506.9455502001</v>
      </c>
      <c r="D111" s="133">
        <v>1513143.2575343</v>
      </c>
      <c r="E111" s="133">
        <v>1353270.0313303</v>
      </c>
      <c r="F111" s="133">
        <v>1192885.6458079999</v>
      </c>
      <c r="G111" s="133">
        <v>1032000.6764398</v>
      </c>
      <c r="H111" s="133">
        <v>870601.30740429997</v>
      </c>
      <c r="I111" s="133">
        <v>708701.72860949999</v>
      </c>
      <c r="J111" s="133">
        <v>546284.53074329998</v>
      </c>
      <c r="K111" s="133">
        <v>383348.06712199998</v>
      </c>
      <c r="L111" s="133">
        <v>387175.93584009999</v>
      </c>
      <c r="M111" s="133">
        <v>391013.75446560001</v>
      </c>
      <c r="N111" s="133">
        <v>394921.03353840002</v>
      </c>
      <c r="O111" s="110"/>
    </row>
    <row r="112" spans="1:15" x14ac:dyDescent="0.3">
      <c r="A112" t="s">
        <v>5983</v>
      </c>
      <c r="B112" t="s">
        <v>5984</v>
      </c>
      <c r="C112" s="133">
        <v>0</v>
      </c>
      <c r="D112" s="133">
        <v>0</v>
      </c>
      <c r="E112" s="133">
        <v>0</v>
      </c>
      <c r="F112" s="133">
        <v>0</v>
      </c>
      <c r="G112" s="133">
        <v>0</v>
      </c>
      <c r="H112" s="133">
        <v>0</v>
      </c>
      <c r="I112" s="133">
        <v>0</v>
      </c>
      <c r="J112" s="133">
        <v>0</v>
      </c>
      <c r="K112" s="133">
        <v>0</v>
      </c>
      <c r="L112" s="133">
        <v>0</v>
      </c>
      <c r="M112" s="133">
        <v>0</v>
      </c>
      <c r="N112" s="133">
        <v>0</v>
      </c>
      <c r="O112" s="110"/>
    </row>
    <row r="113" spans="1:15" x14ac:dyDescent="0.3">
      <c r="A113" t="s">
        <v>5985</v>
      </c>
      <c r="B113" t="s">
        <v>2372</v>
      </c>
      <c r="C113" s="133">
        <v>0</v>
      </c>
      <c r="D113" s="133">
        <v>0</v>
      </c>
      <c r="E113" s="133">
        <v>0</v>
      </c>
      <c r="F113" s="133">
        <v>0</v>
      </c>
      <c r="G113" s="133">
        <v>0</v>
      </c>
      <c r="H113" s="133">
        <v>0</v>
      </c>
      <c r="I113" s="133">
        <v>0</v>
      </c>
      <c r="J113" s="133">
        <v>0</v>
      </c>
      <c r="K113" s="133">
        <v>0</v>
      </c>
      <c r="L113" s="133">
        <v>0</v>
      </c>
      <c r="M113" s="133">
        <v>0</v>
      </c>
      <c r="N113" s="133">
        <v>0</v>
      </c>
      <c r="O113" s="110"/>
    </row>
    <row r="114" spans="1:15" s="88" customFormat="1" x14ac:dyDescent="0.3">
      <c r="A114" s="88" t="s">
        <v>5986</v>
      </c>
      <c r="B114" s="88" t="s">
        <v>5987</v>
      </c>
      <c r="C114" s="134">
        <v>48733488.673501</v>
      </c>
      <c r="D114" s="134">
        <v>50597464.078821696</v>
      </c>
      <c r="E114" s="134">
        <v>47459862.379175</v>
      </c>
      <c r="F114" s="134">
        <v>45638536.178742498</v>
      </c>
      <c r="G114" s="134">
        <v>46474827.189593397</v>
      </c>
      <c r="H114" s="134">
        <v>42648314.895821497</v>
      </c>
      <c r="I114" s="134">
        <v>39427322.898039401</v>
      </c>
      <c r="J114" s="134">
        <v>35523171.071460702</v>
      </c>
      <c r="K114" s="134">
        <v>26564114.122590099</v>
      </c>
      <c r="L114" s="134">
        <v>19267860.784241099</v>
      </c>
      <c r="M114" s="134">
        <v>14546107.606709</v>
      </c>
      <c r="N114" s="134">
        <v>15778410.867560999</v>
      </c>
      <c r="O114" s="111"/>
    </row>
    <row r="115" spans="1:15" x14ac:dyDescent="0.3">
      <c r="A115" t="s">
        <v>5988</v>
      </c>
      <c r="B115" t="s">
        <v>5989</v>
      </c>
      <c r="C115" s="133">
        <v>532576661.01495433</v>
      </c>
      <c r="D115" s="133">
        <v>529893967.91988081</v>
      </c>
      <c r="E115" s="133">
        <v>528224670.77014178</v>
      </c>
      <c r="F115" s="133">
        <v>529572296.74536961</v>
      </c>
      <c r="G115" s="133">
        <v>525807839.48273659</v>
      </c>
      <c r="H115" s="133">
        <v>525897620.86134613</v>
      </c>
      <c r="I115" s="133">
        <v>524588130.96277022</v>
      </c>
      <c r="J115" s="133">
        <v>522017084.16155457</v>
      </c>
      <c r="K115" s="133">
        <v>513244584.61082989</v>
      </c>
      <c r="L115" s="133">
        <v>512333588.69717532</v>
      </c>
      <c r="M115" s="133">
        <v>511127506.24224639</v>
      </c>
      <c r="N115" s="133">
        <v>508342291.73172992</v>
      </c>
      <c r="O115" s="110"/>
    </row>
    <row r="116" spans="1:15" x14ac:dyDescent="0.3">
      <c r="A116" t="s">
        <v>5990</v>
      </c>
      <c r="B116" t="s">
        <v>2480</v>
      </c>
      <c r="C116" s="133">
        <v>233862150.03</v>
      </c>
      <c r="D116" s="133">
        <v>248250479.84999999</v>
      </c>
      <c r="E116" s="133">
        <v>247299337.69999999</v>
      </c>
      <c r="F116" s="133">
        <v>271995264.55000001</v>
      </c>
      <c r="G116" s="133">
        <v>270830395.73000002</v>
      </c>
      <c r="H116" s="133">
        <v>269665526.93000001</v>
      </c>
      <c r="I116" s="133">
        <v>268500658.13</v>
      </c>
      <c r="J116" s="133">
        <v>267335789.31</v>
      </c>
      <c r="K116" s="133">
        <v>266170920.50999999</v>
      </c>
      <c r="L116" s="133">
        <v>265006051.71000001</v>
      </c>
      <c r="M116" s="133">
        <v>263841182.88999999</v>
      </c>
      <c r="N116" s="133">
        <v>264120667.28999999</v>
      </c>
      <c r="O116" s="110"/>
    </row>
    <row r="117" spans="1:15" x14ac:dyDescent="0.3">
      <c r="A117" t="s">
        <v>5991</v>
      </c>
      <c r="B117" t="s">
        <v>5992</v>
      </c>
      <c r="C117" s="133">
        <v>-7876.12</v>
      </c>
      <c r="D117" s="133">
        <v>-7876.12</v>
      </c>
      <c r="E117" s="133">
        <v>-7876.12</v>
      </c>
      <c r="F117" s="133">
        <v>-7876.12</v>
      </c>
      <c r="G117" s="133">
        <v>-7876.12</v>
      </c>
      <c r="H117" s="133">
        <v>-7876.12</v>
      </c>
      <c r="I117" s="133">
        <v>-7876.12</v>
      </c>
      <c r="J117" s="133">
        <v>-7876.12</v>
      </c>
      <c r="K117" s="133">
        <v>-7876.12</v>
      </c>
      <c r="L117" s="133">
        <v>-7876.12</v>
      </c>
      <c r="M117" s="133">
        <v>-7876.12</v>
      </c>
      <c r="N117" s="133">
        <v>-7876.12</v>
      </c>
      <c r="O117" s="110"/>
    </row>
    <row r="118" spans="1:15" x14ac:dyDescent="0.3">
      <c r="A118" t="s">
        <v>5993</v>
      </c>
      <c r="B118" t="s">
        <v>2489</v>
      </c>
      <c r="C118" s="133">
        <v>0</v>
      </c>
      <c r="D118" s="133">
        <v>0</v>
      </c>
      <c r="E118" s="133">
        <v>0</v>
      </c>
      <c r="F118" s="133">
        <v>0</v>
      </c>
      <c r="G118" s="133">
        <v>0</v>
      </c>
      <c r="H118" s="133">
        <v>0</v>
      </c>
      <c r="I118" s="133">
        <v>0</v>
      </c>
      <c r="J118" s="133">
        <v>0</v>
      </c>
      <c r="K118" s="133">
        <v>0</v>
      </c>
      <c r="L118" s="133">
        <v>0</v>
      </c>
      <c r="M118" s="133">
        <v>0</v>
      </c>
      <c r="N118" s="133">
        <v>0</v>
      </c>
      <c r="O118" s="110"/>
    </row>
    <row r="119" spans="1:15" x14ac:dyDescent="0.3">
      <c r="A119" t="s">
        <v>5994</v>
      </c>
      <c r="B119" t="s">
        <v>5995</v>
      </c>
      <c r="C119" s="133">
        <v>52922970.030000001</v>
      </c>
      <c r="D119" s="133">
        <v>52718068.880000003</v>
      </c>
      <c r="E119" s="133">
        <v>52513167.719999999</v>
      </c>
      <c r="F119" s="133">
        <v>52308266.579999998</v>
      </c>
      <c r="G119" s="133">
        <v>52103365.420000002</v>
      </c>
      <c r="H119" s="133">
        <v>51898464.270000003</v>
      </c>
      <c r="I119" s="133">
        <v>51693563.109999999</v>
      </c>
      <c r="J119" s="133">
        <v>51488661.960000001</v>
      </c>
      <c r="K119" s="133">
        <v>51283760.799999997</v>
      </c>
      <c r="L119" s="133">
        <v>51078859.659999996</v>
      </c>
      <c r="M119" s="133">
        <v>50873958.5</v>
      </c>
      <c r="N119" s="133">
        <v>50669057.350000001</v>
      </c>
      <c r="O119" s="110"/>
    </row>
    <row r="120" spans="1:15" x14ac:dyDescent="0.3">
      <c r="A120" t="s">
        <v>5996</v>
      </c>
      <c r="B120" t="s">
        <v>5997</v>
      </c>
      <c r="C120" s="133">
        <v>1588611273.0799999</v>
      </c>
      <c r="D120" s="133">
        <v>1597454603.29</v>
      </c>
      <c r="E120" s="133">
        <v>1600086356.75</v>
      </c>
      <c r="F120" s="133">
        <v>1610383855.79</v>
      </c>
      <c r="G120" s="133">
        <v>1617254709.8699999</v>
      </c>
      <c r="H120" s="133">
        <v>1624031080.27</v>
      </c>
      <c r="I120" s="133">
        <v>1630565536.6700001</v>
      </c>
      <c r="J120" s="133">
        <v>1637209106.6500001</v>
      </c>
      <c r="K120" s="133">
        <v>1653946447.6099999</v>
      </c>
      <c r="L120" s="133">
        <v>1660685131.3800001</v>
      </c>
      <c r="M120" s="133">
        <v>1667304733.72</v>
      </c>
      <c r="N120" s="133">
        <v>1668101447.1900001</v>
      </c>
      <c r="O120" s="110"/>
    </row>
    <row r="121" spans="1:15" x14ac:dyDescent="0.3">
      <c r="A121" t="s">
        <v>5998</v>
      </c>
      <c r="B121" t="s">
        <v>5999</v>
      </c>
      <c r="C121" s="133">
        <v>49607357.57</v>
      </c>
      <c r="D121" s="133">
        <v>52347972.82</v>
      </c>
      <c r="E121" s="133">
        <v>64527857.439999998</v>
      </c>
      <c r="F121" s="133">
        <v>68028297.950000003</v>
      </c>
      <c r="G121" s="133">
        <v>69868323.459999993</v>
      </c>
      <c r="H121" s="133">
        <v>70073396.989999995</v>
      </c>
      <c r="I121" s="133">
        <v>71316952.840000004</v>
      </c>
      <c r="J121" s="133">
        <v>72575927.599999994</v>
      </c>
      <c r="K121" s="133">
        <v>66313700.159999996</v>
      </c>
      <c r="L121" s="133">
        <v>67875643.640000001</v>
      </c>
      <c r="M121" s="133">
        <v>70030560.069999993</v>
      </c>
      <c r="N121" s="133">
        <v>75368406.760000005</v>
      </c>
      <c r="O121" s="110"/>
    </row>
    <row r="122" spans="1:15" x14ac:dyDescent="0.3">
      <c r="A122" t="s">
        <v>6000</v>
      </c>
      <c r="B122" t="s">
        <v>6001</v>
      </c>
      <c r="C122" s="133">
        <v>41488847.694078602</v>
      </c>
      <c r="D122" s="133">
        <v>41562832.422909297</v>
      </c>
      <c r="E122" s="133">
        <v>42041628.790323198</v>
      </c>
      <c r="F122" s="133">
        <v>42227311.198399603</v>
      </c>
      <c r="G122" s="133">
        <v>43251045.110362202</v>
      </c>
      <c r="H122" s="133">
        <v>43922736.657113597</v>
      </c>
      <c r="I122" s="133">
        <v>44604061.810109802</v>
      </c>
      <c r="J122" s="133">
        <v>44844156.736036003</v>
      </c>
      <c r="K122" s="133">
        <v>45042037.210545696</v>
      </c>
      <c r="L122" s="133">
        <v>45195764.0979596</v>
      </c>
      <c r="M122" s="133">
        <v>45327609.105373502</v>
      </c>
      <c r="N122" s="133">
        <v>45463647.863449901</v>
      </c>
      <c r="O122" s="110"/>
    </row>
    <row r="123" spans="1:15" x14ac:dyDescent="0.3">
      <c r="A123" t="s">
        <v>6002</v>
      </c>
      <c r="B123" t="s">
        <v>6003</v>
      </c>
      <c r="C123" s="133">
        <v>0</v>
      </c>
      <c r="D123" s="133">
        <v>0</v>
      </c>
      <c r="E123" s="133">
        <v>0</v>
      </c>
      <c r="F123" s="133">
        <v>0</v>
      </c>
      <c r="G123" s="133">
        <v>0</v>
      </c>
      <c r="H123" s="133">
        <v>0</v>
      </c>
      <c r="I123" s="133">
        <v>0</v>
      </c>
      <c r="J123" s="133">
        <v>0</v>
      </c>
      <c r="K123" s="133">
        <v>0</v>
      </c>
      <c r="L123" s="133">
        <v>0</v>
      </c>
      <c r="M123" s="133">
        <v>0</v>
      </c>
      <c r="N123" s="133">
        <v>0</v>
      </c>
      <c r="O123" s="110"/>
    </row>
    <row r="124" spans="1:15" x14ac:dyDescent="0.3">
      <c r="A124" t="s">
        <v>6004</v>
      </c>
      <c r="B124" t="s">
        <v>6005</v>
      </c>
      <c r="C124" s="133">
        <v>3275438.7564149001</v>
      </c>
      <c r="D124" s="133">
        <v>3274748.2864148999</v>
      </c>
      <c r="E124" s="133">
        <v>3277060.9764148998</v>
      </c>
      <c r="F124" s="133">
        <v>3289982.0064149001</v>
      </c>
      <c r="G124" s="133">
        <v>3292618.8364149001</v>
      </c>
      <c r="H124" s="133">
        <v>3293677.5064149001</v>
      </c>
      <c r="I124" s="133">
        <v>3295058.0764148999</v>
      </c>
      <c r="J124" s="133">
        <v>3294933.6064149002</v>
      </c>
      <c r="K124" s="133">
        <v>3294018.0764148999</v>
      </c>
      <c r="L124" s="133">
        <v>3430006.2364149</v>
      </c>
      <c r="M124" s="133">
        <v>3606805.8864149</v>
      </c>
      <c r="N124" s="133">
        <v>3621100.1364149</v>
      </c>
      <c r="O124" s="110"/>
    </row>
    <row r="125" spans="1:15" x14ac:dyDescent="0.3">
      <c r="A125" t="s">
        <v>6006</v>
      </c>
      <c r="B125" t="s">
        <v>6007</v>
      </c>
      <c r="C125" s="133">
        <v>0</v>
      </c>
      <c r="D125" s="133">
        <v>0</v>
      </c>
      <c r="E125" s="133">
        <v>0</v>
      </c>
      <c r="F125" s="133">
        <v>0</v>
      </c>
      <c r="G125" s="133">
        <v>0</v>
      </c>
      <c r="H125" s="133">
        <v>0</v>
      </c>
      <c r="I125" s="133">
        <v>0</v>
      </c>
      <c r="J125" s="133">
        <v>0</v>
      </c>
      <c r="K125" s="133">
        <v>0</v>
      </c>
      <c r="L125" s="133">
        <v>0</v>
      </c>
      <c r="M125" s="133">
        <v>0</v>
      </c>
      <c r="N125" s="133">
        <v>0</v>
      </c>
      <c r="O125" s="110"/>
    </row>
    <row r="126" spans="1:15" x14ac:dyDescent="0.3">
      <c r="A126" t="s">
        <v>6008</v>
      </c>
      <c r="B126" t="s">
        <v>6009</v>
      </c>
      <c r="C126" s="133">
        <v>0</v>
      </c>
      <c r="D126" s="133">
        <v>0</v>
      </c>
      <c r="E126" s="133">
        <v>0</v>
      </c>
      <c r="F126" s="133">
        <v>0</v>
      </c>
      <c r="G126" s="133">
        <v>0</v>
      </c>
      <c r="H126" s="133">
        <v>0</v>
      </c>
      <c r="I126" s="133">
        <v>0</v>
      </c>
      <c r="J126" s="133">
        <v>0</v>
      </c>
      <c r="K126" s="133">
        <v>0</v>
      </c>
      <c r="L126" s="133">
        <v>0</v>
      </c>
      <c r="M126" s="133">
        <v>0</v>
      </c>
      <c r="N126" s="133">
        <v>0</v>
      </c>
      <c r="O126" s="110"/>
    </row>
    <row r="127" spans="1:15" x14ac:dyDescent="0.3">
      <c r="A127" t="s">
        <v>6010</v>
      </c>
      <c r="B127" t="s">
        <v>6011</v>
      </c>
      <c r="C127" s="133">
        <v>0</v>
      </c>
      <c r="D127" s="133">
        <v>0</v>
      </c>
      <c r="E127" s="133">
        <v>0</v>
      </c>
      <c r="F127" s="133">
        <v>0</v>
      </c>
      <c r="G127" s="133">
        <v>0</v>
      </c>
      <c r="H127" s="133">
        <v>0</v>
      </c>
      <c r="I127" s="133">
        <v>0</v>
      </c>
      <c r="J127" s="133">
        <v>0</v>
      </c>
      <c r="K127" s="133">
        <v>0</v>
      </c>
      <c r="L127" s="133">
        <v>0</v>
      </c>
      <c r="M127" s="133">
        <v>0</v>
      </c>
      <c r="N127" s="133">
        <v>0</v>
      </c>
      <c r="O127" s="110"/>
    </row>
    <row r="128" spans="1:15" x14ac:dyDescent="0.3">
      <c r="A128" t="s">
        <v>6012</v>
      </c>
      <c r="B128" t="s">
        <v>6013</v>
      </c>
      <c r="C128" s="133">
        <v>0</v>
      </c>
      <c r="D128" s="133">
        <v>0</v>
      </c>
      <c r="E128" s="133">
        <v>0</v>
      </c>
      <c r="F128" s="133">
        <v>0</v>
      </c>
      <c r="G128" s="133">
        <v>0</v>
      </c>
      <c r="H128" s="133">
        <v>0</v>
      </c>
      <c r="I128" s="133">
        <v>0</v>
      </c>
      <c r="J128" s="133">
        <v>0</v>
      </c>
      <c r="K128" s="133">
        <v>0</v>
      </c>
      <c r="L128" s="133">
        <v>0</v>
      </c>
      <c r="M128" s="133">
        <v>0</v>
      </c>
      <c r="N128" s="133">
        <v>0</v>
      </c>
      <c r="O128" s="110"/>
    </row>
    <row r="129" spans="1:15" x14ac:dyDescent="0.3">
      <c r="A129" t="s">
        <v>6014</v>
      </c>
      <c r="B129" t="s">
        <v>6015</v>
      </c>
      <c r="C129" s="133">
        <v>15479.11</v>
      </c>
      <c r="D129" s="133">
        <v>15479.11</v>
      </c>
      <c r="E129" s="133">
        <v>15479.11</v>
      </c>
      <c r="F129" s="133">
        <v>15479.11</v>
      </c>
      <c r="G129" s="133">
        <v>15479.11</v>
      </c>
      <c r="H129" s="133">
        <v>15479.11</v>
      </c>
      <c r="I129" s="133">
        <v>15479.11</v>
      </c>
      <c r="J129" s="133">
        <v>15479.11</v>
      </c>
      <c r="K129" s="133">
        <v>15479.11</v>
      </c>
      <c r="L129" s="133">
        <v>15479.11</v>
      </c>
      <c r="M129" s="133">
        <v>15479.11</v>
      </c>
      <c r="N129" s="133">
        <v>15479.11</v>
      </c>
      <c r="O129" s="110"/>
    </row>
    <row r="130" spans="1:15" x14ac:dyDescent="0.3">
      <c r="A130" t="s">
        <v>6016</v>
      </c>
      <c r="B130" t="s">
        <v>6017</v>
      </c>
      <c r="C130" s="133">
        <v>1821528.62</v>
      </c>
      <c r="D130" s="133">
        <v>1821528.62</v>
      </c>
      <c r="E130" s="133">
        <v>1821528.62</v>
      </c>
      <c r="F130" s="133">
        <v>1821528.62</v>
      </c>
      <c r="G130" s="133">
        <v>1821528.62</v>
      </c>
      <c r="H130" s="133">
        <v>1821528.62</v>
      </c>
      <c r="I130" s="133">
        <v>1821528.62</v>
      </c>
      <c r="J130" s="133">
        <v>1821528.62</v>
      </c>
      <c r="K130" s="133">
        <v>1821528.62</v>
      </c>
      <c r="L130" s="133">
        <v>1821528.62</v>
      </c>
      <c r="M130" s="133">
        <v>1821528.62</v>
      </c>
      <c r="N130" s="133">
        <v>1821528.53</v>
      </c>
      <c r="O130" s="110"/>
    </row>
    <row r="131" spans="1:15" x14ac:dyDescent="0.3">
      <c r="A131" t="s">
        <v>6018</v>
      </c>
      <c r="B131" t="s">
        <v>6019</v>
      </c>
      <c r="C131" s="133">
        <v>0</v>
      </c>
      <c r="D131" s="133">
        <v>0</v>
      </c>
      <c r="E131" s="133">
        <v>0</v>
      </c>
      <c r="F131" s="133">
        <v>0</v>
      </c>
      <c r="G131" s="133">
        <v>0</v>
      </c>
      <c r="H131" s="133">
        <v>0</v>
      </c>
      <c r="I131" s="133">
        <v>0</v>
      </c>
      <c r="J131" s="133">
        <v>0</v>
      </c>
      <c r="K131" s="133">
        <v>0</v>
      </c>
      <c r="L131" s="133">
        <v>0</v>
      </c>
      <c r="M131" s="133">
        <v>0</v>
      </c>
      <c r="N131" s="133">
        <v>0</v>
      </c>
      <c r="O131" s="110"/>
    </row>
    <row r="132" spans="1:15" x14ac:dyDescent="0.3">
      <c r="A132" t="s">
        <v>6020</v>
      </c>
      <c r="B132" t="s">
        <v>6021</v>
      </c>
      <c r="C132" s="133">
        <v>0</v>
      </c>
      <c r="D132" s="133">
        <v>0</v>
      </c>
      <c r="E132" s="133">
        <v>0</v>
      </c>
      <c r="F132" s="133">
        <v>0</v>
      </c>
      <c r="G132" s="133">
        <v>0</v>
      </c>
      <c r="H132" s="133">
        <v>0</v>
      </c>
      <c r="I132" s="133">
        <v>0</v>
      </c>
      <c r="J132" s="133">
        <v>0</v>
      </c>
      <c r="K132" s="133">
        <v>0</v>
      </c>
      <c r="L132" s="133">
        <v>0</v>
      </c>
      <c r="M132" s="133">
        <v>0</v>
      </c>
      <c r="N132" s="133">
        <v>0</v>
      </c>
      <c r="O132" s="110"/>
    </row>
    <row r="133" spans="1:15" x14ac:dyDescent="0.3">
      <c r="A133" t="s">
        <v>6022</v>
      </c>
      <c r="B133" t="s">
        <v>6023</v>
      </c>
      <c r="C133" s="133">
        <v>-7774.9732567999999</v>
      </c>
      <c r="D133" s="133">
        <v>-49848.639766400003</v>
      </c>
      <c r="E133" s="133">
        <v>238336.30655420001</v>
      </c>
      <c r="F133" s="133">
        <v>-24636.452563999999</v>
      </c>
      <c r="G133" s="133">
        <v>690817.25900840003</v>
      </c>
      <c r="H133" s="133">
        <v>5371337.0593633</v>
      </c>
      <c r="I133" s="133">
        <v>4263219.8883001003</v>
      </c>
      <c r="J133" s="133">
        <v>2814911.3854621002</v>
      </c>
      <c r="K133" s="133">
        <v>10250727.6839789</v>
      </c>
      <c r="L133" s="133">
        <v>3539022.1612995998</v>
      </c>
      <c r="M133" s="133">
        <v>3191743.7693457999</v>
      </c>
      <c r="N133" s="133">
        <v>348055.87583500001</v>
      </c>
      <c r="O133" s="110"/>
    </row>
    <row r="134" spans="1:15" x14ac:dyDescent="0.3">
      <c r="A134" t="s">
        <v>6024</v>
      </c>
      <c r="B134" t="s">
        <v>6025</v>
      </c>
      <c r="C134" s="133">
        <v>-8348681.6682722</v>
      </c>
      <c r="D134" s="133">
        <v>-6052339.4800795</v>
      </c>
      <c r="E134" s="133">
        <v>-6316091.7233058996</v>
      </c>
      <c r="F134" s="133">
        <v>-5670334.7558963001</v>
      </c>
      <c r="G134" s="133">
        <v>-1867764</v>
      </c>
      <c r="H134" s="133">
        <v>-1018702</v>
      </c>
      <c r="I134" s="133">
        <v>-1018702.4822816</v>
      </c>
      <c r="J134" s="133">
        <v>-1018702.6855728</v>
      </c>
      <c r="K134" s="133">
        <v>-1018702</v>
      </c>
      <c r="L134" s="133">
        <v>-1399819</v>
      </c>
      <c r="M134" s="133">
        <v>-3090877.2551767998</v>
      </c>
      <c r="N134" s="133">
        <v>-10737053.7194106</v>
      </c>
      <c r="O134" s="110"/>
    </row>
    <row r="135" spans="1:15" x14ac:dyDescent="0.3">
      <c r="A135" t="s">
        <v>6026</v>
      </c>
      <c r="B135" t="s">
        <v>6027</v>
      </c>
      <c r="C135" s="133">
        <v>18246787.511582699</v>
      </c>
      <c r="D135" s="133">
        <v>17528678.929778598</v>
      </c>
      <c r="E135" s="133">
        <v>17309449.666929498</v>
      </c>
      <c r="F135" s="133">
        <v>17728813.733107999</v>
      </c>
      <c r="G135" s="133">
        <v>19145271.940115299</v>
      </c>
      <c r="H135" s="133">
        <v>20137804.965055998</v>
      </c>
      <c r="I135" s="133">
        <v>20783022.348366499</v>
      </c>
      <c r="J135" s="133">
        <v>20548288.764339902</v>
      </c>
      <c r="K135" s="133">
        <v>20989536.235991001</v>
      </c>
      <c r="L135" s="133">
        <v>20555572.970065299</v>
      </c>
      <c r="M135" s="133">
        <v>17572975.135949198</v>
      </c>
      <c r="N135" s="133">
        <v>17812460.5198287</v>
      </c>
      <c r="O135" s="110"/>
    </row>
    <row r="136" spans="1:15" x14ac:dyDescent="0.3">
      <c r="A136" t="s">
        <v>6028</v>
      </c>
      <c r="B136" t="s">
        <v>6029</v>
      </c>
      <c r="C136" s="133">
        <v>14167.6212782</v>
      </c>
      <c r="D136" s="133">
        <v>13805.2196344</v>
      </c>
      <c r="E136" s="133">
        <v>13809.379686</v>
      </c>
      <c r="F136" s="133">
        <v>13992.7143817</v>
      </c>
      <c r="G136" s="133">
        <v>14251.987278299999</v>
      </c>
      <c r="H136" s="133">
        <v>13697.3801542</v>
      </c>
      <c r="I136" s="133">
        <v>14251.987278299999</v>
      </c>
      <c r="J136" s="133">
        <v>14067.1183714</v>
      </c>
      <c r="K136" s="133">
        <v>13882.2494647</v>
      </c>
      <c r="L136" s="133">
        <v>14256.5435251</v>
      </c>
      <c r="M136" s="133">
        <v>13886.4095163</v>
      </c>
      <c r="N136" s="133">
        <v>14071.476520599999</v>
      </c>
      <c r="O136" s="110"/>
    </row>
    <row r="137" spans="1:15" x14ac:dyDescent="0.3">
      <c r="A137" t="s">
        <v>6030</v>
      </c>
      <c r="B137" t="s">
        <v>6031</v>
      </c>
      <c r="C137" s="133">
        <v>1087301.83</v>
      </c>
      <c r="D137" s="133">
        <v>-582658.01</v>
      </c>
      <c r="E137" s="133">
        <v>-9111980.7899999991</v>
      </c>
      <c r="F137" s="133">
        <v>227182.27</v>
      </c>
      <c r="G137" s="133">
        <v>5055310.8</v>
      </c>
      <c r="H137" s="133">
        <v>7483095.7800000003</v>
      </c>
      <c r="I137" s="133">
        <v>9156823.3200000003</v>
      </c>
      <c r="J137" s="133">
        <v>10014215.4</v>
      </c>
      <c r="K137" s="133">
        <v>5433674.8200000003</v>
      </c>
      <c r="L137" s="133">
        <v>3108141.63</v>
      </c>
      <c r="M137" s="133">
        <v>-2126205.92</v>
      </c>
      <c r="N137" s="133">
        <v>-2300576.62</v>
      </c>
      <c r="O137" s="110"/>
    </row>
    <row r="138" spans="1:15" x14ac:dyDescent="0.3">
      <c r="A138" t="s">
        <v>6032</v>
      </c>
      <c r="B138" t="s">
        <v>6033</v>
      </c>
      <c r="C138" s="133">
        <v>295143.81</v>
      </c>
      <c r="D138" s="133">
        <v>337053.38</v>
      </c>
      <c r="E138" s="133">
        <v>355556.22</v>
      </c>
      <c r="F138" s="133">
        <v>328532.89</v>
      </c>
      <c r="G138" s="133">
        <v>350446.19</v>
      </c>
      <c r="H138" s="133">
        <v>335056.61</v>
      </c>
      <c r="I138" s="133">
        <v>1060837.22</v>
      </c>
      <c r="J138" s="133">
        <v>694193.95</v>
      </c>
      <c r="K138" s="133">
        <v>360895.35</v>
      </c>
      <c r="L138" s="133">
        <v>365894.45</v>
      </c>
      <c r="M138" s="133">
        <v>376061</v>
      </c>
      <c r="N138" s="133">
        <v>334659.15999999997</v>
      </c>
      <c r="O138" s="110"/>
    </row>
    <row r="139" spans="1:15" x14ac:dyDescent="0.3">
      <c r="A139" t="s">
        <v>6034</v>
      </c>
      <c r="B139" t="s">
        <v>6035</v>
      </c>
      <c r="C139" s="133">
        <v>0</v>
      </c>
      <c r="D139" s="133">
        <v>0</v>
      </c>
      <c r="E139" s="133">
        <v>0</v>
      </c>
      <c r="F139" s="133">
        <v>0</v>
      </c>
      <c r="G139" s="133">
        <v>0</v>
      </c>
      <c r="H139" s="133">
        <v>0</v>
      </c>
      <c r="I139" s="133">
        <v>0</v>
      </c>
      <c r="J139" s="133">
        <v>0</v>
      </c>
      <c r="K139" s="133">
        <v>0</v>
      </c>
      <c r="L139" s="133">
        <v>0</v>
      </c>
      <c r="M139" s="133">
        <v>0</v>
      </c>
      <c r="N139" s="133">
        <v>0</v>
      </c>
      <c r="O139" s="110"/>
    </row>
    <row r="140" spans="1:15" x14ac:dyDescent="0.3">
      <c r="A140" t="s">
        <v>6036</v>
      </c>
      <c r="B140" t="s">
        <v>6037</v>
      </c>
      <c r="C140" s="133">
        <v>8850148.4700000007</v>
      </c>
      <c r="D140" s="133">
        <v>8912913.3599999994</v>
      </c>
      <c r="E140" s="133">
        <v>21367418.73</v>
      </c>
      <c r="F140" s="133">
        <v>9275235.4700000007</v>
      </c>
      <c r="G140" s="133">
        <v>8791473.6899999995</v>
      </c>
      <c r="H140" s="133">
        <v>9046956.3599999994</v>
      </c>
      <c r="I140" s="133">
        <v>8555737.6199999992</v>
      </c>
      <c r="J140" s="133">
        <v>8723774.6099999994</v>
      </c>
      <c r="K140" s="133">
        <v>9090251.2300000004</v>
      </c>
      <c r="L140" s="133">
        <v>8693599.1400000006</v>
      </c>
      <c r="M140" s="133">
        <v>8653620.4100000001</v>
      </c>
      <c r="N140" s="133">
        <v>15935137.49</v>
      </c>
      <c r="O140" s="110"/>
    </row>
    <row r="141" spans="1:15" x14ac:dyDescent="0.3">
      <c r="A141" t="s">
        <v>6038</v>
      </c>
      <c r="B141" t="s">
        <v>6039</v>
      </c>
      <c r="C141" s="133">
        <v>0</v>
      </c>
      <c r="D141" s="133">
        <v>0</v>
      </c>
      <c r="E141" s="133">
        <v>0</v>
      </c>
      <c r="F141" s="133">
        <v>0</v>
      </c>
      <c r="G141" s="133">
        <v>0</v>
      </c>
      <c r="H141" s="133">
        <v>0</v>
      </c>
      <c r="I141" s="133">
        <v>0</v>
      </c>
      <c r="J141" s="133">
        <v>0</v>
      </c>
      <c r="K141" s="133">
        <v>0</v>
      </c>
      <c r="L141" s="133">
        <v>0</v>
      </c>
      <c r="M141" s="133">
        <v>0</v>
      </c>
      <c r="N141" s="133">
        <v>0</v>
      </c>
      <c r="O141" s="110"/>
    </row>
    <row r="142" spans="1:15" x14ac:dyDescent="0.3">
      <c r="A142" t="s">
        <v>6040</v>
      </c>
      <c r="B142" t="s">
        <v>6041</v>
      </c>
      <c r="C142" s="133">
        <v>-6889488.8399999999</v>
      </c>
      <c r="D142" s="133">
        <v>-7187832.8099999996</v>
      </c>
      <c r="E142" s="133">
        <v>-8169992.8200000003</v>
      </c>
      <c r="F142" s="133">
        <v>-8622087.7400000002</v>
      </c>
      <c r="G142" s="133">
        <v>-9255438.4399999995</v>
      </c>
      <c r="H142" s="133">
        <v>-10067480.01</v>
      </c>
      <c r="I142" s="133">
        <v>-8636589.2899999991</v>
      </c>
      <c r="J142" s="133">
        <v>-8957544.3699999992</v>
      </c>
      <c r="K142" s="133">
        <v>-19306906.190000001</v>
      </c>
      <c r="L142" s="133">
        <v>-8416476.6999999993</v>
      </c>
      <c r="M142" s="133">
        <v>-7212555.8200000003</v>
      </c>
      <c r="N142" s="133">
        <v>-8890188.8000000007</v>
      </c>
      <c r="O142" s="110"/>
    </row>
    <row r="143" spans="1:15" x14ac:dyDescent="0.3">
      <c r="A143" t="s">
        <v>6042</v>
      </c>
      <c r="B143" t="s">
        <v>6043</v>
      </c>
      <c r="C143" s="133">
        <v>0</v>
      </c>
      <c r="D143" s="133">
        <v>0</v>
      </c>
      <c r="E143" s="133">
        <v>0</v>
      </c>
      <c r="F143" s="133">
        <v>0</v>
      </c>
      <c r="G143" s="133">
        <v>0</v>
      </c>
      <c r="H143" s="133">
        <v>0</v>
      </c>
      <c r="I143" s="133">
        <v>0</v>
      </c>
      <c r="J143" s="133">
        <v>0</v>
      </c>
      <c r="K143" s="133">
        <v>0</v>
      </c>
      <c r="L143" s="133">
        <v>0</v>
      </c>
      <c r="M143" s="133">
        <v>0</v>
      </c>
      <c r="N143" s="133">
        <v>0</v>
      </c>
      <c r="O143" s="110"/>
    </row>
    <row r="144" spans="1:15" x14ac:dyDescent="0.3">
      <c r="A144" t="s">
        <v>6044</v>
      </c>
      <c r="B144" t="s">
        <v>6045</v>
      </c>
      <c r="C144" s="133">
        <v>-1073001.75</v>
      </c>
      <c r="D144" s="133">
        <v>-1073001.75</v>
      </c>
      <c r="E144" s="133">
        <v>-1073001.75</v>
      </c>
      <c r="F144" s="133">
        <v>-1073001.75</v>
      </c>
      <c r="G144" s="133">
        <v>-1073001.75</v>
      </c>
      <c r="H144" s="133">
        <v>-1073001.75</v>
      </c>
      <c r="I144" s="133">
        <v>-1073001.75</v>
      </c>
      <c r="J144" s="133">
        <v>-1073001.75</v>
      </c>
      <c r="K144" s="133">
        <v>-1073001.75</v>
      </c>
      <c r="L144" s="133">
        <v>-1073001.75</v>
      </c>
      <c r="M144" s="133">
        <v>-1073001.75</v>
      </c>
      <c r="N144" s="133">
        <v>-1073001.75</v>
      </c>
      <c r="O144" s="110"/>
    </row>
    <row r="145" spans="1:15" x14ac:dyDescent="0.3">
      <c r="A145" t="s">
        <v>6046</v>
      </c>
      <c r="B145" t="s">
        <v>6047</v>
      </c>
      <c r="C145" s="133">
        <v>-927.92</v>
      </c>
      <c r="D145" s="133">
        <v>-927.91</v>
      </c>
      <c r="E145" s="133">
        <v>-927.92</v>
      </c>
      <c r="F145" s="133">
        <v>-927.92</v>
      </c>
      <c r="G145" s="133">
        <v>-927.91</v>
      </c>
      <c r="H145" s="133">
        <v>-927.92</v>
      </c>
      <c r="I145" s="133">
        <v>-927.92</v>
      </c>
      <c r="J145" s="133">
        <v>-927.91</v>
      </c>
      <c r="K145" s="133">
        <v>-927.92</v>
      </c>
      <c r="L145" s="133">
        <v>-927.92</v>
      </c>
      <c r="M145" s="133">
        <v>-927.91</v>
      </c>
      <c r="N145" s="133">
        <v>-927.92</v>
      </c>
      <c r="O145" s="110"/>
    </row>
    <row r="146" spans="1:15" x14ac:dyDescent="0.3">
      <c r="A146" t="s">
        <v>6048</v>
      </c>
      <c r="B146" t="s">
        <v>6049</v>
      </c>
      <c r="C146" s="133">
        <v>0</v>
      </c>
      <c r="D146" s="133">
        <v>0</v>
      </c>
      <c r="E146" s="133">
        <v>0</v>
      </c>
      <c r="F146" s="133">
        <v>0</v>
      </c>
      <c r="G146" s="133">
        <v>0</v>
      </c>
      <c r="H146" s="133">
        <v>0</v>
      </c>
      <c r="I146" s="133">
        <v>0</v>
      </c>
      <c r="J146" s="133">
        <v>0</v>
      </c>
      <c r="K146" s="133">
        <v>0</v>
      </c>
      <c r="L146" s="133">
        <v>0</v>
      </c>
      <c r="M146" s="133">
        <v>0</v>
      </c>
      <c r="N146" s="133">
        <v>0</v>
      </c>
      <c r="O146" s="110"/>
    </row>
    <row r="147" spans="1:15" x14ac:dyDescent="0.3">
      <c r="A147" t="s">
        <v>6050</v>
      </c>
      <c r="B147" t="s">
        <v>6051</v>
      </c>
      <c r="C147" s="133">
        <v>0</v>
      </c>
      <c r="D147" s="133">
        <v>0</v>
      </c>
      <c r="E147" s="133">
        <v>0</v>
      </c>
      <c r="F147" s="133">
        <v>0</v>
      </c>
      <c r="G147" s="133">
        <v>0</v>
      </c>
      <c r="H147" s="133">
        <v>0</v>
      </c>
      <c r="I147" s="133">
        <v>0</v>
      </c>
      <c r="J147" s="133">
        <v>0</v>
      </c>
      <c r="K147" s="133">
        <v>0</v>
      </c>
      <c r="L147" s="133">
        <v>0</v>
      </c>
      <c r="M147" s="133">
        <v>0</v>
      </c>
      <c r="N147" s="133">
        <v>0</v>
      </c>
      <c r="O147" s="110"/>
    </row>
    <row r="148" spans="1:15" x14ac:dyDescent="0.3">
      <c r="A148" t="s">
        <v>6052</v>
      </c>
      <c r="B148" t="s">
        <v>6053</v>
      </c>
      <c r="C148" s="133">
        <v>303440</v>
      </c>
      <c r="D148" s="133">
        <v>283864</v>
      </c>
      <c r="E148" s="133">
        <v>303440</v>
      </c>
      <c r="F148" s="133">
        <v>293652</v>
      </c>
      <c r="G148" s="133">
        <v>303440</v>
      </c>
      <c r="H148" s="133">
        <v>293652</v>
      </c>
      <c r="I148" s="133">
        <v>303440</v>
      </c>
      <c r="J148" s="133">
        <v>303440</v>
      </c>
      <c r="K148" s="133">
        <v>293652</v>
      </c>
      <c r="L148" s="133">
        <v>303440</v>
      </c>
      <c r="M148" s="133">
        <v>293652</v>
      </c>
      <c r="N148" s="133">
        <v>303442</v>
      </c>
      <c r="O148" s="110"/>
    </row>
    <row r="149" spans="1:15" x14ac:dyDescent="0.3">
      <c r="A149" t="s">
        <v>6054</v>
      </c>
      <c r="B149" t="s">
        <v>6055</v>
      </c>
      <c r="C149" s="133">
        <v>0</v>
      </c>
      <c r="D149" s="133">
        <v>0</v>
      </c>
      <c r="E149" s="133">
        <v>0</v>
      </c>
      <c r="F149" s="133">
        <v>0</v>
      </c>
      <c r="G149" s="133">
        <v>0</v>
      </c>
      <c r="H149" s="133">
        <v>0</v>
      </c>
      <c r="I149" s="133">
        <v>0</v>
      </c>
      <c r="J149" s="133">
        <v>0</v>
      </c>
      <c r="K149" s="133">
        <v>0</v>
      </c>
      <c r="L149" s="133">
        <v>0</v>
      </c>
      <c r="M149" s="133">
        <v>0</v>
      </c>
      <c r="N149" s="133">
        <v>0</v>
      </c>
      <c r="O149" s="110"/>
    </row>
    <row r="150" spans="1:15" x14ac:dyDescent="0.3">
      <c r="A150" t="s">
        <v>6056</v>
      </c>
      <c r="B150" t="s">
        <v>6057</v>
      </c>
      <c r="C150" s="133">
        <v>0</v>
      </c>
      <c r="D150" s="133">
        <v>0</v>
      </c>
      <c r="E150" s="133">
        <v>0</v>
      </c>
      <c r="F150" s="133">
        <v>0</v>
      </c>
      <c r="G150" s="133">
        <v>0</v>
      </c>
      <c r="H150" s="133">
        <v>0</v>
      </c>
      <c r="I150" s="133">
        <v>0</v>
      </c>
      <c r="J150" s="133">
        <v>0</v>
      </c>
      <c r="K150" s="133">
        <v>0</v>
      </c>
      <c r="L150" s="133">
        <v>0</v>
      </c>
      <c r="M150" s="133">
        <v>0</v>
      </c>
      <c r="N150" s="133">
        <v>0</v>
      </c>
      <c r="O150" s="110"/>
    </row>
    <row r="151" spans="1:15" x14ac:dyDescent="0.3">
      <c r="A151" t="s">
        <v>6058</v>
      </c>
      <c r="B151" t="s">
        <v>6059</v>
      </c>
      <c r="C151" s="133">
        <v>0</v>
      </c>
      <c r="D151" s="133">
        <v>0</v>
      </c>
      <c r="E151" s="133">
        <v>0</v>
      </c>
      <c r="F151" s="133">
        <v>0</v>
      </c>
      <c r="G151" s="133">
        <v>0</v>
      </c>
      <c r="H151" s="133">
        <v>0</v>
      </c>
      <c r="I151" s="133">
        <v>0</v>
      </c>
      <c r="J151" s="133">
        <v>0</v>
      </c>
      <c r="K151" s="133">
        <v>0</v>
      </c>
      <c r="L151" s="133">
        <v>0</v>
      </c>
      <c r="M151" s="133">
        <v>0</v>
      </c>
      <c r="N151" s="133">
        <v>0</v>
      </c>
      <c r="O151" s="110"/>
    </row>
    <row r="152" spans="1:15" x14ac:dyDescent="0.3">
      <c r="A152" t="s">
        <v>6060</v>
      </c>
      <c r="B152" t="s">
        <v>6061</v>
      </c>
      <c r="C152" s="133">
        <v>0</v>
      </c>
      <c r="D152" s="133">
        <v>0</v>
      </c>
      <c r="E152" s="133">
        <v>0</v>
      </c>
      <c r="F152" s="133">
        <v>0</v>
      </c>
      <c r="G152" s="133">
        <v>0</v>
      </c>
      <c r="H152" s="133">
        <v>0</v>
      </c>
      <c r="I152" s="133">
        <v>0</v>
      </c>
      <c r="J152" s="133">
        <v>0</v>
      </c>
      <c r="K152" s="133">
        <v>0</v>
      </c>
      <c r="L152" s="133">
        <v>0</v>
      </c>
      <c r="M152" s="133">
        <v>0</v>
      </c>
      <c r="N152" s="133">
        <v>0</v>
      </c>
      <c r="O152" s="110"/>
    </row>
    <row r="153" spans="1:15" x14ac:dyDescent="0.3">
      <c r="A153" t="s">
        <v>6062</v>
      </c>
      <c r="B153" t="s">
        <v>6063</v>
      </c>
      <c r="C153" s="133">
        <v>497000</v>
      </c>
      <c r="D153" s="133">
        <v>522600</v>
      </c>
      <c r="E153" s="133">
        <v>498200</v>
      </c>
      <c r="F153" s="133">
        <v>524800</v>
      </c>
      <c r="G153" s="133">
        <v>491500</v>
      </c>
      <c r="H153" s="133">
        <v>493100</v>
      </c>
      <c r="I153" s="133">
        <v>3282737</v>
      </c>
      <c r="J153" s="133">
        <v>2279763</v>
      </c>
      <c r="K153" s="133">
        <v>508900</v>
      </c>
      <c r="L153" s="133">
        <v>559000</v>
      </c>
      <c r="M153" s="133">
        <v>509100</v>
      </c>
      <c r="N153" s="133">
        <v>544200</v>
      </c>
      <c r="O153" s="110"/>
    </row>
    <row r="154" spans="1:15" x14ac:dyDescent="0.3">
      <c r="A154" t="s">
        <v>6064</v>
      </c>
      <c r="B154" t="s">
        <v>6065</v>
      </c>
      <c r="C154" s="133">
        <v>364374.6200163</v>
      </c>
      <c r="D154" s="133">
        <v>356193.14113950002</v>
      </c>
      <c r="E154" s="133">
        <v>369786.7511395</v>
      </c>
      <c r="F154" s="133">
        <v>406348.84996869997</v>
      </c>
      <c r="G154" s="133">
        <v>381111.99176609999</v>
      </c>
      <c r="H154" s="133">
        <v>372701.26839380001</v>
      </c>
      <c r="I154" s="133">
        <v>382168.46176610002</v>
      </c>
      <c r="J154" s="133">
        <v>409156.90945929999</v>
      </c>
      <c r="K154" s="133">
        <v>376471.72715230001</v>
      </c>
      <c r="L154" s="133">
        <v>382806.76176610001</v>
      </c>
      <c r="M154" s="133">
        <v>377671.70715229999</v>
      </c>
      <c r="N154" s="133">
        <v>386106.13945929997</v>
      </c>
      <c r="O154" s="110"/>
    </row>
    <row r="155" spans="1:15" x14ac:dyDescent="0.3">
      <c r="A155" t="s">
        <v>6066</v>
      </c>
      <c r="B155" t="s">
        <v>6067</v>
      </c>
      <c r="C155" s="133">
        <v>0</v>
      </c>
      <c r="D155" s="133">
        <v>0</v>
      </c>
      <c r="E155" s="133">
        <v>0</v>
      </c>
      <c r="F155" s="133">
        <v>0</v>
      </c>
      <c r="G155" s="133">
        <v>0</v>
      </c>
      <c r="H155" s="133">
        <v>0</v>
      </c>
      <c r="I155" s="133">
        <v>0</v>
      </c>
      <c r="J155" s="133">
        <v>0</v>
      </c>
      <c r="K155" s="133">
        <v>0</v>
      </c>
      <c r="L155" s="133">
        <v>0</v>
      </c>
      <c r="M155" s="133">
        <v>0</v>
      </c>
      <c r="N155" s="133">
        <v>0</v>
      </c>
      <c r="O155" s="110"/>
    </row>
    <row r="156" spans="1:15" x14ac:dyDescent="0.3">
      <c r="A156" t="s">
        <v>6068</v>
      </c>
      <c r="B156" t="s">
        <v>6069</v>
      </c>
      <c r="C156" s="133">
        <v>0</v>
      </c>
      <c r="D156" s="133">
        <v>0</v>
      </c>
      <c r="E156" s="133">
        <v>0</v>
      </c>
      <c r="F156" s="133">
        <v>0</v>
      </c>
      <c r="G156" s="133">
        <v>0</v>
      </c>
      <c r="H156" s="133">
        <v>0</v>
      </c>
      <c r="I156" s="133">
        <v>0</v>
      </c>
      <c r="J156" s="133">
        <v>0</v>
      </c>
      <c r="K156" s="133">
        <v>0</v>
      </c>
      <c r="L156" s="133">
        <v>0</v>
      </c>
      <c r="M156" s="133">
        <v>0</v>
      </c>
      <c r="N156" s="133">
        <v>0</v>
      </c>
      <c r="O156" s="110"/>
    </row>
    <row r="157" spans="1:15" x14ac:dyDescent="0.3">
      <c r="A157" t="s">
        <v>6070</v>
      </c>
      <c r="B157" t="s">
        <v>6071</v>
      </c>
      <c r="C157" s="133">
        <v>0</v>
      </c>
      <c r="D157" s="133">
        <v>0</v>
      </c>
      <c r="E157" s="133">
        <v>0</v>
      </c>
      <c r="F157" s="133">
        <v>0</v>
      </c>
      <c r="G157" s="133">
        <v>0</v>
      </c>
      <c r="H157" s="133">
        <v>0</v>
      </c>
      <c r="I157" s="133">
        <v>0</v>
      </c>
      <c r="J157" s="133">
        <v>0</v>
      </c>
      <c r="K157" s="133">
        <v>0</v>
      </c>
      <c r="L157" s="133">
        <v>0</v>
      </c>
      <c r="M157" s="133">
        <v>0</v>
      </c>
      <c r="N157" s="133">
        <v>0</v>
      </c>
      <c r="O157" s="110"/>
    </row>
    <row r="158" spans="1:15" x14ac:dyDescent="0.3">
      <c r="A158" t="s">
        <v>6072</v>
      </c>
      <c r="B158" t="s">
        <v>6073</v>
      </c>
      <c r="C158" s="133">
        <v>0</v>
      </c>
      <c r="D158" s="133">
        <v>0</v>
      </c>
      <c r="E158" s="133">
        <v>0</v>
      </c>
      <c r="F158" s="133">
        <v>0</v>
      </c>
      <c r="G158" s="133">
        <v>0</v>
      </c>
      <c r="H158" s="133">
        <v>0</v>
      </c>
      <c r="I158" s="133">
        <v>0</v>
      </c>
      <c r="J158" s="133">
        <v>0</v>
      </c>
      <c r="K158" s="133">
        <v>0</v>
      </c>
      <c r="L158" s="133">
        <v>0</v>
      </c>
      <c r="M158" s="133">
        <v>0</v>
      </c>
      <c r="N158" s="133">
        <v>0</v>
      </c>
      <c r="O158" s="110"/>
    </row>
    <row r="159" spans="1:15" x14ac:dyDescent="0.3">
      <c r="A159" t="s">
        <v>6074</v>
      </c>
      <c r="B159" t="s">
        <v>6075</v>
      </c>
      <c r="C159" s="133">
        <v>477078.17</v>
      </c>
      <c r="D159" s="133">
        <v>477078.17</v>
      </c>
      <c r="E159" s="133">
        <v>477078.17</v>
      </c>
      <c r="F159" s="133">
        <v>477078.17</v>
      </c>
      <c r="G159" s="133">
        <v>477078.17</v>
      </c>
      <c r="H159" s="133">
        <v>477078.17</v>
      </c>
      <c r="I159" s="133">
        <v>477078.17</v>
      </c>
      <c r="J159" s="133">
        <v>477078.17</v>
      </c>
      <c r="K159" s="133">
        <v>477078.17</v>
      </c>
      <c r="L159" s="133">
        <v>477078.17</v>
      </c>
      <c r="M159" s="133">
        <v>477078.17</v>
      </c>
      <c r="N159" s="133">
        <v>477078.13</v>
      </c>
      <c r="O159" s="110"/>
    </row>
    <row r="160" spans="1:15" x14ac:dyDescent="0.3">
      <c r="A160" t="s">
        <v>6076</v>
      </c>
      <c r="B160" t="s">
        <v>6077</v>
      </c>
      <c r="C160" s="133">
        <v>3349541.01</v>
      </c>
      <c r="D160" s="133">
        <v>3658499.68</v>
      </c>
      <c r="E160" s="133">
        <v>3877695.73</v>
      </c>
      <c r="F160" s="133">
        <v>3848217.69</v>
      </c>
      <c r="G160" s="133">
        <v>3298357.6</v>
      </c>
      <c r="H160" s="133">
        <v>2471278.0299999998</v>
      </c>
      <c r="I160" s="133">
        <v>2173673.31</v>
      </c>
      <c r="J160" s="133">
        <v>2411683.16</v>
      </c>
      <c r="K160" s="133">
        <v>2571129.9300000002</v>
      </c>
      <c r="L160" s="133">
        <v>2647905.7400000002</v>
      </c>
      <c r="M160" s="133">
        <v>2706993.1</v>
      </c>
      <c r="N160" s="133">
        <v>2339546.1800000002</v>
      </c>
      <c r="O160" s="110"/>
    </row>
    <row r="161" spans="1:15" x14ac:dyDescent="0.3">
      <c r="A161" t="s">
        <v>6078</v>
      </c>
      <c r="B161" t="s">
        <v>6079</v>
      </c>
      <c r="C161" s="133">
        <v>0</v>
      </c>
      <c r="D161" s="133">
        <v>0</v>
      </c>
      <c r="E161" s="133">
        <v>0</v>
      </c>
      <c r="F161" s="133">
        <v>0</v>
      </c>
      <c r="G161" s="133">
        <v>0</v>
      </c>
      <c r="H161" s="133">
        <v>0</v>
      </c>
      <c r="I161" s="133">
        <v>0</v>
      </c>
      <c r="J161" s="133">
        <v>0</v>
      </c>
      <c r="K161" s="133">
        <v>0</v>
      </c>
      <c r="L161" s="133">
        <v>0</v>
      </c>
      <c r="M161" s="133">
        <v>0</v>
      </c>
      <c r="N161" s="133">
        <v>0</v>
      </c>
      <c r="O161" s="110"/>
    </row>
    <row r="162" spans="1:15" x14ac:dyDescent="0.3">
      <c r="A162" t="s">
        <v>6080</v>
      </c>
      <c r="B162" t="s">
        <v>6081</v>
      </c>
      <c r="C162" s="133">
        <v>10219</v>
      </c>
      <c r="D162" s="133">
        <v>15087</v>
      </c>
      <c r="E162" s="133">
        <v>22567</v>
      </c>
      <c r="F162" s="133">
        <v>28914</v>
      </c>
      <c r="G162" s="133">
        <v>33171</v>
      </c>
      <c r="H162" s="133">
        <v>32970</v>
      </c>
      <c r="I162" s="133">
        <v>28959</v>
      </c>
      <c r="J162" s="133">
        <v>24807</v>
      </c>
      <c r="K162" s="133">
        <v>21555</v>
      </c>
      <c r="L162" s="133">
        <v>19486</v>
      </c>
      <c r="M162" s="133">
        <v>21492</v>
      </c>
      <c r="N162" s="133">
        <v>27210</v>
      </c>
      <c r="O162" s="110"/>
    </row>
    <row r="163" spans="1:15" x14ac:dyDescent="0.3">
      <c r="A163" t="s">
        <v>6082</v>
      </c>
      <c r="B163" t="s">
        <v>6083</v>
      </c>
      <c r="C163" s="133">
        <v>0</v>
      </c>
      <c r="D163" s="133">
        <v>0</v>
      </c>
      <c r="E163" s="133">
        <v>0</v>
      </c>
      <c r="F163" s="133">
        <v>0</v>
      </c>
      <c r="G163" s="133">
        <v>0</v>
      </c>
      <c r="H163" s="133">
        <v>0</v>
      </c>
      <c r="I163" s="133">
        <v>0</v>
      </c>
      <c r="J163" s="133">
        <v>0</v>
      </c>
      <c r="K163" s="133">
        <v>0</v>
      </c>
      <c r="L163" s="133">
        <v>0</v>
      </c>
      <c r="M163" s="133">
        <v>0</v>
      </c>
      <c r="N163" s="133">
        <v>0</v>
      </c>
      <c r="O163" s="110"/>
    </row>
    <row r="164" spans="1:15" x14ac:dyDescent="0.3">
      <c r="A164" t="s">
        <v>6084</v>
      </c>
      <c r="B164" t="s">
        <v>6085</v>
      </c>
      <c r="C164" s="133">
        <v>0</v>
      </c>
      <c r="D164" s="133">
        <v>0</v>
      </c>
      <c r="E164" s="133">
        <v>0</v>
      </c>
      <c r="F164" s="133">
        <v>0</v>
      </c>
      <c r="G164" s="133">
        <v>0</v>
      </c>
      <c r="H164" s="133">
        <v>0</v>
      </c>
      <c r="I164" s="133">
        <v>0</v>
      </c>
      <c r="J164" s="133">
        <v>0</v>
      </c>
      <c r="K164" s="133">
        <v>0</v>
      </c>
      <c r="L164" s="133">
        <v>0</v>
      </c>
      <c r="M164" s="133">
        <v>0</v>
      </c>
      <c r="N164" s="133">
        <v>0</v>
      </c>
      <c r="O164" s="110"/>
    </row>
    <row r="165" spans="1:15" x14ac:dyDescent="0.3">
      <c r="A165" t="s">
        <v>6086</v>
      </c>
      <c r="B165" t="s">
        <v>6087</v>
      </c>
      <c r="C165" s="133">
        <v>4246.62</v>
      </c>
      <c r="D165" s="133">
        <v>4246.62</v>
      </c>
      <c r="E165" s="133">
        <v>4246.62</v>
      </c>
      <c r="F165" s="133">
        <v>4246.62</v>
      </c>
      <c r="G165" s="133">
        <v>4246.62</v>
      </c>
      <c r="H165" s="133">
        <v>4246.62</v>
      </c>
      <c r="I165" s="133">
        <v>4246.62</v>
      </c>
      <c r="J165" s="133">
        <v>4246.62</v>
      </c>
      <c r="K165" s="133">
        <v>4246.62</v>
      </c>
      <c r="L165" s="133">
        <v>4246.62</v>
      </c>
      <c r="M165" s="133">
        <v>4246.62</v>
      </c>
      <c r="N165" s="133">
        <v>4246.62</v>
      </c>
      <c r="O165" s="110"/>
    </row>
    <row r="166" spans="1:15" x14ac:dyDescent="0.3">
      <c r="A166" t="s">
        <v>6088</v>
      </c>
      <c r="B166" t="s">
        <v>6089</v>
      </c>
      <c r="C166" s="133">
        <v>411083</v>
      </c>
      <c r="D166" s="133">
        <v>209333</v>
      </c>
      <c r="E166" s="133">
        <v>180417</v>
      </c>
      <c r="F166" s="133">
        <v>283933</v>
      </c>
      <c r="G166" s="133">
        <v>193583</v>
      </c>
      <c r="H166" s="133">
        <v>264183</v>
      </c>
      <c r="I166" s="133">
        <v>176583</v>
      </c>
      <c r="J166" s="133">
        <v>589233</v>
      </c>
      <c r="K166" s="133">
        <v>162583</v>
      </c>
      <c r="L166" s="133">
        <v>184783</v>
      </c>
      <c r="M166" s="133">
        <v>101733</v>
      </c>
      <c r="N166" s="133">
        <v>297583</v>
      </c>
      <c r="O166" s="110"/>
    </row>
    <row r="167" spans="1:15" x14ac:dyDescent="0.3">
      <c r="A167" t="s">
        <v>6090</v>
      </c>
      <c r="B167" t="s">
        <v>6091</v>
      </c>
      <c r="C167" s="133">
        <v>0</v>
      </c>
      <c r="D167" s="133">
        <v>0</v>
      </c>
      <c r="E167" s="133">
        <v>0</v>
      </c>
      <c r="F167" s="133">
        <v>0</v>
      </c>
      <c r="G167" s="133">
        <v>0</v>
      </c>
      <c r="H167" s="133">
        <v>0</v>
      </c>
      <c r="I167" s="133">
        <v>0</v>
      </c>
      <c r="J167" s="133">
        <v>0</v>
      </c>
      <c r="K167" s="133">
        <v>0</v>
      </c>
      <c r="L167" s="133">
        <v>0</v>
      </c>
      <c r="M167" s="133">
        <v>0</v>
      </c>
      <c r="N167" s="133">
        <v>0</v>
      </c>
      <c r="O167" s="110"/>
    </row>
    <row r="168" spans="1:15" x14ac:dyDescent="0.3">
      <c r="A168" t="s">
        <v>6092</v>
      </c>
      <c r="B168" t="s">
        <v>6093</v>
      </c>
      <c r="C168" s="133">
        <v>0</v>
      </c>
      <c r="D168" s="133">
        <v>75000</v>
      </c>
      <c r="E168" s="133">
        <v>0</v>
      </c>
      <c r="F168" s="133">
        <v>0</v>
      </c>
      <c r="G168" s="133">
        <v>0</v>
      </c>
      <c r="H168" s="133">
        <v>0</v>
      </c>
      <c r="I168" s="133">
        <v>0</v>
      </c>
      <c r="J168" s="133">
        <v>0</v>
      </c>
      <c r="K168" s="133">
        <v>0</v>
      </c>
      <c r="L168" s="133">
        <v>0</v>
      </c>
      <c r="M168" s="133">
        <v>0</v>
      </c>
      <c r="N168" s="133">
        <v>0</v>
      </c>
      <c r="O168" s="110"/>
    </row>
    <row r="169" spans="1:15" x14ac:dyDescent="0.3">
      <c r="A169" t="s">
        <v>6094</v>
      </c>
      <c r="B169" t="s">
        <v>6095</v>
      </c>
      <c r="C169" s="133">
        <v>123485</v>
      </c>
      <c r="D169" s="133">
        <v>100</v>
      </c>
      <c r="E169" s="133">
        <v>500</v>
      </c>
      <c r="F169" s="133">
        <v>0</v>
      </c>
      <c r="G169" s="133">
        <v>100</v>
      </c>
      <c r="H169" s="133">
        <v>0</v>
      </c>
      <c r="I169" s="133">
        <v>100</v>
      </c>
      <c r="J169" s="133">
        <v>0</v>
      </c>
      <c r="K169" s="133">
        <v>100</v>
      </c>
      <c r="L169" s="133">
        <v>0</v>
      </c>
      <c r="M169" s="133">
        <v>100</v>
      </c>
      <c r="N169" s="133">
        <v>0</v>
      </c>
      <c r="O169" s="110"/>
    </row>
    <row r="170" spans="1:15" x14ac:dyDescent="0.3">
      <c r="A170" t="s">
        <v>6096</v>
      </c>
      <c r="B170" t="s">
        <v>6097</v>
      </c>
      <c r="C170" s="133">
        <v>-6498.9158249000002</v>
      </c>
      <c r="D170" s="133">
        <v>-6650.4882755999997</v>
      </c>
      <c r="E170" s="133">
        <v>-6455.1738512000002</v>
      </c>
      <c r="F170" s="133">
        <v>-6370.0869444</v>
      </c>
      <c r="G170" s="133">
        <v>-6498.9158249000002</v>
      </c>
      <c r="H170" s="133">
        <v>-6726.2746662999998</v>
      </c>
      <c r="I170" s="133">
        <v>-6498.9158249000002</v>
      </c>
      <c r="J170" s="133">
        <v>-6574.7020500999997</v>
      </c>
      <c r="K170" s="133">
        <v>-6650.4882755999997</v>
      </c>
      <c r="L170" s="133">
        <v>-6285.0000382999997</v>
      </c>
      <c r="M170" s="133">
        <v>-6455.1738512000002</v>
      </c>
      <c r="N170" s="133">
        <v>-6370.0869444</v>
      </c>
      <c r="O170" s="110"/>
    </row>
    <row r="171" spans="1:15" x14ac:dyDescent="0.3">
      <c r="A171" t="s">
        <v>6098</v>
      </c>
      <c r="B171" t="s">
        <v>6099</v>
      </c>
      <c r="C171" s="133">
        <v>14426041.6666667</v>
      </c>
      <c r="D171" s="133">
        <v>14426042.6666667</v>
      </c>
      <c r="E171" s="133">
        <v>14426043.6666667</v>
      </c>
      <c r="F171" s="133">
        <v>16467711.3333333</v>
      </c>
      <c r="G171" s="133">
        <v>16467712.3333333</v>
      </c>
      <c r="H171" s="133">
        <v>16467713.3333333</v>
      </c>
      <c r="I171" s="133">
        <v>16467714.3333333</v>
      </c>
      <c r="J171" s="133">
        <v>16467715.3333333</v>
      </c>
      <c r="K171" s="133">
        <v>16467716.3333333</v>
      </c>
      <c r="L171" s="133">
        <v>16467717.3333333</v>
      </c>
      <c r="M171" s="133">
        <v>16467718.3333333</v>
      </c>
      <c r="N171" s="133">
        <v>16467719.3333333</v>
      </c>
      <c r="O171" s="110"/>
    </row>
    <row r="172" spans="1:15" x14ac:dyDescent="0.3">
      <c r="A172" t="s">
        <v>6100</v>
      </c>
      <c r="B172" t="s">
        <v>6101</v>
      </c>
      <c r="C172" s="133">
        <v>264967.75</v>
      </c>
      <c r="D172" s="133">
        <v>264967.75</v>
      </c>
      <c r="E172" s="133">
        <v>264967.75</v>
      </c>
      <c r="F172" s="133">
        <v>306633.75</v>
      </c>
      <c r="G172" s="133">
        <v>306633.75</v>
      </c>
      <c r="H172" s="133">
        <v>306633.75</v>
      </c>
      <c r="I172" s="133">
        <v>306633.75</v>
      </c>
      <c r="J172" s="133">
        <v>306633.75</v>
      </c>
      <c r="K172" s="133">
        <v>306633.75</v>
      </c>
      <c r="L172" s="133">
        <v>306633.75</v>
      </c>
      <c r="M172" s="133">
        <v>306633.75</v>
      </c>
      <c r="N172" s="133">
        <v>306633.75</v>
      </c>
      <c r="O172" s="110"/>
    </row>
    <row r="173" spans="1:15" x14ac:dyDescent="0.3">
      <c r="A173" t="s">
        <v>6102</v>
      </c>
      <c r="B173" t="s">
        <v>4346</v>
      </c>
      <c r="C173" s="133">
        <v>31846.57</v>
      </c>
      <c r="D173" s="133">
        <v>31846.57</v>
      </c>
      <c r="E173" s="133">
        <v>31846.57</v>
      </c>
      <c r="F173" s="133">
        <v>31846.57</v>
      </c>
      <c r="G173" s="133">
        <v>31846.57</v>
      </c>
      <c r="H173" s="133">
        <v>31846.57</v>
      </c>
      <c r="I173" s="133">
        <v>31846.57</v>
      </c>
      <c r="J173" s="133">
        <v>31846.57</v>
      </c>
      <c r="K173" s="133">
        <v>31846.57</v>
      </c>
      <c r="L173" s="133">
        <v>31846.57</v>
      </c>
      <c r="M173" s="133">
        <v>31846.57</v>
      </c>
      <c r="N173" s="133">
        <v>31846.57</v>
      </c>
      <c r="O173" s="110"/>
    </row>
    <row r="174" spans="1:15" x14ac:dyDescent="0.3">
      <c r="A174" t="s">
        <v>6103</v>
      </c>
      <c r="B174" t="s">
        <v>6104</v>
      </c>
      <c r="C174" s="133">
        <v>0</v>
      </c>
      <c r="D174" s="133">
        <v>0</v>
      </c>
      <c r="E174" s="133">
        <v>0</v>
      </c>
      <c r="F174" s="133">
        <v>0</v>
      </c>
      <c r="G174" s="133">
        <v>0</v>
      </c>
      <c r="H174" s="133">
        <v>0</v>
      </c>
      <c r="I174" s="133">
        <v>0</v>
      </c>
      <c r="J174" s="133">
        <v>0</v>
      </c>
      <c r="K174" s="133">
        <v>0</v>
      </c>
      <c r="L174" s="133">
        <v>0</v>
      </c>
      <c r="M174" s="133">
        <v>0</v>
      </c>
      <c r="N174" s="133">
        <v>0</v>
      </c>
      <c r="O174" s="110"/>
    </row>
    <row r="175" spans="1:15" x14ac:dyDescent="0.3">
      <c r="A175" t="s">
        <v>6105</v>
      </c>
      <c r="B175" t="s">
        <v>6106</v>
      </c>
      <c r="C175" s="133">
        <v>0</v>
      </c>
      <c r="D175" s="133">
        <v>0</v>
      </c>
      <c r="E175" s="133">
        <v>0</v>
      </c>
      <c r="F175" s="133">
        <v>0</v>
      </c>
      <c r="G175" s="133">
        <v>0</v>
      </c>
      <c r="H175" s="133">
        <v>0</v>
      </c>
      <c r="I175" s="133">
        <v>0</v>
      </c>
      <c r="J175" s="133">
        <v>0</v>
      </c>
      <c r="K175" s="133">
        <v>0</v>
      </c>
      <c r="L175" s="133">
        <v>0</v>
      </c>
      <c r="M175" s="133">
        <v>0</v>
      </c>
      <c r="N175" s="133">
        <v>0</v>
      </c>
      <c r="O175" s="110"/>
    </row>
    <row r="176" spans="1:15" x14ac:dyDescent="0.3">
      <c r="A176" t="s">
        <v>6107</v>
      </c>
      <c r="B176" t="s">
        <v>6108</v>
      </c>
      <c r="C176" s="133">
        <v>0</v>
      </c>
      <c r="D176" s="133">
        <v>0</v>
      </c>
      <c r="E176" s="133">
        <v>0</v>
      </c>
      <c r="F176" s="133">
        <v>0</v>
      </c>
      <c r="G176" s="133">
        <v>0</v>
      </c>
      <c r="H176" s="133">
        <v>0</v>
      </c>
      <c r="I176" s="133">
        <v>0</v>
      </c>
      <c r="J176" s="133">
        <v>0</v>
      </c>
      <c r="K176" s="133">
        <v>0</v>
      </c>
      <c r="L176" s="133">
        <v>0</v>
      </c>
      <c r="M176" s="133">
        <v>0</v>
      </c>
      <c r="N176" s="133">
        <v>0</v>
      </c>
      <c r="O176" s="110"/>
    </row>
    <row r="177" spans="1:15" x14ac:dyDescent="0.3">
      <c r="A177" t="s">
        <v>6109</v>
      </c>
      <c r="B177" t="s">
        <v>6110</v>
      </c>
      <c r="C177" s="133">
        <v>2488434.9376805001</v>
      </c>
      <c r="D177" s="133">
        <v>2570594.2912993999</v>
      </c>
      <c r="E177" s="133">
        <v>2182893.9630443002</v>
      </c>
      <c r="F177" s="133">
        <v>1345453.1451481001</v>
      </c>
      <c r="G177" s="133">
        <v>1408022.3093310001</v>
      </c>
      <c r="H177" s="133">
        <v>1570286.3038790999</v>
      </c>
      <c r="I177" s="133">
        <v>1620332.1234408999</v>
      </c>
      <c r="J177" s="133">
        <v>1753783.5421086999</v>
      </c>
      <c r="K177" s="133">
        <v>1918367.3910809001</v>
      </c>
      <c r="L177" s="133">
        <v>1718390.5937228999</v>
      </c>
      <c r="M177" s="133">
        <v>1898035.8211844999</v>
      </c>
      <c r="N177" s="133">
        <v>2163770.6000037999</v>
      </c>
      <c r="O177" s="110"/>
    </row>
    <row r="178" spans="1:15" x14ac:dyDescent="0.3">
      <c r="A178" t="s">
        <v>6111</v>
      </c>
      <c r="B178" t="s">
        <v>6112</v>
      </c>
      <c r="C178" s="133">
        <v>-1091555.26</v>
      </c>
      <c r="D178" s="133">
        <v>-1192239.32</v>
      </c>
      <c r="E178" s="133">
        <v>-1263671.3500000001</v>
      </c>
      <c r="F178" s="133">
        <v>-1254065.05</v>
      </c>
      <c r="G178" s="133">
        <v>-1074875.48</v>
      </c>
      <c r="H178" s="133">
        <v>-805345.08</v>
      </c>
      <c r="I178" s="133">
        <v>-708361.09</v>
      </c>
      <c r="J178" s="133">
        <v>-785924.21</v>
      </c>
      <c r="K178" s="133">
        <v>-837885.07</v>
      </c>
      <c r="L178" s="133">
        <v>-862904.92</v>
      </c>
      <c r="M178" s="133">
        <v>-882160.4</v>
      </c>
      <c r="N178" s="133">
        <v>-762416.08</v>
      </c>
      <c r="O178" s="110"/>
    </row>
    <row r="179" spans="1:15" x14ac:dyDescent="0.3">
      <c r="A179" t="s">
        <v>6113</v>
      </c>
      <c r="B179" t="s">
        <v>6114</v>
      </c>
      <c r="C179" s="133">
        <v>0</v>
      </c>
      <c r="D179" s="133">
        <v>0</v>
      </c>
      <c r="E179" s="133">
        <v>0</v>
      </c>
      <c r="F179" s="133">
        <v>0</v>
      </c>
      <c r="G179" s="133">
        <v>0</v>
      </c>
      <c r="H179" s="133">
        <v>0</v>
      </c>
      <c r="I179" s="133">
        <v>0</v>
      </c>
      <c r="J179" s="133">
        <v>0</v>
      </c>
      <c r="K179" s="133">
        <v>0</v>
      </c>
      <c r="L179" s="133">
        <v>0</v>
      </c>
      <c r="M179" s="133">
        <v>0</v>
      </c>
      <c r="N179" s="133">
        <v>0</v>
      </c>
      <c r="O179" s="110"/>
    </row>
    <row r="180" spans="1:15" x14ac:dyDescent="0.3">
      <c r="A180" t="s">
        <v>6115</v>
      </c>
      <c r="B180" t="s">
        <v>6116</v>
      </c>
      <c r="C180" s="133">
        <v>0</v>
      </c>
      <c r="D180" s="133">
        <v>0</v>
      </c>
      <c r="E180" s="133">
        <v>0</v>
      </c>
      <c r="F180" s="133">
        <v>0</v>
      </c>
      <c r="G180" s="133">
        <v>0</v>
      </c>
      <c r="H180" s="133">
        <v>0</v>
      </c>
      <c r="I180" s="133">
        <v>0</v>
      </c>
      <c r="J180" s="133">
        <v>0</v>
      </c>
      <c r="K180" s="133">
        <v>0</v>
      </c>
      <c r="L180" s="133">
        <v>0</v>
      </c>
      <c r="M180" s="133">
        <v>0</v>
      </c>
      <c r="N180" s="133">
        <v>0</v>
      </c>
    </row>
    <row r="181" spans="1:15" x14ac:dyDescent="0.3">
      <c r="A181" t="s">
        <v>6117</v>
      </c>
      <c r="B181" t="s">
        <v>6118</v>
      </c>
      <c r="C181" s="133">
        <v>0</v>
      </c>
      <c r="D181" s="133">
        <v>0</v>
      </c>
      <c r="E181" s="133">
        <v>0</v>
      </c>
      <c r="F181" s="133">
        <v>0</v>
      </c>
      <c r="G181" s="133">
        <v>0</v>
      </c>
      <c r="H181" s="133">
        <v>0</v>
      </c>
      <c r="I181" s="133">
        <v>0</v>
      </c>
      <c r="J181" s="133">
        <v>0</v>
      </c>
      <c r="K181" s="133">
        <v>0</v>
      </c>
      <c r="L181" s="133">
        <v>0</v>
      </c>
      <c r="M181" s="133">
        <v>0</v>
      </c>
      <c r="N181" s="133">
        <v>0</v>
      </c>
    </row>
    <row r="182" spans="1:15" x14ac:dyDescent="0.3">
      <c r="A182" t="s">
        <v>6119</v>
      </c>
      <c r="B182" t="s">
        <v>6120</v>
      </c>
      <c r="C182" s="133">
        <v>0</v>
      </c>
      <c r="D182" s="133">
        <v>0</v>
      </c>
      <c r="E182" s="133">
        <v>0</v>
      </c>
      <c r="F182" s="133">
        <v>0</v>
      </c>
      <c r="G182" s="133">
        <v>0</v>
      </c>
      <c r="H182" s="133">
        <v>0</v>
      </c>
      <c r="I182" s="133">
        <v>0</v>
      </c>
      <c r="J182" s="133">
        <v>0</v>
      </c>
      <c r="K182" s="133">
        <v>0</v>
      </c>
      <c r="L182" s="133">
        <v>0</v>
      </c>
      <c r="M182" s="133">
        <v>0</v>
      </c>
      <c r="N182" s="133">
        <v>0</v>
      </c>
    </row>
    <row r="183" spans="1:15" x14ac:dyDescent="0.3">
      <c r="A183" s="135" t="s">
        <v>6121</v>
      </c>
      <c r="B183" s="135" t="s">
        <v>6122</v>
      </c>
      <c r="C183" s="133">
        <v>115635130.3</v>
      </c>
      <c r="D183" s="133">
        <v>104960177.61</v>
      </c>
      <c r="E183" s="133">
        <v>98292890.829999998</v>
      </c>
      <c r="F183" s="133">
        <v>103942419.59999999</v>
      </c>
      <c r="G183" s="133">
        <v>119877881.56999999</v>
      </c>
      <c r="H183" s="133">
        <v>146246746.50999999</v>
      </c>
      <c r="I183" s="133">
        <v>156334162.71000001</v>
      </c>
      <c r="J183" s="133">
        <v>154563037.5</v>
      </c>
      <c r="K183" s="133">
        <v>160124176.84999999</v>
      </c>
      <c r="L183" s="133">
        <v>137658692.22999999</v>
      </c>
      <c r="M183" s="133">
        <v>111697787.40000001</v>
      </c>
      <c r="N183" s="133">
        <v>105755702.12</v>
      </c>
    </row>
    <row r="184" spans="1:15" x14ac:dyDescent="0.3">
      <c r="A184" s="135" t="s">
        <v>6123</v>
      </c>
      <c r="B184" s="135" t="s">
        <v>6124</v>
      </c>
      <c r="C184" s="133">
        <v>64901937.469999999</v>
      </c>
      <c r="D184" s="133">
        <v>62051681.060000002</v>
      </c>
      <c r="E184" s="133">
        <v>63029823.149999999</v>
      </c>
      <c r="F184" s="133">
        <v>65849270.759999998</v>
      </c>
      <c r="G184" s="133">
        <v>68789926.409999996</v>
      </c>
      <c r="H184" s="133">
        <v>73380096.730000004</v>
      </c>
      <c r="I184" s="133">
        <v>75749337.659999996</v>
      </c>
      <c r="J184" s="133">
        <v>75587825.459999993</v>
      </c>
      <c r="K184" s="133">
        <v>76124013.650000006</v>
      </c>
      <c r="L184" s="133">
        <v>72581459.640000001</v>
      </c>
      <c r="M184" s="133">
        <v>67550906.409999996</v>
      </c>
      <c r="N184" s="133">
        <v>64914889.68</v>
      </c>
    </row>
    <row r="185" spans="1:15" x14ac:dyDescent="0.3">
      <c r="A185" s="135" t="s">
        <v>6125</v>
      </c>
      <c r="B185" s="135" t="s">
        <v>6126</v>
      </c>
      <c r="C185" s="133">
        <v>0</v>
      </c>
      <c r="D185" s="133">
        <v>0</v>
      </c>
      <c r="E185" s="133">
        <v>0</v>
      </c>
      <c r="F185" s="133">
        <v>0</v>
      </c>
      <c r="G185" s="133">
        <v>0</v>
      </c>
      <c r="H185" s="133">
        <v>0</v>
      </c>
      <c r="I185" s="133">
        <v>0</v>
      </c>
      <c r="J185" s="133">
        <v>0</v>
      </c>
      <c r="K185" s="133">
        <v>0</v>
      </c>
      <c r="L185" s="133">
        <v>0</v>
      </c>
      <c r="M185" s="133">
        <v>0</v>
      </c>
      <c r="N185" s="133">
        <v>0</v>
      </c>
    </row>
    <row r="186" spans="1:15" x14ac:dyDescent="0.3">
      <c r="A186" s="135" t="s">
        <v>6127</v>
      </c>
      <c r="B186" s="135" t="s">
        <v>6128</v>
      </c>
      <c r="C186" s="133">
        <v>17058712.170000002</v>
      </c>
      <c r="D186" s="133">
        <v>17018558.43</v>
      </c>
      <c r="E186" s="133">
        <v>17026875.34</v>
      </c>
      <c r="F186" s="133">
        <v>17442880.09</v>
      </c>
      <c r="G186" s="133">
        <v>18200717.629999999</v>
      </c>
      <c r="H186" s="133">
        <v>19224846.620000001</v>
      </c>
      <c r="I186" s="133">
        <v>19370545.300000001</v>
      </c>
      <c r="J186" s="133">
        <v>19528540.16</v>
      </c>
      <c r="K186" s="133">
        <v>19789138.050000001</v>
      </c>
      <c r="L186" s="133">
        <v>19302467.390000001</v>
      </c>
      <c r="M186" s="133">
        <v>17886107.530000001</v>
      </c>
      <c r="N186" s="133">
        <v>17290131.699999999</v>
      </c>
    </row>
    <row r="187" spans="1:15" x14ac:dyDescent="0.3">
      <c r="A187" s="135" t="s">
        <v>6129</v>
      </c>
      <c r="B187" s="135" t="s">
        <v>6130</v>
      </c>
      <c r="C187" s="133">
        <v>0</v>
      </c>
      <c r="D187" s="133">
        <v>0</v>
      </c>
      <c r="E187" s="133">
        <v>0</v>
      </c>
      <c r="F187" s="133">
        <v>0</v>
      </c>
      <c r="G187" s="133">
        <v>0</v>
      </c>
      <c r="H187" s="133">
        <v>0</v>
      </c>
      <c r="I187" s="133">
        <v>0</v>
      </c>
      <c r="J187" s="133">
        <v>0</v>
      </c>
      <c r="K187" s="133">
        <v>0</v>
      </c>
      <c r="L187" s="133">
        <v>0</v>
      </c>
      <c r="M187" s="133">
        <v>0</v>
      </c>
      <c r="N187" s="133">
        <v>0</v>
      </c>
    </row>
    <row r="188" spans="1:15" x14ac:dyDescent="0.3">
      <c r="A188" s="135" t="s">
        <v>6131</v>
      </c>
      <c r="B188" s="135" t="s">
        <v>6132</v>
      </c>
      <c r="C188" s="133">
        <v>205660.9999996</v>
      </c>
      <c r="D188" s="133">
        <v>218851.8</v>
      </c>
      <c r="E188" s="133">
        <v>186972.4</v>
      </c>
      <c r="F188" s="133">
        <v>134303</v>
      </c>
      <c r="G188" s="133">
        <v>159122.5999996</v>
      </c>
      <c r="H188" s="133">
        <v>128896</v>
      </c>
      <c r="I188" s="133">
        <v>142855.20000000001</v>
      </c>
      <c r="J188" s="133">
        <v>147508.6</v>
      </c>
      <c r="K188" s="133">
        <v>187863.2</v>
      </c>
      <c r="L188" s="133">
        <v>154279.20000000001</v>
      </c>
      <c r="M188" s="133">
        <v>194695</v>
      </c>
      <c r="N188" s="133">
        <v>164767</v>
      </c>
    </row>
    <row r="189" spans="1:15" x14ac:dyDescent="0.3">
      <c r="A189" s="135" t="s">
        <v>6133</v>
      </c>
      <c r="B189" s="135" t="s">
        <v>6134</v>
      </c>
      <c r="C189" s="133">
        <v>0</v>
      </c>
      <c r="D189" s="133">
        <v>0</v>
      </c>
      <c r="E189" s="133">
        <v>0</v>
      </c>
      <c r="F189" s="133">
        <v>0</v>
      </c>
      <c r="G189" s="133">
        <v>0</v>
      </c>
      <c r="H189" s="133">
        <v>0</v>
      </c>
      <c r="I189" s="133">
        <v>0</v>
      </c>
      <c r="J189" s="133">
        <v>0</v>
      </c>
      <c r="K189" s="133">
        <v>0</v>
      </c>
      <c r="L189" s="133">
        <v>0</v>
      </c>
      <c r="M189" s="133">
        <v>0</v>
      </c>
      <c r="N189" s="133">
        <v>0</v>
      </c>
    </row>
    <row r="190" spans="1:15" x14ac:dyDescent="0.3">
      <c r="A190" s="135" t="s">
        <v>6135</v>
      </c>
      <c r="B190" s="135" t="s">
        <v>6136</v>
      </c>
      <c r="C190" s="133">
        <v>0</v>
      </c>
      <c r="D190" s="133">
        <v>0</v>
      </c>
      <c r="E190" s="133">
        <v>0</v>
      </c>
      <c r="F190" s="133">
        <v>0</v>
      </c>
      <c r="G190" s="133">
        <v>0</v>
      </c>
      <c r="H190" s="133">
        <v>0</v>
      </c>
      <c r="I190" s="133">
        <v>0</v>
      </c>
      <c r="J190" s="133">
        <v>0</v>
      </c>
      <c r="K190" s="133">
        <v>0</v>
      </c>
      <c r="L190" s="133">
        <v>0</v>
      </c>
      <c r="M190" s="133">
        <v>0</v>
      </c>
      <c r="N190" s="133">
        <v>0</v>
      </c>
    </row>
    <row r="191" spans="1:15" x14ac:dyDescent="0.3">
      <c r="A191" s="135" t="s">
        <v>6137</v>
      </c>
      <c r="B191" s="135" t="s">
        <v>6138</v>
      </c>
      <c r="C191" s="133">
        <v>0</v>
      </c>
      <c r="D191" s="133">
        <v>0</v>
      </c>
      <c r="E191" s="133">
        <v>0</v>
      </c>
      <c r="F191" s="133">
        <v>0</v>
      </c>
      <c r="G191" s="133">
        <v>0</v>
      </c>
      <c r="H191" s="133">
        <v>0</v>
      </c>
      <c r="I191" s="133">
        <v>0</v>
      </c>
      <c r="J191" s="133">
        <v>0</v>
      </c>
      <c r="K191" s="133">
        <v>0</v>
      </c>
      <c r="L191" s="133">
        <v>0</v>
      </c>
      <c r="M191" s="133">
        <v>0</v>
      </c>
      <c r="N191" s="133">
        <v>0</v>
      </c>
    </row>
    <row r="192" spans="1:15" x14ac:dyDescent="0.3">
      <c r="A192" s="135" t="s">
        <v>6139</v>
      </c>
      <c r="B192" s="135" t="s">
        <v>6140</v>
      </c>
      <c r="C192" s="133">
        <v>1786944.6780832999</v>
      </c>
      <c r="D192" s="133">
        <v>1785752.4800833</v>
      </c>
      <c r="E192" s="133">
        <v>1787284.0145833001</v>
      </c>
      <c r="F192" s="133">
        <v>1787059.0168333</v>
      </c>
      <c r="G192" s="133">
        <v>1787232.0880833</v>
      </c>
      <c r="H192" s="133">
        <v>1786438.2973333001</v>
      </c>
      <c r="I192" s="133">
        <v>1787224.8823333001</v>
      </c>
      <c r="J192" s="133">
        <v>1787227.5883333001</v>
      </c>
      <c r="K192" s="133">
        <v>1787316.7633332999</v>
      </c>
      <c r="L192" s="133">
        <v>1787404.9133333</v>
      </c>
      <c r="M192" s="133">
        <v>1787494.0883333001</v>
      </c>
      <c r="N192" s="133">
        <v>1787585.3133332999</v>
      </c>
    </row>
    <row r="193" spans="1:14" x14ac:dyDescent="0.3">
      <c r="A193" s="135" t="s">
        <v>6141</v>
      </c>
      <c r="B193" s="135" t="s">
        <v>6142</v>
      </c>
      <c r="C193" s="133">
        <v>0</v>
      </c>
      <c r="D193" s="133">
        <v>0</v>
      </c>
      <c r="E193" s="133">
        <v>0</v>
      </c>
      <c r="F193" s="133">
        <v>0</v>
      </c>
      <c r="G193" s="133">
        <v>0</v>
      </c>
      <c r="H193" s="133">
        <v>0</v>
      </c>
      <c r="I193" s="133">
        <v>0</v>
      </c>
      <c r="J193" s="133">
        <v>0</v>
      </c>
      <c r="K193" s="133">
        <v>0</v>
      </c>
      <c r="L193" s="133">
        <v>0</v>
      </c>
      <c r="M193" s="133">
        <v>0</v>
      </c>
      <c r="N193" s="133">
        <v>0</v>
      </c>
    </row>
    <row r="194" spans="1:14" x14ac:dyDescent="0.3">
      <c r="A194" s="135" t="s">
        <v>6143</v>
      </c>
      <c r="B194" s="135" t="s">
        <v>6144</v>
      </c>
      <c r="C194" s="133">
        <v>1233333.7526288</v>
      </c>
      <c r="D194" s="133">
        <v>1638474.8483595001</v>
      </c>
      <c r="E194" s="133">
        <v>1222579.2837028999</v>
      </c>
      <c r="F194" s="133">
        <v>1241948.2421315999</v>
      </c>
      <c r="G194" s="133">
        <v>1203849.1032970999</v>
      </c>
      <c r="H194" s="133">
        <v>1205771.177017</v>
      </c>
      <c r="I194" s="133">
        <v>1209470.7322521</v>
      </c>
      <c r="J194" s="133">
        <v>1288556.8198998</v>
      </c>
      <c r="K194" s="133">
        <v>1218860.7349216</v>
      </c>
      <c r="L194" s="133">
        <v>1237661.4461676001</v>
      </c>
      <c r="M194" s="133">
        <v>1222498.9809168</v>
      </c>
      <c r="N194" s="133">
        <v>1232452.8585920001</v>
      </c>
    </row>
    <row r="195" spans="1:14" x14ac:dyDescent="0.3">
      <c r="A195" s="135" t="s">
        <v>6145</v>
      </c>
      <c r="B195" s="135" t="s">
        <v>6146</v>
      </c>
      <c r="C195" s="133">
        <v>0</v>
      </c>
      <c r="D195" s="133">
        <v>0</v>
      </c>
      <c r="E195" s="133">
        <v>0</v>
      </c>
      <c r="F195" s="133">
        <v>0</v>
      </c>
      <c r="G195" s="133">
        <v>0</v>
      </c>
      <c r="H195" s="133">
        <v>0</v>
      </c>
      <c r="I195" s="133">
        <v>0</v>
      </c>
      <c r="J195" s="133">
        <v>0</v>
      </c>
      <c r="K195" s="133">
        <v>0</v>
      </c>
      <c r="L195" s="133">
        <v>0</v>
      </c>
      <c r="M195" s="133">
        <v>0</v>
      </c>
      <c r="N195" s="133">
        <v>0</v>
      </c>
    </row>
    <row r="196" spans="1:14" x14ac:dyDescent="0.3">
      <c r="A196" s="135" t="s">
        <v>6147</v>
      </c>
      <c r="B196" s="135" t="s">
        <v>6148</v>
      </c>
      <c r="C196" s="133">
        <v>-2090400.0791525</v>
      </c>
      <c r="D196" s="133">
        <v>-4758594.6857591001</v>
      </c>
      <c r="E196" s="133">
        <v>4930429.2830948997</v>
      </c>
      <c r="F196" s="133">
        <v>4819808.2655782998</v>
      </c>
      <c r="G196" s="133">
        <v>10549603.245083399</v>
      </c>
      <c r="H196" s="133">
        <v>3915868.9790634001</v>
      </c>
      <c r="I196" s="133">
        <v>2700080.5461133001</v>
      </c>
      <c r="J196" s="133">
        <v>4971986.8120395001</v>
      </c>
      <c r="K196" s="133">
        <v>-8777033.3333931006</v>
      </c>
      <c r="L196" s="133">
        <v>-4658442.5822446002</v>
      </c>
      <c r="M196" s="133">
        <v>-8937044.6535705999</v>
      </c>
      <c r="N196" s="133">
        <v>869482.11925390002</v>
      </c>
    </row>
    <row r="197" spans="1:14" x14ac:dyDescent="0.3">
      <c r="A197" s="135" t="s">
        <v>6149</v>
      </c>
      <c r="B197" s="135" t="s">
        <v>6150</v>
      </c>
      <c r="C197" s="133">
        <v>715644.94780219998</v>
      </c>
      <c r="D197" s="133">
        <v>715644.94780219998</v>
      </c>
      <c r="E197" s="133">
        <v>115644.9478022</v>
      </c>
      <c r="F197" s="133">
        <v>715644.94780219998</v>
      </c>
      <c r="G197" s="133">
        <v>715644.94780219998</v>
      </c>
      <c r="H197" s="133">
        <v>679467.75</v>
      </c>
      <c r="I197" s="133">
        <v>679467.75</v>
      </c>
      <c r="J197" s="133">
        <v>679467.75</v>
      </c>
      <c r="K197" s="133">
        <v>679467.75</v>
      </c>
      <c r="L197" s="133">
        <v>715644.94780219998</v>
      </c>
      <c r="M197" s="133">
        <v>715644.94780219998</v>
      </c>
      <c r="N197" s="133">
        <v>715644.94780219998</v>
      </c>
    </row>
    <row r="198" spans="1:14" x14ac:dyDescent="0.3">
      <c r="A198" s="136" t="s">
        <v>6151</v>
      </c>
      <c r="B198" s="136" t="s">
        <v>3051</v>
      </c>
      <c r="C198" s="133">
        <v>0</v>
      </c>
      <c r="D198" s="133">
        <v>0</v>
      </c>
      <c r="E198" s="133">
        <v>0</v>
      </c>
      <c r="F198" s="133">
        <v>0</v>
      </c>
      <c r="G198" s="133">
        <v>0</v>
      </c>
      <c r="H198" s="133">
        <v>0</v>
      </c>
      <c r="I198" s="133">
        <v>0</v>
      </c>
      <c r="J198" s="133">
        <v>0</v>
      </c>
      <c r="K198" s="133">
        <v>0</v>
      </c>
      <c r="L198" s="133">
        <v>0</v>
      </c>
      <c r="M198" s="133">
        <v>0</v>
      </c>
      <c r="N198" s="133">
        <v>0</v>
      </c>
    </row>
    <row r="199" spans="1:14" x14ac:dyDescent="0.3">
      <c r="A199" s="136" t="s">
        <v>6152</v>
      </c>
      <c r="B199" s="136" t="s">
        <v>3053</v>
      </c>
      <c r="C199" s="133">
        <v>0</v>
      </c>
      <c r="D199" s="133">
        <v>0</v>
      </c>
      <c r="E199" s="133">
        <v>0</v>
      </c>
      <c r="F199" s="133">
        <v>0</v>
      </c>
      <c r="G199" s="133">
        <v>0</v>
      </c>
      <c r="H199" s="133">
        <v>0</v>
      </c>
      <c r="I199" s="133">
        <v>0</v>
      </c>
      <c r="J199" s="133">
        <v>0</v>
      </c>
      <c r="K199" s="133">
        <v>0</v>
      </c>
      <c r="L199" s="133">
        <v>0</v>
      </c>
      <c r="M199" s="133">
        <v>0</v>
      </c>
      <c r="N199" s="133">
        <v>0</v>
      </c>
    </row>
    <row r="200" spans="1:14" x14ac:dyDescent="0.3">
      <c r="A200" s="136" t="s">
        <v>6153</v>
      </c>
      <c r="B200" s="136" t="s">
        <v>6154</v>
      </c>
      <c r="C200" s="133">
        <v>0</v>
      </c>
      <c r="D200" s="133">
        <v>0</v>
      </c>
      <c r="E200" s="133">
        <v>0</v>
      </c>
      <c r="F200" s="133">
        <v>0</v>
      </c>
      <c r="G200" s="133">
        <v>0</v>
      </c>
      <c r="H200" s="133">
        <v>0</v>
      </c>
      <c r="I200" s="133">
        <v>0</v>
      </c>
      <c r="J200" s="133">
        <v>0</v>
      </c>
      <c r="K200" s="133">
        <v>0</v>
      </c>
      <c r="L200" s="133">
        <v>0</v>
      </c>
      <c r="M200" s="133">
        <v>0</v>
      </c>
      <c r="N200" s="133">
        <v>0</v>
      </c>
    </row>
    <row r="201" spans="1:14" x14ac:dyDescent="0.3">
      <c r="A201" s="136" t="s">
        <v>6155</v>
      </c>
      <c r="B201" s="136" t="s">
        <v>6156</v>
      </c>
      <c r="C201" s="133">
        <v>0</v>
      </c>
      <c r="D201" s="133">
        <v>0</v>
      </c>
      <c r="E201" s="133">
        <v>0</v>
      </c>
      <c r="F201" s="133">
        <v>0</v>
      </c>
      <c r="G201" s="133">
        <v>0</v>
      </c>
      <c r="H201" s="133">
        <v>0</v>
      </c>
      <c r="I201" s="133">
        <v>0</v>
      </c>
      <c r="J201" s="133">
        <v>0</v>
      </c>
      <c r="K201" s="133">
        <v>0</v>
      </c>
      <c r="L201" s="133">
        <v>0</v>
      </c>
      <c r="M201" s="133">
        <v>0</v>
      </c>
      <c r="N201" s="133">
        <v>0</v>
      </c>
    </row>
    <row r="202" spans="1:14" x14ac:dyDescent="0.3">
      <c r="A202" s="136" t="s">
        <v>6157</v>
      </c>
      <c r="B202" s="136" t="s">
        <v>6158</v>
      </c>
      <c r="C202" s="133">
        <v>0</v>
      </c>
      <c r="D202" s="133">
        <v>0</v>
      </c>
      <c r="E202" s="133">
        <v>0</v>
      </c>
      <c r="F202" s="133">
        <v>0</v>
      </c>
      <c r="G202" s="133">
        <v>0</v>
      </c>
      <c r="H202" s="133">
        <v>0</v>
      </c>
      <c r="I202" s="133">
        <v>0</v>
      </c>
      <c r="J202" s="133">
        <v>0</v>
      </c>
      <c r="K202" s="133">
        <v>0</v>
      </c>
      <c r="L202" s="133">
        <v>0</v>
      </c>
      <c r="M202" s="133">
        <v>0</v>
      </c>
      <c r="N202" s="133">
        <v>0</v>
      </c>
    </row>
    <row r="203" spans="1:14" x14ac:dyDescent="0.3">
      <c r="A203" s="136" t="s">
        <v>6159</v>
      </c>
      <c r="B203" s="136" t="s">
        <v>6160</v>
      </c>
      <c r="C203" s="133">
        <v>0</v>
      </c>
      <c r="D203" s="133">
        <v>0</v>
      </c>
      <c r="E203" s="133">
        <v>0</v>
      </c>
      <c r="F203" s="133">
        <v>0</v>
      </c>
      <c r="G203" s="133">
        <v>0</v>
      </c>
      <c r="H203" s="133">
        <v>0</v>
      </c>
      <c r="I203" s="133">
        <v>0</v>
      </c>
      <c r="J203" s="133">
        <v>0</v>
      </c>
      <c r="K203" s="133">
        <v>0</v>
      </c>
      <c r="L203" s="133">
        <v>0</v>
      </c>
      <c r="M203" s="133">
        <v>0</v>
      </c>
      <c r="N203" s="133">
        <v>0</v>
      </c>
    </row>
    <row r="204" spans="1:14" x14ac:dyDescent="0.3">
      <c r="A204" s="136" t="s">
        <v>6161</v>
      </c>
      <c r="B204" s="136" t="s">
        <v>6162</v>
      </c>
      <c r="C204" s="133">
        <v>0</v>
      </c>
      <c r="D204" s="133">
        <v>0</v>
      </c>
      <c r="E204" s="133">
        <v>0</v>
      </c>
      <c r="F204" s="133">
        <v>0</v>
      </c>
      <c r="G204" s="133">
        <v>0</v>
      </c>
      <c r="H204" s="133">
        <v>0</v>
      </c>
      <c r="I204" s="133">
        <v>0</v>
      </c>
      <c r="J204" s="133">
        <v>0</v>
      </c>
      <c r="K204" s="133">
        <v>0</v>
      </c>
      <c r="L204" s="133">
        <v>0</v>
      </c>
      <c r="M204" s="133">
        <v>0</v>
      </c>
      <c r="N204" s="133">
        <v>0</v>
      </c>
    </row>
    <row r="205" spans="1:14" x14ac:dyDescent="0.3">
      <c r="A205" s="136" t="s">
        <v>6163</v>
      </c>
      <c r="B205" s="136" t="s">
        <v>6164</v>
      </c>
      <c r="C205" s="133">
        <v>0</v>
      </c>
      <c r="D205" s="133">
        <v>0</v>
      </c>
      <c r="E205" s="133">
        <v>0</v>
      </c>
      <c r="F205" s="133">
        <v>0</v>
      </c>
      <c r="G205" s="133">
        <v>0</v>
      </c>
      <c r="H205" s="133">
        <v>0</v>
      </c>
      <c r="I205" s="133">
        <v>0</v>
      </c>
      <c r="J205" s="133">
        <v>0</v>
      </c>
      <c r="K205" s="133">
        <v>0</v>
      </c>
      <c r="L205" s="133">
        <v>0</v>
      </c>
      <c r="M205" s="133">
        <v>0</v>
      </c>
      <c r="N205" s="133">
        <v>0</v>
      </c>
    </row>
    <row r="206" spans="1:14" x14ac:dyDescent="0.3">
      <c r="A206" s="136" t="s">
        <v>6165</v>
      </c>
      <c r="B206" s="136" t="s">
        <v>6166</v>
      </c>
      <c r="C206" s="133">
        <v>0</v>
      </c>
      <c r="D206" s="133">
        <v>0</v>
      </c>
      <c r="E206" s="133">
        <v>0</v>
      </c>
      <c r="F206" s="133">
        <v>0</v>
      </c>
      <c r="G206" s="133">
        <v>0</v>
      </c>
      <c r="H206" s="133">
        <v>0</v>
      </c>
      <c r="I206" s="133">
        <v>0</v>
      </c>
      <c r="J206" s="133">
        <v>0</v>
      </c>
      <c r="K206" s="133">
        <v>0</v>
      </c>
      <c r="L206" s="133">
        <v>0</v>
      </c>
      <c r="M206" s="133">
        <v>0</v>
      </c>
      <c r="N206" s="133">
        <v>0</v>
      </c>
    </row>
    <row r="207" spans="1:14" x14ac:dyDescent="0.3">
      <c r="A207" s="136" t="s">
        <v>6167</v>
      </c>
      <c r="B207" s="136" t="s">
        <v>6168</v>
      </c>
      <c r="C207" s="133">
        <v>0</v>
      </c>
      <c r="D207" s="133">
        <v>0</v>
      </c>
      <c r="E207" s="133">
        <v>0</v>
      </c>
      <c r="F207" s="133">
        <v>0</v>
      </c>
      <c r="G207" s="133">
        <v>0</v>
      </c>
      <c r="H207" s="133">
        <v>0</v>
      </c>
      <c r="I207" s="133">
        <v>0</v>
      </c>
      <c r="J207" s="133">
        <v>0</v>
      </c>
      <c r="K207" s="133">
        <v>0</v>
      </c>
      <c r="L207" s="133">
        <v>0</v>
      </c>
      <c r="M207" s="133">
        <v>0</v>
      </c>
      <c r="N207" s="133">
        <v>0</v>
      </c>
    </row>
    <row r="208" spans="1:14" x14ac:dyDescent="0.3">
      <c r="A208" s="136" t="s">
        <v>6169</v>
      </c>
      <c r="B208" s="136" t="s">
        <v>6170</v>
      </c>
      <c r="C208" s="133">
        <v>0</v>
      </c>
      <c r="D208" s="133">
        <v>0</v>
      </c>
      <c r="E208" s="133">
        <v>0</v>
      </c>
      <c r="F208" s="133">
        <v>0</v>
      </c>
      <c r="G208" s="133">
        <v>0</v>
      </c>
      <c r="H208" s="133">
        <v>0</v>
      </c>
      <c r="I208" s="133">
        <v>0</v>
      </c>
      <c r="J208" s="133">
        <v>0</v>
      </c>
      <c r="K208" s="133">
        <v>0</v>
      </c>
      <c r="L208" s="133">
        <v>0</v>
      </c>
      <c r="M208" s="133">
        <v>0</v>
      </c>
      <c r="N208" s="133">
        <v>0</v>
      </c>
    </row>
    <row r="209" spans="1:14" x14ac:dyDescent="0.3">
      <c r="A209" s="136" t="s">
        <v>6171</v>
      </c>
      <c r="B209" s="136" t="s">
        <v>6172</v>
      </c>
      <c r="C209" s="133">
        <v>0</v>
      </c>
      <c r="D209" s="133">
        <v>0</v>
      </c>
      <c r="E209" s="133">
        <v>0</v>
      </c>
      <c r="F209" s="133">
        <v>0</v>
      </c>
      <c r="G209" s="133">
        <v>0</v>
      </c>
      <c r="H209" s="133">
        <v>0</v>
      </c>
      <c r="I209" s="133">
        <v>0</v>
      </c>
      <c r="J209" s="133">
        <v>0</v>
      </c>
      <c r="K209" s="133">
        <v>0</v>
      </c>
      <c r="L209" s="133">
        <v>0</v>
      </c>
      <c r="M209" s="133">
        <v>0</v>
      </c>
      <c r="N209" s="133">
        <v>0</v>
      </c>
    </row>
    <row r="210" spans="1:14" x14ac:dyDescent="0.3">
      <c r="A210" s="136" t="s">
        <v>6173</v>
      </c>
      <c r="B210" s="136" t="s">
        <v>6174</v>
      </c>
      <c r="C210" s="133">
        <v>0</v>
      </c>
      <c r="D210" s="133">
        <v>0</v>
      </c>
      <c r="E210" s="133">
        <v>0</v>
      </c>
      <c r="F210" s="133">
        <v>0</v>
      </c>
      <c r="G210" s="133">
        <v>0</v>
      </c>
      <c r="H210" s="133">
        <v>0</v>
      </c>
      <c r="I210" s="133">
        <v>0</v>
      </c>
      <c r="J210" s="133">
        <v>0</v>
      </c>
      <c r="K210" s="133">
        <v>0</v>
      </c>
      <c r="L210" s="133">
        <v>0</v>
      </c>
      <c r="M210" s="133">
        <v>0</v>
      </c>
      <c r="N210" s="133">
        <v>0</v>
      </c>
    </row>
    <row r="211" spans="1:14" x14ac:dyDescent="0.3">
      <c r="A211" s="136" t="s">
        <v>6175</v>
      </c>
      <c r="B211" s="136" t="s">
        <v>6176</v>
      </c>
      <c r="C211" s="133">
        <v>0</v>
      </c>
      <c r="D211" s="133">
        <v>0</v>
      </c>
      <c r="E211" s="133">
        <v>0</v>
      </c>
      <c r="F211" s="133">
        <v>0</v>
      </c>
      <c r="G211" s="133">
        <v>0</v>
      </c>
      <c r="H211" s="133">
        <v>0</v>
      </c>
      <c r="I211" s="133">
        <v>0</v>
      </c>
      <c r="J211" s="133">
        <v>0</v>
      </c>
      <c r="K211" s="133">
        <v>0</v>
      </c>
      <c r="L211" s="133">
        <v>0</v>
      </c>
      <c r="M211" s="133">
        <v>0</v>
      </c>
      <c r="N211" s="133">
        <v>0</v>
      </c>
    </row>
    <row r="212" spans="1:14" x14ac:dyDescent="0.3">
      <c r="A212" s="136" t="s">
        <v>6177</v>
      </c>
      <c r="B212" s="136" t="s">
        <v>6178</v>
      </c>
      <c r="C212" s="133">
        <v>0</v>
      </c>
      <c r="D212" s="133">
        <v>0</v>
      </c>
      <c r="E212" s="133">
        <v>0</v>
      </c>
      <c r="F212" s="133">
        <v>0</v>
      </c>
      <c r="G212" s="133">
        <v>0</v>
      </c>
      <c r="H212" s="133">
        <v>0</v>
      </c>
      <c r="I212" s="133">
        <v>0</v>
      </c>
      <c r="J212" s="133">
        <v>0</v>
      </c>
      <c r="K212" s="133">
        <v>0</v>
      </c>
      <c r="L212" s="133">
        <v>0</v>
      </c>
      <c r="M212" s="133">
        <v>0</v>
      </c>
      <c r="N212" s="133">
        <v>0</v>
      </c>
    </row>
    <row r="213" spans="1:14" x14ac:dyDescent="0.3">
      <c r="A213" s="136" t="s">
        <v>6179</v>
      </c>
      <c r="B213" s="136" t="s">
        <v>6180</v>
      </c>
      <c r="C213" s="133">
        <v>0</v>
      </c>
      <c r="D213" s="133">
        <v>0</v>
      </c>
      <c r="E213" s="133">
        <v>0</v>
      </c>
      <c r="F213" s="133">
        <v>0</v>
      </c>
      <c r="G213" s="133">
        <v>0</v>
      </c>
      <c r="H213" s="133">
        <v>0</v>
      </c>
      <c r="I213" s="133">
        <v>0</v>
      </c>
      <c r="J213" s="133">
        <v>0</v>
      </c>
      <c r="K213" s="133">
        <v>0</v>
      </c>
      <c r="L213" s="133">
        <v>0</v>
      </c>
      <c r="M213" s="133">
        <v>0</v>
      </c>
      <c r="N213" s="133">
        <v>0</v>
      </c>
    </row>
    <row r="214" spans="1:14" x14ac:dyDescent="0.3">
      <c r="A214" s="136" t="s">
        <v>6181</v>
      </c>
      <c r="B214" s="136" t="s">
        <v>6182</v>
      </c>
      <c r="C214" s="133">
        <v>0</v>
      </c>
      <c r="D214" s="133">
        <v>0</v>
      </c>
      <c r="E214" s="133">
        <v>0</v>
      </c>
      <c r="F214" s="133">
        <v>0</v>
      </c>
      <c r="G214" s="133">
        <v>0</v>
      </c>
      <c r="H214" s="133">
        <v>0</v>
      </c>
      <c r="I214" s="133">
        <v>0</v>
      </c>
      <c r="J214" s="133">
        <v>0</v>
      </c>
      <c r="K214" s="133">
        <v>0</v>
      </c>
      <c r="L214" s="133">
        <v>0</v>
      </c>
      <c r="M214" s="133">
        <v>0</v>
      </c>
      <c r="N214" s="133">
        <v>0</v>
      </c>
    </row>
    <row r="215" spans="1:14" x14ac:dyDescent="0.3">
      <c r="A215" s="136" t="s">
        <v>6183</v>
      </c>
      <c r="B215" s="136" t="s">
        <v>6184</v>
      </c>
      <c r="C215" s="133">
        <v>0</v>
      </c>
      <c r="D215" s="133">
        <v>0</v>
      </c>
      <c r="E215" s="133">
        <v>0</v>
      </c>
      <c r="F215" s="133">
        <v>0</v>
      </c>
      <c r="G215" s="133">
        <v>0</v>
      </c>
      <c r="H215" s="133">
        <v>0</v>
      </c>
      <c r="I215" s="133">
        <v>0</v>
      </c>
      <c r="J215" s="133">
        <v>0</v>
      </c>
      <c r="K215" s="133">
        <v>0</v>
      </c>
      <c r="L215" s="133">
        <v>0</v>
      </c>
      <c r="M215" s="133">
        <v>0</v>
      </c>
      <c r="N215" s="133">
        <v>0</v>
      </c>
    </row>
    <row r="216" spans="1:14" x14ac:dyDescent="0.3">
      <c r="A216" s="136" t="s">
        <v>6185</v>
      </c>
      <c r="B216" s="136" t="s">
        <v>6186</v>
      </c>
      <c r="C216" s="133">
        <v>0</v>
      </c>
      <c r="D216" s="133">
        <v>0</v>
      </c>
      <c r="E216" s="133">
        <v>0</v>
      </c>
      <c r="F216" s="133">
        <v>0</v>
      </c>
      <c r="G216" s="133">
        <v>0</v>
      </c>
      <c r="H216" s="133">
        <v>0</v>
      </c>
      <c r="I216" s="133">
        <v>0</v>
      </c>
      <c r="J216" s="133">
        <v>0</v>
      </c>
      <c r="K216" s="133">
        <v>0</v>
      </c>
      <c r="L216" s="133">
        <v>0</v>
      </c>
      <c r="M216" s="133">
        <v>0</v>
      </c>
      <c r="N216" s="133">
        <v>0</v>
      </c>
    </row>
    <row r="217" spans="1:14" x14ac:dyDescent="0.3">
      <c r="A217" s="136" t="s">
        <v>6187</v>
      </c>
      <c r="B217" s="136" t="s">
        <v>6188</v>
      </c>
      <c r="C217" s="133">
        <v>0</v>
      </c>
      <c r="D217" s="133">
        <v>0</v>
      </c>
      <c r="E217" s="133">
        <v>0</v>
      </c>
      <c r="F217" s="133">
        <v>0</v>
      </c>
      <c r="G217" s="133">
        <v>0</v>
      </c>
      <c r="H217" s="133">
        <v>0</v>
      </c>
      <c r="I217" s="133">
        <v>0</v>
      </c>
      <c r="J217" s="133">
        <v>0</v>
      </c>
      <c r="K217" s="133">
        <v>0</v>
      </c>
      <c r="L217" s="133">
        <v>0</v>
      </c>
      <c r="M217" s="133">
        <v>0</v>
      </c>
      <c r="N217" s="133">
        <v>0</v>
      </c>
    </row>
    <row r="218" spans="1:14" x14ac:dyDescent="0.3">
      <c r="A218" s="136" t="s">
        <v>6189</v>
      </c>
      <c r="B218" s="136" t="s">
        <v>6190</v>
      </c>
      <c r="C218" s="133">
        <v>0</v>
      </c>
      <c r="D218" s="133">
        <v>0</v>
      </c>
      <c r="E218" s="133">
        <v>0</v>
      </c>
      <c r="F218" s="133">
        <v>0</v>
      </c>
      <c r="G218" s="133">
        <v>0</v>
      </c>
      <c r="H218" s="133">
        <v>0</v>
      </c>
      <c r="I218" s="133">
        <v>0</v>
      </c>
      <c r="J218" s="133">
        <v>0</v>
      </c>
      <c r="K218" s="133">
        <v>0</v>
      </c>
      <c r="L218" s="133">
        <v>0</v>
      </c>
      <c r="M218" s="133">
        <v>0</v>
      </c>
      <c r="N218" s="133">
        <v>0</v>
      </c>
    </row>
    <row r="219" spans="1:14" x14ac:dyDescent="0.3">
      <c r="A219" s="136" t="s">
        <v>6191</v>
      </c>
      <c r="B219" s="136" t="s">
        <v>6192</v>
      </c>
      <c r="C219" s="133">
        <v>0</v>
      </c>
      <c r="D219" s="133">
        <v>0</v>
      </c>
      <c r="E219" s="133">
        <v>0</v>
      </c>
      <c r="F219" s="133">
        <v>0</v>
      </c>
      <c r="G219" s="133">
        <v>0</v>
      </c>
      <c r="H219" s="133">
        <v>0</v>
      </c>
      <c r="I219" s="133">
        <v>0</v>
      </c>
      <c r="J219" s="133">
        <v>0</v>
      </c>
      <c r="K219" s="133">
        <v>0</v>
      </c>
      <c r="L219" s="133">
        <v>0</v>
      </c>
      <c r="M219" s="133">
        <v>0</v>
      </c>
      <c r="N219" s="133">
        <v>0</v>
      </c>
    </row>
    <row r="220" spans="1:14" x14ac:dyDescent="0.3">
      <c r="A220" s="137" t="s">
        <v>6193</v>
      </c>
      <c r="B220" s="137" t="s">
        <v>6194</v>
      </c>
      <c r="C220" s="133">
        <v>457718.51810370001</v>
      </c>
      <c r="D220" s="133">
        <v>433348.72930270003</v>
      </c>
      <c r="E220" s="133">
        <v>438322.08588229999</v>
      </c>
      <c r="F220" s="133">
        <v>465500.02682209999</v>
      </c>
      <c r="G220" s="133">
        <v>483309.84117590002</v>
      </c>
      <c r="H220" s="133">
        <v>443431.52577499999</v>
      </c>
      <c r="I220" s="133">
        <v>495811.3425734</v>
      </c>
      <c r="J220" s="133">
        <v>483532.7986642</v>
      </c>
      <c r="K220" s="133">
        <v>467647.36547830002</v>
      </c>
      <c r="L220" s="133">
        <v>502374.1512357</v>
      </c>
      <c r="M220" s="133">
        <v>470960.51591979997</v>
      </c>
      <c r="N220" s="133">
        <v>495391.88626529998</v>
      </c>
    </row>
    <row r="221" spans="1:14" x14ac:dyDescent="0.3">
      <c r="A221" s="136" t="s">
        <v>6195</v>
      </c>
      <c r="B221" s="136" t="s">
        <v>6196</v>
      </c>
      <c r="C221" s="133">
        <v>4106456.8069765</v>
      </c>
      <c r="D221" s="133">
        <v>2473476.7814798998</v>
      </c>
      <c r="E221" s="133">
        <v>1770124.7814799</v>
      </c>
      <c r="F221" s="133">
        <v>1339910.8673379</v>
      </c>
      <c r="G221" s="133">
        <v>49016.3800863</v>
      </c>
      <c r="H221" s="133">
        <v>48558.841508400001</v>
      </c>
      <c r="I221" s="133">
        <v>1462399.6666411001</v>
      </c>
      <c r="J221" s="133">
        <v>51708.1538927</v>
      </c>
      <c r="K221" s="133">
        <v>51555.641144499998</v>
      </c>
      <c r="L221" s="133">
        <v>54704.953195900001</v>
      </c>
      <c r="M221" s="133">
        <v>54399.927699300002</v>
      </c>
      <c r="N221" s="133">
        <v>4073430.8732218998</v>
      </c>
    </row>
    <row r="222" spans="1:14" x14ac:dyDescent="0.3">
      <c r="A222" s="137" t="s">
        <v>6197</v>
      </c>
      <c r="B222" s="137" t="s">
        <v>6198</v>
      </c>
      <c r="C222" s="133">
        <v>586401.20556609996</v>
      </c>
      <c r="D222" s="133">
        <v>482057.50865680003</v>
      </c>
      <c r="E222" s="133">
        <v>614222.57318369998</v>
      </c>
      <c r="F222" s="133">
        <v>630106.08906370006</v>
      </c>
      <c r="G222" s="133">
        <v>674841.54320810002</v>
      </c>
      <c r="H222" s="133">
        <v>540635.08306470001</v>
      </c>
      <c r="I222" s="133">
        <v>701940.62214949995</v>
      </c>
      <c r="J222" s="133">
        <v>657205.16800549999</v>
      </c>
      <c r="K222" s="133">
        <v>612469.7138119</v>
      </c>
      <c r="L222" s="133">
        <v>709039.7010918</v>
      </c>
      <c r="M222" s="133">
        <v>619568.79275410005</v>
      </c>
      <c r="N222" s="133">
        <v>692299.64165680006</v>
      </c>
    </row>
    <row r="223" spans="1:14" x14ac:dyDescent="0.3">
      <c r="A223" s="137" t="s">
        <v>6199</v>
      </c>
      <c r="B223" s="137" t="s">
        <v>6200</v>
      </c>
      <c r="C223" s="133">
        <v>0</v>
      </c>
      <c r="D223" s="133">
        <v>0</v>
      </c>
      <c r="E223" s="133">
        <v>0</v>
      </c>
      <c r="F223" s="133">
        <v>0</v>
      </c>
      <c r="G223" s="133">
        <v>0</v>
      </c>
      <c r="H223" s="133">
        <v>0</v>
      </c>
      <c r="I223" s="133">
        <v>0</v>
      </c>
      <c r="J223" s="133">
        <v>0</v>
      </c>
      <c r="K223" s="133">
        <v>0</v>
      </c>
      <c r="L223" s="133">
        <v>0</v>
      </c>
      <c r="M223" s="133">
        <v>0</v>
      </c>
      <c r="N223" s="133">
        <v>0</v>
      </c>
    </row>
    <row r="224" spans="1:14" x14ac:dyDescent="0.3">
      <c r="A224" s="137" t="s">
        <v>6201</v>
      </c>
      <c r="B224" s="137" t="s">
        <v>6202</v>
      </c>
      <c r="C224" s="133">
        <v>0</v>
      </c>
      <c r="D224" s="133">
        <v>0</v>
      </c>
      <c r="E224" s="133">
        <v>0</v>
      </c>
      <c r="F224" s="133">
        <v>0</v>
      </c>
      <c r="G224" s="133">
        <v>0</v>
      </c>
      <c r="H224" s="133">
        <v>0</v>
      </c>
      <c r="I224" s="133">
        <v>0</v>
      </c>
      <c r="J224" s="133">
        <v>0</v>
      </c>
      <c r="K224" s="133">
        <v>0</v>
      </c>
      <c r="L224" s="133">
        <v>0</v>
      </c>
      <c r="M224" s="133">
        <v>0</v>
      </c>
      <c r="N224" s="133">
        <v>0</v>
      </c>
    </row>
    <row r="225" spans="1:14" x14ac:dyDescent="0.3">
      <c r="A225" s="137" t="s">
        <v>6203</v>
      </c>
      <c r="B225" s="137" t="s">
        <v>6204</v>
      </c>
      <c r="C225" s="133">
        <v>183661.20934669999</v>
      </c>
      <c r="D225" s="133">
        <v>183661.20934669999</v>
      </c>
      <c r="E225" s="133">
        <v>183661.20934669999</v>
      </c>
      <c r="F225" s="133">
        <v>186089.0011582</v>
      </c>
      <c r="G225" s="133">
        <v>186089.0011582</v>
      </c>
      <c r="H225" s="133">
        <v>186089.0011582</v>
      </c>
      <c r="I225" s="133">
        <v>187302.89706389999</v>
      </c>
      <c r="J225" s="133">
        <v>187302.89706389999</v>
      </c>
      <c r="K225" s="133">
        <v>187302.89706389999</v>
      </c>
      <c r="L225" s="133">
        <v>188516.79296950001</v>
      </c>
      <c r="M225" s="133">
        <v>188516.79296950001</v>
      </c>
      <c r="N225" s="133">
        <v>194586.27249820001</v>
      </c>
    </row>
    <row r="226" spans="1:14" x14ac:dyDescent="0.3">
      <c r="A226" s="137" t="s">
        <v>6205</v>
      </c>
      <c r="B226" s="137" t="s">
        <v>6206</v>
      </c>
      <c r="C226" s="133">
        <v>434781.47854729998</v>
      </c>
      <c r="D226" s="133">
        <v>372130.03761519998</v>
      </c>
      <c r="E226" s="133">
        <v>378056.72709519998</v>
      </c>
      <c r="F226" s="133">
        <v>399541.17944129999</v>
      </c>
      <c r="G226" s="133">
        <v>402951.54684030003</v>
      </c>
      <c r="H226" s="133">
        <v>392246.48812509998</v>
      </c>
      <c r="I226" s="133">
        <v>421156.00734080002</v>
      </c>
      <c r="J226" s="133">
        <v>417587.65703280002</v>
      </c>
      <c r="K226" s="133">
        <v>414019.30672470003</v>
      </c>
      <c r="L226" s="133">
        <v>439525.6317877</v>
      </c>
      <c r="M226" s="133">
        <v>432374.5690977</v>
      </c>
      <c r="N226" s="133">
        <v>471472.40294529998</v>
      </c>
    </row>
    <row r="227" spans="1:14" x14ac:dyDescent="0.3">
      <c r="A227" s="137" t="s">
        <v>6207</v>
      </c>
      <c r="B227" s="137" t="s">
        <v>6208</v>
      </c>
      <c r="C227" s="133">
        <v>2000</v>
      </c>
      <c r="D227" s="133">
        <v>2000</v>
      </c>
      <c r="E227" s="133">
        <v>2000</v>
      </c>
      <c r="F227" s="133">
        <v>2000</v>
      </c>
      <c r="G227" s="133">
        <v>2000</v>
      </c>
      <c r="H227" s="133">
        <v>2000</v>
      </c>
      <c r="I227" s="133">
        <v>2000</v>
      </c>
      <c r="J227" s="133">
        <v>2000</v>
      </c>
      <c r="K227" s="133">
        <v>2000</v>
      </c>
      <c r="L227" s="133">
        <v>2000</v>
      </c>
      <c r="M227" s="133">
        <v>2000</v>
      </c>
      <c r="N227" s="133">
        <v>2000</v>
      </c>
    </row>
    <row r="228" spans="1:14" x14ac:dyDescent="0.3">
      <c r="A228" s="136" t="s">
        <v>6209</v>
      </c>
      <c r="B228" s="136" t="s">
        <v>6210</v>
      </c>
      <c r="C228" s="133">
        <v>1411</v>
      </c>
      <c r="D228" s="133">
        <v>1325</v>
      </c>
      <c r="E228" s="133">
        <v>1416</v>
      </c>
      <c r="F228" s="133">
        <v>1365</v>
      </c>
      <c r="G228" s="133">
        <v>1416</v>
      </c>
      <c r="H228" s="133">
        <v>757</v>
      </c>
      <c r="I228" s="133">
        <v>-5</v>
      </c>
      <c r="J228" s="133">
        <v>0</v>
      </c>
      <c r="K228" s="133">
        <v>2350</v>
      </c>
      <c r="L228" s="133">
        <v>-5</v>
      </c>
      <c r="M228" s="133">
        <v>0</v>
      </c>
      <c r="N228" s="133">
        <v>0</v>
      </c>
    </row>
    <row r="229" spans="1:14" x14ac:dyDescent="0.3">
      <c r="A229" s="137" t="s">
        <v>6211</v>
      </c>
      <c r="B229" s="137" t="s">
        <v>6212</v>
      </c>
      <c r="C229" s="133">
        <v>0</v>
      </c>
      <c r="D229" s="133">
        <v>0</v>
      </c>
      <c r="E229" s="133">
        <v>0</v>
      </c>
      <c r="F229" s="133">
        <v>0</v>
      </c>
      <c r="G229" s="133">
        <v>0</v>
      </c>
      <c r="H229" s="133">
        <v>0</v>
      </c>
      <c r="I229" s="133">
        <v>0</v>
      </c>
      <c r="J229" s="133">
        <v>0</v>
      </c>
      <c r="K229" s="133">
        <v>0</v>
      </c>
      <c r="L229" s="133">
        <v>0</v>
      </c>
      <c r="M229" s="133">
        <v>0</v>
      </c>
      <c r="N229" s="133">
        <v>0</v>
      </c>
    </row>
    <row r="230" spans="1:14" x14ac:dyDescent="0.3">
      <c r="A230" s="137" t="s">
        <v>6213</v>
      </c>
      <c r="B230" s="137" t="s">
        <v>6214</v>
      </c>
      <c r="C230" s="133">
        <v>290653.93873910001</v>
      </c>
      <c r="D230" s="133">
        <v>283637.64755190001</v>
      </c>
      <c r="E230" s="133">
        <v>283637.64755190001</v>
      </c>
      <c r="F230" s="133">
        <v>312038.8422977</v>
      </c>
      <c r="G230" s="133">
        <v>312927.89788359997</v>
      </c>
      <c r="H230" s="133">
        <v>296486.3222011</v>
      </c>
      <c r="I230" s="133">
        <v>320874.16504549998</v>
      </c>
      <c r="J230" s="133">
        <v>316863.94063909998</v>
      </c>
      <c r="K230" s="133">
        <v>314685.91758860002</v>
      </c>
      <c r="L230" s="133">
        <v>343854.17313329998</v>
      </c>
      <c r="M230" s="133">
        <v>334568.75912639999</v>
      </c>
      <c r="N230" s="133">
        <v>399669.31521069998</v>
      </c>
    </row>
    <row r="231" spans="1:14" x14ac:dyDescent="0.3">
      <c r="A231" s="137" t="s">
        <v>6215</v>
      </c>
      <c r="B231" s="137" t="s">
        <v>6216</v>
      </c>
      <c r="C231" s="133">
        <v>1115766.7397375</v>
      </c>
      <c r="D231" s="133">
        <v>1110763.1171009999</v>
      </c>
      <c r="E231" s="133">
        <v>1110763.1171009999</v>
      </c>
      <c r="F231" s="133">
        <v>3049739.0310251</v>
      </c>
      <c r="G231" s="133">
        <v>1220332.8469418001</v>
      </c>
      <c r="H231" s="133">
        <v>1172551.3934985001</v>
      </c>
      <c r="I231" s="133">
        <v>1241557.8469418001</v>
      </c>
      <c r="J231" s="133">
        <v>1238964.0310251</v>
      </c>
      <c r="K231" s="133">
        <v>3048370.2150988998</v>
      </c>
      <c r="L231" s="133">
        <v>3114782.8469417999</v>
      </c>
      <c r="M231" s="133">
        <v>1290229.4104181</v>
      </c>
      <c r="N231" s="133">
        <v>1597307.0403962</v>
      </c>
    </row>
    <row r="232" spans="1:14" x14ac:dyDescent="0.3">
      <c r="A232" s="137" t="s">
        <v>6217</v>
      </c>
      <c r="B232" s="137" t="s">
        <v>6218</v>
      </c>
      <c r="C232" s="133">
        <v>168054.0689561</v>
      </c>
      <c r="D232" s="133">
        <v>167933.4253529</v>
      </c>
      <c r="E232" s="133">
        <v>167933.4253529</v>
      </c>
      <c r="F232" s="133">
        <v>168003.61969789999</v>
      </c>
      <c r="G232" s="133">
        <v>168064.39024350001</v>
      </c>
      <c r="H232" s="133">
        <v>167882.0784496</v>
      </c>
      <c r="I232" s="133">
        <v>168064.39024350001</v>
      </c>
      <c r="J232" s="133">
        <v>168003.61969789999</v>
      </c>
      <c r="K232" s="133">
        <v>167942.8491429</v>
      </c>
      <c r="L232" s="133">
        <v>168064.39024350001</v>
      </c>
      <c r="M232" s="133">
        <v>167942.8491429</v>
      </c>
      <c r="N232" s="133">
        <v>168003.61969789999</v>
      </c>
    </row>
    <row r="233" spans="1:14" x14ac:dyDescent="0.3">
      <c r="A233" s="137" t="s">
        <v>6219</v>
      </c>
      <c r="B233" s="137" t="s">
        <v>6220</v>
      </c>
      <c r="C233" s="133">
        <v>168054.0689561</v>
      </c>
      <c r="D233" s="133">
        <v>167933.4253529</v>
      </c>
      <c r="E233" s="133">
        <v>167933.4253529</v>
      </c>
      <c r="F233" s="133">
        <v>168003.61969789999</v>
      </c>
      <c r="G233" s="133">
        <v>168064.39024350001</v>
      </c>
      <c r="H233" s="133">
        <v>167882.0784496</v>
      </c>
      <c r="I233" s="133">
        <v>168064.39024350001</v>
      </c>
      <c r="J233" s="133">
        <v>168003.61969789999</v>
      </c>
      <c r="K233" s="133">
        <v>167942.8491429</v>
      </c>
      <c r="L233" s="133">
        <v>168064.39024350001</v>
      </c>
      <c r="M233" s="133">
        <v>167942.8491429</v>
      </c>
      <c r="N233" s="133">
        <v>168003.61969789999</v>
      </c>
    </row>
    <row r="234" spans="1:14" x14ac:dyDescent="0.3">
      <c r="A234" s="136" t="s">
        <v>6221</v>
      </c>
      <c r="B234" s="136" t="s">
        <v>6222</v>
      </c>
      <c r="C234" s="133">
        <v>0</v>
      </c>
      <c r="D234" s="133">
        <v>0</v>
      </c>
      <c r="E234" s="133">
        <v>0</v>
      </c>
      <c r="F234" s="133">
        <v>0</v>
      </c>
      <c r="G234" s="133">
        <v>0</v>
      </c>
      <c r="H234" s="133">
        <v>0</v>
      </c>
      <c r="I234" s="133">
        <v>0</v>
      </c>
      <c r="J234" s="133">
        <v>0</v>
      </c>
      <c r="K234" s="133">
        <v>0</v>
      </c>
      <c r="L234" s="133">
        <v>0</v>
      </c>
      <c r="M234" s="133">
        <v>0</v>
      </c>
      <c r="N234" s="133">
        <v>0</v>
      </c>
    </row>
    <row r="235" spans="1:14" x14ac:dyDescent="0.3">
      <c r="A235" s="136" t="s">
        <v>6223</v>
      </c>
      <c r="B235" s="136" t="s">
        <v>6224</v>
      </c>
      <c r="C235" s="133">
        <v>0</v>
      </c>
      <c r="D235" s="133">
        <v>0</v>
      </c>
      <c r="E235" s="133">
        <v>0</v>
      </c>
      <c r="F235" s="133">
        <v>0</v>
      </c>
      <c r="G235" s="133">
        <v>0</v>
      </c>
      <c r="H235" s="133">
        <v>0</v>
      </c>
      <c r="I235" s="133">
        <v>0</v>
      </c>
      <c r="J235" s="133">
        <v>0</v>
      </c>
      <c r="K235" s="133">
        <v>0</v>
      </c>
      <c r="L235" s="133">
        <v>0</v>
      </c>
      <c r="M235" s="133">
        <v>0</v>
      </c>
      <c r="N235" s="133">
        <v>0</v>
      </c>
    </row>
    <row r="236" spans="1:14" x14ac:dyDescent="0.3">
      <c r="A236" s="136" t="s">
        <v>6225</v>
      </c>
      <c r="B236" s="136" t="s">
        <v>6226</v>
      </c>
      <c r="C236" s="133">
        <v>0</v>
      </c>
      <c r="D236" s="133">
        <v>0</v>
      </c>
      <c r="E236" s="133">
        <v>0</v>
      </c>
      <c r="F236" s="133">
        <v>0</v>
      </c>
      <c r="G236" s="133">
        <v>0</v>
      </c>
      <c r="H236" s="133">
        <v>0</v>
      </c>
      <c r="I236" s="133">
        <v>0</v>
      </c>
      <c r="J236" s="133">
        <v>0</v>
      </c>
      <c r="K236" s="133">
        <v>0</v>
      </c>
      <c r="L236" s="133">
        <v>0</v>
      </c>
      <c r="M236" s="133">
        <v>0</v>
      </c>
      <c r="N236" s="133">
        <v>0</v>
      </c>
    </row>
    <row r="237" spans="1:14" x14ac:dyDescent="0.3">
      <c r="A237" s="136" t="s">
        <v>6227</v>
      </c>
      <c r="B237" s="136" t="s">
        <v>6228</v>
      </c>
      <c r="C237" s="133">
        <v>0</v>
      </c>
      <c r="D237" s="133">
        <v>0</v>
      </c>
      <c r="E237" s="133">
        <v>0</v>
      </c>
      <c r="F237" s="133">
        <v>0</v>
      </c>
      <c r="G237" s="133">
        <v>0</v>
      </c>
      <c r="H237" s="133">
        <v>0</v>
      </c>
      <c r="I237" s="133">
        <v>0</v>
      </c>
      <c r="J237" s="133">
        <v>0</v>
      </c>
      <c r="K237" s="133">
        <v>0</v>
      </c>
      <c r="L237" s="133">
        <v>0</v>
      </c>
      <c r="M237" s="133">
        <v>0</v>
      </c>
      <c r="N237" s="133">
        <v>0</v>
      </c>
    </row>
    <row r="238" spans="1:14" x14ac:dyDescent="0.3">
      <c r="A238" s="136" t="s">
        <v>6229</v>
      </c>
      <c r="B238" s="136" t="s">
        <v>6230</v>
      </c>
      <c r="C238" s="133">
        <v>0</v>
      </c>
      <c r="D238" s="133">
        <v>0</v>
      </c>
      <c r="E238" s="133">
        <v>0</v>
      </c>
      <c r="F238" s="133">
        <v>0</v>
      </c>
      <c r="G238" s="133">
        <v>0</v>
      </c>
      <c r="H238" s="133">
        <v>0</v>
      </c>
      <c r="I238" s="133">
        <v>0</v>
      </c>
      <c r="J238" s="133">
        <v>0</v>
      </c>
      <c r="K238" s="133">
        <v>0</v>
      </c>
      <c r="L238" s="133">
        <v>0</v>
      </c>
      <c r="M238" s="133">
        <v>0</v>
      </c>
      <c r="N238" s="133">
        <v>0</v>
      </c>
    </row>
    <row r="239" spans="1:14" x14ac:dyDescent="0.3">
      <c r="A239" s="136" t="s">
        <v>6231</v>
      </c>
      <c r="B239" s="136" t="s">
        <v>6232</v>
      </c>
      <c r="C239" s="133">
        <v>0</v>
      </c>
      <c r="D239" s="133">
        <v>0</v>
      </c>
      <c r="E239" s="133">
        <v>0</v>
      </c>
      <c r="F239" s="133">
        <v>0</v>
      </c>
      <c r="G239" s="133">
        <v>0</v>
      </c>
      <c r="H239" s="133">
        <v>0</v>
      </c>
      <c r="I239" s="133">
        <v>0</v>
      </c>
      <c r="J239" s="133">
        <v>0</v>
      </c>
      <c r="K239" s="133">
        <v>0</v>
      </c>
      <c r="L239" s="133">
        <v>0</v>
      </c>
      <c r="M239" s="133">
        <v>0</v>
      </c>
      <c r="N239" s="133">
        <v>0</v>
      </c>
    </row>
    <row r="240" spans="1:14" x14ac:dyDescent="0.3">
      <c r="A240" s="136" t="s">
        <v>6233</v>
      </c>
      <c r="B240" s="136" t="s">
        <v>6234</v>
      </c>
      <c r="C240" s="133">
        <v>0</v>
      </c>
      <c r="D240" s="133">
        <v>0</v>
      </c>
      <c r="E240" s="133">
        <v>0</v>
      </c>
      <c r="F240" s="133">
        <v>0</v>
      </c>
      <c r="G240" s="133">
        <v>0</v>
      </c>
      <c r="H240" s="133">
        <v>0</v>
      </c>
      <c r="I240" s="133">
        <v>0</v>
      </c>
      <c r="J240" s="133">
        <v>0</v>
      </c>
      <c r="K240" s="133">
        <v>0</v>
      </c>
      <c r="L240" s="133">
        <v>0</v>
      </c>
      <c r="M240" s="133">
        <v>0</v>
      </c>
      <c r="N240" s="133">
        <v>0</v>
      </c>
    </row>
    <row r="241" spans="1:14" x14ac:dyDescent="0.3">
      <c r="A241" s="136" t="s">
        <v>6235</v>
      </c>
      <c r="B241" s="136" t="s">
        <v>6236</v>
      </c>
      <c r="C241" s="133">
        <v>0</v>
      </c>
      <c r="D241" s="133">
        <v>0</v>
      </c>
      <c r="E241" s="133">
        <v>0</v>
      </c>
      <c r="F241" s="133">
        <v>0</v>
      </c>
      <c r="G241" s="133">
        <v>0</v>
      </c>
      <c r="H241" s="133">
        <v>0</v>
      </c>
      <c r="I241" s="133">
        <v>0</v>
      </c>
      <c r="J241" s="133">
        <v>0</v>
      </c>
      <c r="K241" s="133">
        <v>0</v>
      </c>
      <c r="L241" s="133">
        <v>0</v>
      </c>
      <c r="M241" s="133">
        <v>0</v>
      </c>
      <c r="N241" s="133">
        <v>0</v>
      </c>
    </row>
    <row r="242" spans="1:14" x14ac:dyDescent="0.3">
      <c r="A242" s="136" t="s">
        <v>6237</v>
      </c>
      <c r="B242" s="136" t="s">
        <v>6238</v>
      </c>
      <c r="C242" s="133">
        <v>0</v>
      </c>
      <c r="D242" s="133">
        <v>0</v>
      </c>
      <c r="E242" s="133">
        <v>0</v>
      </c>
      <c r="F242" s="133">
        <v>0</v>
      </c>
      <c r="G242" s="133">
        <v>0</v>
      </c>
      <c r="H242" s="133">
        <v>0</v>
      </c>
      <c r="I242" s="133">
        <v>0</v>
      </c>
      <c r="J242" s="133">
        <v>0</v>
      </c>
      <c r="K242" s="133">
        <v>0</v>
      </c>
      <c r="L242" s="133">
        <v>0</v>
      </c>
      <c r="M242" s="133">
        <v>0</v>
      </c>
      <c r="N242" s="133">
        <v>0</v>
      </c>
    </row>
    <row r="243" spans="1:14" x14ac:dyDescent="0.3">
      <c r="A243" s="136" t="s">
        <v>6239</v>
      </c>
      <c r="B243" s="136" t="s">
        <v>6240</v>
      </c>
      <c r="C243" s="133">
        <v>0</v>
      </c>
      <c r="D243" s="133">
        <v>0</v>
      </c>
      <c r="E243" s="133">
        <v>0</v>
      </c>
      <c r="F243" s="133">
        <v>0</v>
      </c>
      <c r="G243" s="133">
        <v>0</v>
      </c>
      <c r="H243" s="133">
        <v>0</v>
      </c>
      <c r="I243" s="133">
        <v>0</v>
      </c>
      <c r="J243" s="133">
        <v>0</v>
      </c>
      <c r="K243" s="133">
        <v>0</v>
      </c>
      <c r="L243" s="133">
        <v>0</v>
      </c>
      <c r="M243" s="133">
        <v>0</v>
      </c>
      <c r="N243" s="133">
        <v>0</v>
      </c>
    </row>
    <row r="244" spans="1:14" x14ac:dyDescent="0.3">
      <c r="A244" s="136" t="s">
        <v>6241</v>
      </c>
      <c r="B244" s="136" t="s">
        <v>6242</v>
      </c>
      <c r="C244" s="133">
        <v>0</v>
      </c>
      <c r="D244" s="133">
        <v>0</v>
      </c>
      <c r="E244" s="133">
        <v>0</v>
      </c>
      <c r="F244" s="133">
        <v>0</v>
      </c>
      <c r="G244" s="133">
        <v>0</v>
      </c>
      <c r="H244" s="133">
        <v>0</v>
      </c>
      <c r="I244" s="133">
        <v>0</v>
      </c>
      <c r="J244" s="133">
        <v>0</v>
      </c>
      <c r="K244" s="133">
        <v>0</v>
      </c>
      <c r="L244" s="133">
        <v>0</v>
      </c>
      <c r="M244" s="133">
        <v>0</v>
      </c>
      <c r="N244" s="133">
        <v>0</v>
      </c>
    </row>
    <row r="245" spans="1:14" x14ac:dyDescent="0.3">
      <c r="A245" s="136" t="s">
        <v>6243</v>
      </c>
      <c r="B245" s="136" t="s">
        <v>6244</v>
      </c>
      <c r="C245" s="133">
        <v>0</v>
      </c>
      <c r="D245" s="133">
        <v>0</v>
      </c>
      <c r="E245" s="133">
        <v>0</v>
      </c>
      <c r="F245" s="133">
        <v>0</v>
      </c>
      <c r="G245" s="133">
        <v>0</v>
      </c>
      <c r="H245" s="133">
        <v>0</v>
      </c>
      <c r="I245" s="133">
        <v>0</v>
      </c>
      <c r="J245" s="133">
        <v>0</v>
      </c>
      <c r="K245" s="133">
        <v>0</v>
      </c>
      <c r="L245" s="133">
        <v>0</v>
      </c>
      <c r="M245" s="133">
        <v>0</v>
      </c>
      <c r="N245" s="133">
        <v>0</v>
      </c>
    </row>
    <row r="246" spans="1:14" x14ac:dyDescent="0.3">
      <c r="A246" s="136" t="s">
        <v>6245</v>
      </c>
      <c r="B246" s="136" t="s">
        <v>6246</v>
      </c>
      <c r="C246" s="133">
        <v>0</v>
      </c>
      <c r="D246" s="133">
        <v>0</v>
      </c>
      <c r="E246" s="133">
        <v>0</v>
      </c>
      <c r="F246" s="133">
        <v>0</v>
      </c>
      <c r="G246" s="133">
        <v>0</v>
      </c>
      <c r="H246" s="133">
        <v>0</v>
      </c>
      <c r="I246" s="133">
        <v>0</v>
      </c>
      <c r="J246" s="133">
        <v>0</v>
      </c>
      <c r="K246" s="133">
        <v>0</v>
      </c>
      <c r="L246" s="133">
        <v>0</v>
      </c>
      <c r="M246" s="133">
        <v>0</v>
      </c>
      <c r="N246" s="133">
        <v>0</v>
      </c>
    </row>
    <row r="247" spans="1:14" x14ac:dyDescent="0.3">
      <c r="A247" s="136" t="s">
        <v>6247</v>
      </c>
      <c r="B247" s="136" t="s">
        <v>6248</v>
      </c>
      <c r="C247" s="133">
        <v>0</v>
      </c>
      <c r="D247" s="133">
        <v>0</v>
      </c>
      <c r="E247" s="133">
        <v>0</v>
      </c>
      <c r="F247" s="133">
        <v>0</v>
      </c>
      <c r="G247" s="133">
        <v>0</v>
      </c>
      <c r="H247" s="133">
        <v>0</v>
      </c>
      <c r="I247" s="133">
        <v>0</v>
      </c>
      <c r="J247" s="133">
        <v>0</v>
      </c>
      <c r="K247" s="133">
        <v>0</v>
      </c>
      <c r="L247" s="133">
        <v>0</v>
      </c>
      <c r="M247" s="133">
        <v>0</v>
      </c>
      <c r="N247" s="133">
        <v>0</v>
      </c>
    </row>
    <row r="248" spans="1:14" x14ac:dyDescent="0.3">
      <c r="A248" s="136" t="s">
        <v>6249</v>
      </c>
      <c r="B248" s="136" t="s">
        <v>6250</v>
      </c>
      <c r="C248" s="133">
        <v>0</v>
      </c>
      <c r="D248" s="133">
        <v>0</v>
      </c>
      <c r="E248" s="133">
        <v>0</v>
      </c>
      <c r="F248" s="133">
        <v>0</v>
      </c>
      <c r="G248" s="133">
        <v>0</v>
      </c>
      <c r="H248" s="133">
        <v>0</v>
      </c>
      <c r="I248" s="133">
        <v>0</v>
      </c>
      <c r="J248" s="133">
        <v>0</v>
      </c>
      <c r="K248" s="133">
        <v>0</v>
      </c>
      <c r="L248" s="133">
        <v>0</v>
      </c>
      <c r="M248" s="133">
        <v>0</v>
      </c>
      <c r="N248" s="133">
        <v>0</v>
      </c>
    </row>
    <row r="249" spans="1:14" x14ac:dyDescent="0.3">
      <c r="A249" s="136" t="s">
        <v>6251</v>
      </c>
      <c r="B249" s="136" t="s">
        <v>6252</v>
      </c>
      <c r="C249" s="133">
        <v>0</v>
      </c>
      <c r="D249" s="133">
        <v>0</v>
      </c>
      <c r="E249" s="133">
        <v>0</v>
      </c>
      <c r="F249" s="133">
        <v>0</v>
      </c>
      <c r="G249" s="133">
        <v>0</v>
      </c>
      <c r="H249" s="133">
        <v>0</v>
      </c>
      <c r="I249" s="133">
        <v>0</v>
      </c>
      <c r="J249" s="133">
        <v>0</v>
      </c>
      <c r="K249" s="133">
        <v>0</v>
      </c>
      <c r="L249" s="133">
        <v>0</v>
      </c>
      <c r="M249" s="133">
        <v>0</v>
      </c>
      <c r="N249" s="133">
        <v>0</v>
      </c>
    </row>
    <row r="250" spans="1:14" x14ac:dyDescent="0.3">
      <c r="A250" s="136" t="s">
        <v>6253</v>
      </c>
      <c r="B250" s="136" t="s">
        <v>6254</v>
      </c>
      <c r="C250" s="133">
        <v>0</v>
      </c>
      <c r="D250" s="133">
        <v>0</v>
      </c>
      <c r="E250" s="133">
        <v>0</v>
      </c>
      <c r="F250" s="133">
        <v>0</v>
      </c>
      <c r="G250" s="133">
        <v>0</v>
      </c>
      <c r="H250" s="133">
        <v>0</v>
      </c>
      <c r="I250" s="133">
        <v>0</v>
      </c>
      <c r="J250" s="133">
        <v>0</v>
      </c>
      <c r="K250" s="133">
        <v>0</v>
      </c>
      <c r="L250" s="133">
        <v>0</v>
      </c>
      <c r="M250" s="133">
        <v>0</v>
      </c>
      <c r="N250" s="133">
        <v>0</v>
      </c>
    </row>
    <row r="251" spans="1:14" x14ac:dyDescent="0.3">
      <c r="A251" s="136" t="s">
        <v>6255</v>
      </c>
      <c r="B251" s="136" t="s">
        <v>6256</v>
      </c>
      <c r="C251" s="133">
        <v>0</v>
      </c>
      <c r="D251" s="133">
        <v>0</v>
      </c>
      <c r="E251" s="133">
        <v>0</v>
      </c>
      <c r="F251" s="133">
        <v>0</v>
      </c>
      <c r="G251" s="133">
        <v>0</v>
      </c>
      <c r="H251" s="133">
        <v>0</v>
      </c>
      <c r="I251" s="133">
        <v>0</v>
      </c>
      <c r="J251" s="133">
        <v>0</v>
      </c>
      <c r="K251" s="133">
        <v>0</v>
      </c>
      <c r="L251" s="133">
        <v>0</v>
      </c>
      <c r="M251" s="133">
        <v>0</v>
      </c>
      <c r="N251" s="133">
        <v>0</v>
      </c>
    </row>
    <row r="252" spans="1:14" x14ac:dyDescent="0.3">
      <c r="A252" s="136" t="s">
        <v>6257</v>
      </c>
      <c r="B252" s="136" t="s">
        <v>6258</v>
      </c>
      <c r="C252" s="133">
        <v>0</v>
      </c>
      <c r="D252" s="133">
        <v>0</v>
      </c>
      <c r="E252" s="133">
        <v>0</v>
      </c>
      <c r="F252" s="133">
        <v>0</v>
      </c>
      <c r="G252" s="133">
        <v>0</v>
      </c>
      <c r="H252" s="133">
        <v>0</v>
      </c>
      <c r="I252" s="133">
        <v>0</v>
      </c>
      <c r="J252" s="133">
        <v>0</v>
      </c>
      <c r="K252" s="133">
        <v>0</v>
      </c>
      <c r="L252" s="133">
        <v>0</v>
      </c>
      <c r="M252" s="133">
        <v>0</v>
      </c>
      <c r="N252" s="133">
        <v>0</v>
      </c>
    </row>
    <row r="253" spans="1:14" x14ac:dyDescent="0.3">
      <c r="A253" s="136" t="s">
        <v>6259</v>
      </c>
      <c r="B253" s="136" t="s">
        <v>6260</v>
      </c>
      <c r="C253" s="133">
        <v>0</v>
      </c>
      <c r="D253" s="133">
        <v>0</v>
      </c>
      <c r="E253" s="133">
        <v>0</v>
      </c>
      <c r="F253" s="133">
        <v>0</v>
      </c>
      <c r="G253" s="133">
        <v>0</v>
      </c>
      <c r="H253" s="133">
        <v>0</v>
      </c>
      <c r="I253" s="133">
        <v>0</v>
      </c>
      <c r="J253" s="133">
        <v>0</v>
      </c>
      <c r="K253" s="133">
        <v>0</v>
      </c>
      <c r="L253" s="133">
        <v>0</v>
      </c>
      <c r="M253" s="133">
        <v>0</v>
      </c>
      <c r="N253" s="133">
        <v>0</v>
      </c>
    </row>
    <row r="254" spans="1:14" x14ac:dyDescent="0.3">
      <c r="A254" s="136" t="s">
        <v>6261</v>
      </c>
      <c r="B254" s="136" t="s">
        <v>6262</v>
      </c>
      <c r="C254" s="133">
        <v>0</v>
      </c>
      <c r="D254" s="133">
        <v>0</v>
      </c>
      <c r="E254" s="133">
        <v>0</v>
      </c>
      <c r="F254" s="133">
        <v>0</v>
      </c>
      <c r="G254" s="133">
        <v>0</v>
      </c>
      <c r="H254" s="133">
        <v>0</v>
      </c>
      <c r="I254" s="133">
        <v>0</v>
      </c>
      <c r="J254" s="133">
        <v>0</v>
      </c>
      <c r="K254" s="133">
        <v>0</v>
      </c>
      <c r="L254" s="133">
        <v>0</v>
      </c>
      <c r="M254" s="133">
        <v>0</v>
      </c>
      <c r="N254" s="133">
        <v>0</v>
      </c>
    </row>
    <row r="255" spans="1:14" x14ac:dyDescent="0.3">
      <c r="A255" s="136" t="s">
        <v>6263</v>
      </c>
      <c r="B255" s="136" t="s">
        <v>6264</v>
      </c>
      <c r="C255" s="133">
        <v>0</v>
      </c>
      <c r="D255" s="133">
        <v>0</v>
      </c>
      <c r="E255" s="133">
        <v>0</v>
      </c>
      <c r="F255" s="133">
        <v>0</v>
      </c>
      <c r="G255" s="133">
        <v>0</v>
      </c>
      <c r="H255" s="133">
        <v>0</v>
      </c>
      <c r="I255" s="133">
        <v>0</v>
      </c>
      <c r="J255" s="133">
        <v>0</v>
      </c>
      <c r="K255" s="133">
        <v>0</v>
      </c>
      <c r="L255" s="133">
        <v>0</v>
      </c>
      <c r="M255" s="133">
        <v>0</v>
      </c>
      <c r="N255" s="133">
        <v>0</v>
      </c>
    </row>
    <row r="256" spans="1:14" x14ac:dyDescent="0.3">
      <c r="A256" s="136" t="s">
        <v>6265</v>
      </c>
      <c r="B256" s="136" t="s">
        <v>6266</v>
      </c>
      <c r="C256" s="133">
        <v>0</v>
      </c>
      <c r="D256" s="133">
        <v>0</v>
      </c>
      <c r="E256" s="133">
        <v>0</v>
      </c>
      <c r="F256" s="133">
        <v>0</v>
      </c>
      <c r="G256" s="133">
        <v>0</v>
      </c>
      <c r="H256" s="133">
        <v>0</v>
      </c>
      <c r="I256" s="133">
        <v>0</v>
      </c>
      <c r="J256" s="133">
        <v>0</v>
      </c>
      <c r="K256" s="133">
        <v>0</v>
      </c>
      <c r="L256" s="133">
        <v>0</v>
      </c>
      <c r="M256" s="133">
        <v>0</v>
      </c>
      <c r="N256" s="133">
        <v>0</v>
      </c>
    </row>
    <row r="257" spans="1:14" x14ac:dyDescent="0.3">
      <c r="A257" s="136" t="s">
        <v>6267</v>
      </c>
      <c r="B257" s="136" t="s">
        <v>6268</v>
      </c>
      <c r="C257" s="133">
        <v>0</v>
      </c>
      <c r="D257" s="133">
        <v>0</v>
      </c>
      <c r="E257" s="133">
        <v>0</v>
      </c>
      <c r="F257" s="133">
        <v>0</v>
      </c>
      <c r="G257" s="133">
        <v>0</v>
      </c>
      <c r="H257" s="133">
        <v>0</v>
      </c>
      <c r="I257" s="133">
        <v>0</v>
      </c>
      <c r="J257" s="133">
        <v>0</v>
      </c>
      <c r="K257" s="133">
        <v>0</v>
      </c>
      <c r="L257" s="133">
        <v>0</v>
      </c>
      <c r="M257" s="133">
        <v>0</v>
      </c>
      <c r="N257" s="133">
        <v>0</v>
      </c>
    </row>
    <row r="258" spans="1:14" x14ac:dyDescent="0.3">
      <c r="A258" s="136" t="s">
        <v>6269</v>
      </c>
      <c r="B258" s="136" t="s">
        <v>6270</v>
      </c>
      <c r="C258" s="133">
        <v>0</v>
      </c>
      <c r="D258" s="133">
        <v>0</v>
      </c>
      <c r="E258" s="133">
        <v>0</v>
      </c>
      <c r="F258" s="133">
        <v>0</v>
      </c>
      <c r="G258" s="133">
        <v>0</v>
      </c>
      <c r="H258" s="133">
        <v>0</v>
      </c>
      <c r="I258" s="133">
        <v>0</v>
      </c>
      <c r="J258" s="133">
        <v>0</v>
      </c>
      <c r="K258" s="133">
        <v>0</v>
      </c>
      <c r="L258" s="133">
        <v>0</v>
      </c>
      <c r="M258" s="133">
        <v>0</v>
      </c>
      <c r="N258" s="133">
        <v>0</v>
      </c>
    </row>
    <row r="259" spans="1:14" x14ac:dyDescent="0.3">
      <c r="A259" s="137" t="s">
        <v>6271</v>
      </c>
      <c r="B259" s="137" t="s">
        <v>6272</v>
      </c>
      <c r="C259" s="133">
        <v>0</v>
      </c>
      <c r="D259" s="133">
        <v>0</v>
      </c>
      <c r="E259" s="133">
        <v>0</v>
      </c>
      <c r="F259" s="133">
        <v>0</v>
      </c>
      <c r="G259" s="133">
        <v>0</v>
      </c>
      <c r="H259" s="133">
        <v>0</v>
      </c>
      <c r="I259" s="133">
        <v>0</v>
      </c>
      <c r="J259" s="133">
        <v>0</v>
      </c>
      <c r="K259" s="133">
        <v>0</v>
      </c>
      <c r="L259" s="133">
        <v>0</v>
      </c>
      <c r="M259" s="133">
        <v>0</v>
      </c>
      <c r="N259" s="133">
        <v>0</v>
      </c>
    </row>
    <row r="260" spans="1:14" x14ac:dyDescent="0.3">
      <c r="A260" s="136" t="s">
        <v>6273</v>
      </c>
      <c r="B260" s="136" t="s">
        <v>6274</v>
      </c>
      <c r="C260" s="133">
        <v>51919370.333333299</v>
      </c>
      <c r="D260" s="133">
        <v>45956018.333333299</v>
      </c>
      <c r="E260" s="133">
        <v>47005039.333333299</v>
      </c>
      <c r="F260" s="133">
        <v>47796697.571428597</v>
      </c>
      <c r="G260" s="133">
        <v>55456405.904761903</v>
      </c>
      <c r="H260" s="133">
        <v>61762597.904761903</v>
      </c>
      <c r="I260" s="133">
        <v>66268398.190476201</v>
      </c>
      <c r="J260" s="133">
        <v>68626137.190476194</v>
      </c>
      <c r="K260" s="133">
        <v>63048194.190476201</v>
      </c>
      <c r="L260" s="133">
        <v>59405077.476190403</v>
      </c>
      <c r="M260" s="133">
        <v>50578259.476190403</v>
      </c>
      <c r="N260" s="133">
        <v>52736666.904761903</v>
      </c>
    </row>
    <row r="261" spans="1:14" x14ac:dyDescent="0.3">
      <c r="A261" s="137" t="s">
        <v>6275</v>
      </c>
      <c r="B261" s="137" t="s">
        <v>6276</v>
      </c>
      <c r="C261" s="133">
        <v>2587685.2594456999</v>
      </c>
      <c r="D261" s="133">
        <v>2338301.7774085002</v>
      </c>
      <c r="E261" s="133">
        <v>2432239.9579479001</v>
      </c>
      <c r="F261" s="133">
        <v>2533253.0770659</v>
      </c>
      <c r="G261" s="133">
        <v>2438477.4706112002</v>
      </c>
      <c r="H261" s="133">
        <v>2291319.120687</v>
      </c>
      <c r="I261" s="133">
        <v>2557038.2765890998</v>
      </c>
      <c r="J261" s="133">
        <v>2361466.3347759</v>
      </c>
      <c r="K261" s="133">
        <v>2315455.9144752002</v>
      </c>
      <c r="L261" s="133">
        <v>2552333.3328503999</v>
      </c>
      <c r="M261" s="133">
        <v>2396184.5614999998</v>
      </c>
      <c r="N261" s="133">
        <v>2464387.6234855</v>
      </c>
    </row>
    <row r="262" spans="1:14" x14ac:dyDescent="0.3">
      <c r="A262" s="137" t="s">
        <v>6277</v>
      </c>
      <c r="B262" s="137" t="s">
        <v>6278</v>
      </c>
      <c r="C262" s="133">
        <v>0</v>
      </c>
      <c r="D262" s="133">
        <v>0</v>
      </c>
      <c r="E262" s="133">
        <v>0</v>
      </c>
      <c r="F262" s="133">
        <v>0</v>
      </c>
      <c r="G262" s="133">
        <v>0</v>
      </c>
      <c r="H262" s="133">
        <v>0</v>
      </c>
      <c r="I262" s="133">
        <v>0</v>
      </c>
      <c r="J262" s="133">
        <v>0</v>
      </c>
      <c r="K262" s="133">
        <v>0</v>
      </c>
      <c r="L262" s="133">
        <v>0</v>
      </c>
      <c r="M262" s="133">
        <v>0</v>
      </c>
      <c r="N262" s="133">
        <v>0</v>
      </c>
    </row>
    <row r="263" spans="1:14" x14ac:dyDescent="0.3">
      <c r="A263" s="137" t="s">
        <v>6279</v>
      </c>
      <c r="B263" s="137" t="s">
        <v>6280</v>
      </c>
      <c r="C263" s="133">
        <v>688083.74637750001</v>
      </c>
      <c r="D263" s="133">
        <v>711511.15391390002</v>
      </c>
      <c r="E263" s="133">
        <v>722330.98720750003</v>
      </c>
      <c r="F263" s="133">
        <v>667149.37378090003</v>
      </c>
      <c r="G263" s="133">
        <v>804454.56624179997</v>
      </c>
      <c r="H263" s="133">
        <v>683606.78349299997</v>
      </c>
      <c r="I263" s="133">
        <v>1104872.1706619</v>
      </c>
      <c r="J263" s="133">
        <v>664176.20576479996</v>
      </c>
      <c r="K263" s="133">
        <v>765784.58747889998</v>
      </c>
      <c r="L263" s="133">
        <v>808468.59976540005</v>
      </c>
      <c r="M263" s="133">
        <v>845476.45878510003</v>
      </c>
      <c r="N263" s="133">
        <v>860769.64464359998</v>
      </c>
    </row>
    <row r="264" spans="1:14" x14ac:dyDescent="0.3">
      <c r="A264" s="137" t="s">
        <v>6281</v>
      </c>
      <c r="B264" s="137" t="s">
        <v>6282</v>
      </c>
      <c r="C264" s="133">
        <v>0</v>
      </c>
      <c r="D264" s="133">
        <v>0</v>
      </c>
      <c r="E264" s="133">
        <v>0</v>
      </c>
      <c r="F264" s="133">
        <v>0</v>
      </c>
      <c r="G264" s="133">
        <v>0</v>
      </c>
      <c r="H264" s="133">
        <v>0</v>
      </c>
      <c r="I264" s="133">
        <v>0</v>
      </c>
      <c r="J264" s="133">
        <v>0</v>
      </c>
      <c r="K264" s="133">
        <v>0</v>
      </c>
      <c r="L264" s="133">
        <v>0</v>
      </c>
      <c r="M264" s="133">
        <v>0</v>
      </c>
      <c r="N264" s="133">
        <v>0</v>
      </c>
    </row>
    <row r="265" spans="1:14" x14ac:dyDescent="0.3">
      <c r="A265" s="137" t="s">
        <v>6283</v>
      </c>
      <c r="B265" s="137" t="s">
        <v>6284</v>
      </c>
      <c r="C265" s="133">
        <v>0</v>
      </c>
      <c r="D265" s="133">
        <v>0</v>
      </c>
      <c r="E265" s="133">
        <v>0</v>
      </c>
      <c r="F265" s="133">
        <v>0</v>
      </c>
      <c r="G265" s="133">
        <v>0</v>
      </c>
      <c r="H265" s="133">
        <v>0</v>
      </c>
      <c r="I265" s="133">
        <v>0</v>
      </c>
      <c r="J265" s="133">
        <v>0</v>
      </c>
      <c r="K265" s="133">
        <v>0</v>
      </c>
      <c r="L265" s="133">
        <v>0</v>
      </c>
      <c r="M265" s="133">
        <v>0</v>
      </c>
      <c r="N265" s="133">
        <v>0</v>
      </c>
    </row>
    <row r="266" spans="1:14" x14ac:dyDescent="0.3">
      <c r="A266" s="137" t="s">
        <v>6285</v>
      </c>
      <c r="B266" s="137" t="s">
        <v>6286</v>
      </c>
      <c r="C266" s="133">
        <v>154190.61680039999</v>
      </c>
      <c r="D266" s="133">
        <v>140782.74471130001</v>
      </c>
      <c r="E266" s="133">
        <v>146151.4496807</v>
      </c>
      <c r="F266" s="133">
        <v>158667.89314959999</v>
      </c>
      <c r="G266" s="133">
        <v>163684.0858454</v>
      </c>
      <c r="H266" s="133">
        <v>142333.98431890001</v>
      </c>
      <c r="I266" s="133">
        <v>168389.1782999</v>
      </c>
      <c r="J266" s="133">
        <v>161067.9138593</v>
      </c>
      <c r="K266" s="133">
        <v>153746.6494003</v>
      </c>
      <c r="L266" s="133">
        <v>170585.15825820001</v>
      </c>
      <c r="M266" s="133">
        <v>155751.67468920001</v>
      </c>
      <c r="N266" s="133">
        <v>163168.41648389999</v>
      </c>
    </row>
    <row r="267" spans="1:14" x14ac:dyDescent="0.3">
      <c r="A267" s="137" t="s">
        <v>6287</v>
      </c>
      <c r="B267" s="137" t="s">
        <v>6288</v>
      </c>
      <c r="C267" s="133">
        <v>2275582.2278971998</v>
      </c>
      <c r="D267" s="133">
        <v>2274869.8184423</v>
      </c>
      <c r="E267" s="133">
        <v>3070589.2791726999</v>
      </c>
      <c r="F267" s="133">
        <v>3094688.2244006</v>
      </c>
      <c r="G267" s="133">
        <v>2869238.0601176</v>
      </c>
      <c r="H267" s="133">
        <v>2404850.2729404001</v>
      </c>
      <c r="I267" s="133">
        <v>2425569.4690065999</v>
      </c>
      <c r="J267" s="133">
        <v>2401012.7367933998</v>
      </c>
      <c r="K267" s="133">
        <v>3040130.3027543998</v>
      </c>
      <c r="L267" s="133">
        <v>5049757.5189832002</v>
      </c>
      <c r="M267" s="133">
        <v>5074421.8160448996</v>
      </c>
      <c r="N267" s="133">
        <v>3260673.7494516</v>
      </c>
    </row>
    <row r="268" spans="1:14" x14ac:dyDescent="0.3">
      <c r="A268" s="138" t="s">
        <v>6289</v>
      </c>
      <c r="B268" s="137" t="s">
        <v>6290</v>
      </c>
      <c r="C268" s="133">
        <v>0</v>
      </c>
      <c r="D268" s="133">
        <v>0</v>
      </c>
      <c r="E268" s="133">
        <v>0</v>
      </c>
      <c r="F268" s="133">
        <v>0</v>
      </c>
      <c r="G268" s="133">
        <v>0</v>
      </c>
      <c r="H268" s="133">
        <v>0</v>
      </c>
      <c r="I268" s="133">
        <v>0</v>
      </c>
      <c r="J268" s="133">
        <v>0</v>
      </c>
      <c r="K268" s="133">
        <v>0</v>
      </c>
      <c r="L268" s="133">
        <v>0</v>
      </c>
      <c r="M268" s="133">
        <v>0</v>
      </c>
      <c r="N268" s="133">
        <v>0</v>
      </c>
    </row>
    <row r="269" spans="1:14" x14ac:dyDescent="0.3">
      <c r="A269" s="137" t="s">
        <v>6291</v>
      </c>
      <c r="B269" s="137" t="s">
        <v>6292</v>
      </c>
      <c r="C269" s="133">
        <v>91385.009312800001</v>
      </c>
      <c r="D269" s="133">
        <v>112036.7509626</v>
      </c>
      <c r="E269" s="133">
        <v>155307.65942899999</v>
      </c>
      <c r="F269" s="133">
        <v>91893.498508799996</v>
      </c>
      <c r="G269" s="133">
        <v>91385.009312800001</v>
      </c>
      <c r="H269" s="133">
        <v>90487.621133499997</v>
      </c>
      <c r="I269" s="133">
        <v>91385.009312800001</v>
      </c>
      <c r="J269" s="133">
        <v>91085.880137999993</v>
      </c>
      <c r="K269" s="133">
        <v>90786.750962599996</v>
      </c>
      <c r="L269" s="133">
        <v>113479.3375871</v>
      </c>
      <c r="M269" s="133">
        <v>155307.65942899999</v>
      </c>
      <c r="N269" s="133">
        <v>91893.498508799996</v>
      </c>
    </row>
    <row r="270" spans="1:14" x14ac:dyDescent="0.3">
      <c r="A270" s="136" t="s">
        <v>6293</v>
      </c>
      <c r="B270" s="136" t="s">
        <v>6294</v>
      </c>
      <c r="C270" s="133">
        <v>3864376.6364250001</v>
      </c>
      <c r="D270" s="133">
        <v>3983168.6522621</v>
      </c>
      <c r="E270" s="133">
        <v>1989239.6562014001</v>
      </c>
      <c r="F270" s="133">
        <v>4272180.1007372001</v>
      </c>
      <c r="G270" s="133">
        <v>622037.57177719998</v>
      </c>
      <c r="H270" s="133">
        <v>267668.28000000003</v>
      </c>
      <c r="I270" s="133">
        <v>63859.319890899998</v>
      </c>
      <c r="J270" s="133">
        <v>66494.354080899997</v>
      </c>
      <c r="K270" s="133">
        <v>253418.23410219999</v>
      </c>
      <c r="L270" s="133">
        <v>970591.4039415</v>
      </c>
      <c r="M270" s="133">
        <v>187476.06071280001</v>
      </c>
      <c r="N270" s="133">
        <v>242744.75343360001</v>
      </c>
    </row>
    <row r="271" spans="1:14" x14ac:dyDescent="0.3">
      <c r="A271" s="137" t="s">
        <v>6295</v>
      </c>
      <c r="B271" s="137" t="s">
        <v>6296</v>
      </c>
      <c r="C271" s="133">
        <v>-79151.652507100007</v>
      </c>
      <c r="D271" s="133">
        <v>-86814.906188599998</v>
      </c>
      <c r="E271" s="133">
        <v>-86814.906188599998</v>
      </c>
      <c r="F271" s="133">
        <v>-82983.279345000003</v>
      </c>
      <c r="G271" s="133">
        <v>-79151.652507100007</v>
      </c>
      <c r="H271" s="133">
        <v>-84075.105346299999</v>
      </c>
      <c r="I271" s="133">
        <v>-64185.528694200002</v>
      </c>
      <c r="J271" s="133">
        <v>-78589.436596400003</v>
      </c>
      <c r="K271" s="133">
        <v>-85326.669086299997</v>
      </c>
      <c r="L271" s="133">
        <v>-76039.884189599994</v>
      </c>
      <c r="M271" s="133">
        <v>-85326.669086299997</v>
      </c>
      <c r="N271" s="133">
        <v>-67250.487567999997</v>
      </c>
    </row>
    <row r="272" spans="1:14" x14ac:dyDescent="0.3">
      <c r="A272" s="137" t="s">
        <v>6297</v>
      </c>
      <c r="B272" s="137" t="s">
        <v>6298</v>
      </c>
      <c r="C272" s="133">
        <v>0</v>
      </c>
      <c r="D272" s="133">
        <v>0</v>
      </c>
      <c r="E272" s="133">
        <v>0</v>
      </c>
      <c r="F272" s="133">
        <v>0</v>
      </c>
      <c r="G272" s="133">
        <v>0</v>
      </c>
      <c r="H272" s="133">
        <v>0</v>
      </c>
      <c r="I272" s="133">
        <v>0</v>
      </c>
      <c r="J272" s="133">
        <v>0</v>
      </c>
      <c r="K272" s="133">
        <v>0</v>
      </c>
      <c r="L272" s="133">
        <v>0</v>
      </c>
      <c r="M272" s="133">
        <v>0</v>
      </c>
      <c r="N272" s="133">
        <v>0</v>
      </c>
    </row>
    <row r="273" spans="1:14" x14ac:dyDescent="0.3">
      <c r="A273" s="139" t="s">
        <v>6299</v>
      </c>
      <c r="B273" s="139" t="s">
        <v>6300</v>
      </c>
      <c r="C273" s="133">
        <v>139427.20408729999</v>
      </c>
      <c r="D273" s="133">
        <v>65154.443731699997</v>
      </c>
      <c r="E273" s="133">
        <v>65662.188964800007</v>
      </c>
      <c r="F273" s="133">
        <v>69329.402005099997</v>
      </c>
      <c r="G273" s="133">
        <v>76810.576655099998</v>
      </c>
      <c r="H273" s="133">
        <v>75247.691343600003</v>
      </c>
      <c r="I273" s="133">
        <v>73229.174925400002</v>
      </c>
      <c r="J273" s="133">
        <v>71934.357783700005</v>
      </c>
      <c r="K273" s="133">
        <v>69376.887001900002</v>
      </c>
      <c r="L273" s="133">
        <v>73377.161101200007</v>
      </c>
      <c r="M273" s="133">
        <v>67183.065793300004</v>
      </c>
      <c r="N273" s="133">
        <v>69603.968353400007</v>
      </c>
    </row>
    <row r="274" spans="1:14" x14ac:dyDescent="0.3">
      <c r="A274" s="140" t="s">
        <v>6301</v>
      </c>
      <c r="B274" s="139" t="s">
        <v>6302</v>
      </c>
      <c r="C274" s="133">
        <v>0</v>
      </c>
      <c r="D274" s="133">
        <v>0</v>
      </c>
      <c r="E274" s="133">
        <v>0</v>
      </c>
      <c r="F274" s="133">
        <v>0</v>
      </c>
      <c r="G274" s="133">
        <v>0</v>
      </c>
      <c r="H274" s="133">
        <v>0</v>
      </c>
      <c r="I274" s="133">
        <v>0</v>
      </c>
      <c r="J274" s="133">
        <v>0</v>
      </c>
      <c r="K274" s="133">
        <v>0</v>
      </c>
      <c r="L274" s="133">
        <v>0</v>
      </c>
      <c r="M274" s="133">
        <v>0</v>
      </c>
      <c r="N274" s="133">
        <v>0</v>
      </c>
    </row>
    <row r="275" spans="1:14" x14ac:dyDescent="0.3">
      <c r="A275" s="139" t="s">
        <v>6303</v>
      </c>
      <c r="B275" s="139" t="s">
        <v>6304</v>
      </c>
      <c r="C275" s="133">
        <v>0</v>
      </c>
      <c r="D275" s="133">
        <v>0</v>
      </c>
      <c r="E275" s="133">
        <v>0</v>
      </c>
      <c r="F275" s="133">
        <v>0</v>
      </c>
      <c r="G275" s="133">
        <v>0</v>
      </c>
      <c r="H275" s="133">
        <v>0</v>
      </c>
      <c r="I275" s="133">
        <v>0</v>
      </c>
      <c r="J275" s="133">
        <v>0</v>
      </c>
      <c r="K275" s="133">
        <v>0</v>
      </c>
      <c r="L275" s="133">
        <v>0</v>
      </c>
      <c r="M275" s="133">
        <v>0</v>
      </c>
      <c r="N275" s="133">
        <v>0</v>
      </c>
    </row>
    <row r="276" spans="1:14" x14ac:dyDescent="0.3">
      <c r="A276" s="139" t="s">
        <v>6305</v>
      </c>
      <c r="B276" s="139" t="s">
        <v>6306</v>
      </c>
      <c r="C276" s="133">
        <v>191626.9293403</v>
      </c>
      <c r="D276" s="133">
        <v>117803.4131896</v>
      </c>
      <c r="E276" s="133">
        <v>117803.4131896</v>
      </c>
      <c r="F276" s="133">
        <v>124190.1712693</v>
      </c>
      <c r="G276" s="133">
        <v>130576.9293403</v>
      </c>
      <c r="H276" s="133">
        <v>121273.7952432</v>
      </c>
      <c r="I276" s="133">
        <v>153026.11505960001</v>
      </c>
      <c r="J276" s="133">
        <v>130780.9353921</v>
      </c>
      <c r="K276" s="133">
        <v>120035.768843</v>
      </c>
      <c r="L276" s="133">
        <v>135244.58181649999</v>
      </c>
      <c r="M276" s="133">
        <v>120035.768843</v>
      </c>
      <c r="N276" s="133">
        <v>147789.34893460001</v>
      </c>
    </row>
    <row r="277" spans="1:14" x14ac:dyDescent="0.3">
      <c r="A277" s="139" t="s">
        <v>6307</v>
      </c>
      <c r="B277" s="139" t="s">
        <v>6308</v>
      </c>
      <c r="C277" s="133">
        <v>87930.959777399999</v>
      </c>
      <c r="D277" s="133">
        <v>78711.006298699998</v>
      </c>
      <c r="E277" s="133">
        <v>78711.006298699998</v>
      </c>
      <c r="F277" s="133">
        <v>83320.983040599996</v>
      </c>
      <c r="G277" s="133">
        <v>87930.959777399999</v>
      </c>
      <c r="H277" s="133">
        <v>79577.216201699994</v>
      </c>
      <c r="I277" s="133">
        <v>100402.7296215</v>
      </c>
      <c r="J277" s="133">
        <v>86982.518664300005</v>
      </c>
      <c r="K277" s="133">
        <v>79951.203884000002</v>
      </c>
      <c r="L277" s="133">
        <v>90524.100042100006</v>
      </c>
      <c r="M277" s="133">
        <v>79951.203884000002</v>
      </c>
      <c r="N277" s="133">
        <v>96431.642854599995</v>
      </c>
    </row>
    <row r="278" spans="1:14" x14ac:dyDescent="0.3">
      <c r="A278" s="139" t="s">
        <v>6309</v>
      </c>
      <c r="B278" s="139" t="s">
        <v>6310</v>
      </c>
      <c r="C278" s="133">
        <v>0</v>
      </c>
      <c r="D278" s="133">
        <v>0</v>
      </c>
      <c r="E278" s="133">
        <v>0</v>
      </c>
      <c r="F278" s="133">
        <v>0</v>
      </c>
      <c r="G278" s="133">
        <v>0</v>
      </c>
      <c r="H278" s="133">
        <v>0</v>
      </c>
      <c r="I278" s="133">
        <v>0</v>
      </c>
      <c r="J278" s="133">
        <v>0</v>
      </c>
      <c r="K278" s="133">
        <v>0</v>
      </c>
      <c r="L278" s="133">
        <v>0</v>
      </c>
      <c r="M278" s="133">
        <v>0</v>
      </c>
      <c r="N278" s="133">
        <v>0</v>
      </c>
    </row>
    <row r="279" spans="1:14" x14ac:dyDescent="0.3">
      <c r="A279" s="139" t="s">
        <v>6311</v>
      </c>
      <c r="B279" s="139" t="s">
        <v>6312</v>
      </c>
      <c r="C279" s="133">
        <v>0</v>
      </c>
      <c r="D279" s="133">
        <v>0</v>
      </c>
      <c r="E279" s="133">
        <v>0</v>
      </c>
      <c r="F279" s="133">
        <v>0</v>
      </c>
      <c r="G279" s="133">
        <v>0</v>
      </c>
      <c r="H279" s="133">
        <v>0</v>
      </c>
      <c r="I279" s="133">
        <v>0</v>
      </c>
      <c r="J279" s="133">
        <v>0</v>
      </c>
      <c r="K279" s="133">
        <v>0</v>
      </c>
      <c r="L279" s="133">
        <v>0</v>
      </c>
      <c r="M279" s="133">
        <v>0</v>
      </c>
      <c r="N279" s="133">
        <v>0</v>
      </c>
    </row>
    <row r="280" spans="1:14" x14ac:dyDescent="0.3">
      <c r="A280" s="139" t="s">
        <v>6313</v>
      </c>
      <c r="B280" s="139" t="s">
        <v>6314</v>
      </c>
      <c r="C280" s="133">
        <v>0</v>
      </c>
      <c r="D280" s="133">
        <v>0</v>
      </c>
      <c r="E280" s="133">
        <v>0</v>
      </c>
      <c r="F280" s="133">
        <v>0</v>
      </c>
      <c r="G280" s="133">
        <v>0</v>
      </c>
      <c r="H280" s="133">
        <v>0</v>
      </c>
      <c r="I280" s="133">
        <v>0</v>
      </c>
      <c r="J280" s="133">
        <v>0</v>
      </c>
      <c r="K280" s="133">
        <v>0</v>
      </c>
      <c r="L280" s="133">
        <v>0</v>
      </c>
      <c r="M280" s="133">
        <v>0</v>
      </c>
      <c r="N280" s="133">
        <v>0</v>
      </c>
    </row>
    <row r="281" spans="1:14" x14ac:dyDescent="0.3">
      <c r="A281" s="139" t="s">
        <v>6315</v>
      </c>
      <c r="B281" s="139" t="s">
        <v>6316</v>
      </c>
      <c r="C281" s="133">
        <v>0</v>
      </c>
      <c r="D281" s="133">
        <v>0</v>
      </c>
      <c r="E281" s="133">
        <v>0</v>
      </c>
      <c r="F281" s="133">
        <v>0</v>
      </c>
      <c r="G281" s="133">
        <v>0</v>
      </c>
      <c r="H281" s="133">
        <v>0</v>
      </c>
      <c r="I281" s="133">
        <v>0</v>
      </c>
      <c r="J281" s="133">
        <v>0</v>
      </c>
      <c r="K281" s="133">
        <v>0</v>
      </c>
      <c r="L281" s="133">
        <v>0</v>
      </c>
      <c r="M281" s="133">
        <v>0</v>
      </c>
      <c r="N281" s="133">
        <v>0</v>
      </c>
    </row>
    <row r="282" spans="1:14" x14ac:dyDescent="0.3">
      <c r="A282" s="139" t="s">
        <v>6317</v>
      </c>
      <c r="B282" s="139" t="s">
        <v>6318</v>
      </c>
      <c r="C282" s="133">
        <v>0</v>
      </c>
      <c r="D282" s="133">
        <v>0</v>
      </c>
      <c r="E282" s="133">
        <v>0</v>
      </c>
      <c r="F282" s="133">
        <v>0</v>
      </c>
      <c r="G282" s="133">
        <v>0</v>
      </c>
      <c r="H282" s="133">
        <v>0</v>
      </c>
      <c r="I282" s="133">
        <v>0</v>
      </c>
      <c r="J282" s="133">
        <v>0</v>
      </c>
      <c r="K282" s="133">
        <v>0</v>
      </c>
      <c r="L282" s="133">
        <v>0</v>
      </c>
      <c r="M282" s="133">
        <v>0</v>
      </c>
      <c r="N282" s="133">
        <v>0</v>
      </c>
    </row>
    <row r="283" spans="1:14" x14ac:dyDescent="0.3">
      <c r="A283" s="139" t="s">
        <v>6319</v>
      </c>
      <c r="B283" s="139" t="s">
        <v>6320</v>
      </c>
      <c r="C283" s="133">
        <v>141466.17721749999</v>
      </c>
      <c r="D283" s="133">
        <v>130072.86185279999</v>
      </c>
      <c r="E283" s="133">
        <v>130092.5363713</v>
      </c>
      <c r="F283" s="133">
        <v>138626.46491030001</v>
      </c>
      <c r="G283" s="133">
        <v>144477.38216169999</v>
      </c>
      <c r="H283" s="133">
        <v>126984.3483652</v>
      </c>
      <c r="I283" s="133">
        <v>144528.2333473</v>
      </c>
      <c r="J283" s="133">
        <v>138683.03903109999</v>
      </c>
      <c r="K283" s="133">
        <v>132846.36705219999</v>
      </c>
      <c r="L283" s="133">
        <v>144502.53835839999</v>
      </c>
      <c r="M283" s="133">
        <v>132785.18910769999</v>
      </c>
      <c r="N283" s="133">
        <v>138610.64621790001</v>
      </c>
    </row>
    <row r="284" spans="1:14" x14ac:dyDescent="0.3">
      <c r="A284" s="139" t="s">
        <v>6321</v>
      </c>
      <c r="B284" s="139" t="s">
        <v>6322</v>
      </c>
      <c r="C284" s="133">
        <v>28529.584244199999</v>
      </c>
      <c r="D284" s="133">
        <v>28529.584244199999</v>
      </c>
      <c r="E284" s="133">
        <v>28529.584244199999</v>
      </c>
      <c r="F284" s="133">
        <v>28529.584244199999</v>
      </c>
      <c r="G284" s="133">
        <v>28529.584244199999</v>
      </c>
      <c r="H284" s="133">
        <v>149775.7246251</v>
      </c>
      <c r="I284" s="133">
        <v>28529.584244199999</v>
      </c>
      <c r="J284" s="133">
        <v>28529.584244199999</v>
      </c>
      <c r="K284" s="133">
        <v>28529.584244199999</v>
      </c>
      <c r="L284" s="133">
        <v>28529.584244199999</v>
      </c>
      <c r="M284" s="133">
        <v>28529.584244199999</v>
      </c>
      <c r="N284" s="133">
        <v>28529.584244199999</v>
      </c>
    </row>
    <row r="285" spans="1:14" x14ac:dyDescent="0.3">
      <c r="A285" s="139" t="s">
        <v>6323</v>
      </c>
      <c r="B285" s="139" t="s">
        <v>6324</v>
      </c>
      <c r="C285" s="133">
        <v>0</v>
      </c>
      <c r="D285" s="133">
        <v>0</v>
      </c>
      <c r="E285" s="133">
        <v>0</v>
      </c>
      <c r="F285" s="133">
        <v>0</v>
      </c>
      <c r="G285" s="133">
        <v>0</v>
      </c>
      <c r="H285" s="133">
        <v>0</v>
      </c>
      <c r="I285" s="133">
        <v>0</v>
      </c>
      <c r="J285" s="133">
        <v>0</v>
      </c>
      <c r="K285" s="133">
        <v>0</v>
      </c>
      <c r="L285" s="133">
        <v>0</v>
      </c>
      <c r="M285" s="133">
        <v>0</v>
      </c>
      <c r="N285" s="133">
        <v>0</v>
      </c>
    </row>
    <row r="286" spans="1:14" x14ac:dyDescent="0.3">
      <c r="A286" s="139" t="s">
        <v>6325</v>
      </c>
      <c r="B286" s="139" t="s">
        <v>6326</v>
      </c>
      <c r="C286" s="133">
        <v>0</v>
      </c>
      <c r="D286" s="133">
        <v>0</v>
      </c>
      <c r="E286" s="133">
        <v>0</v>
      </c>
      <c r="F286" s="133">
        <v>0</v>
      </c>
      <c r="G286" s="133">
        <v>0</v>
      </c>
      <c r="H286" s="133">
        <v>0</v>
      </c>
      <c r="I286" s="133">
        <v>0</v>
      </c>
      <c r="J286" s="133">
        <v>0</v>
      </c>
      <c r="K286" s="133">
        <v>0</v>
      </c>
      <c r="L286" s="133">
        <v>0</v>
      </c>
      <c r="M286" s="133">
        <v>0</v>
      </c>
      <c r="N286" s="133">
        <v>0</v>
      </c>
    </row>
    <row r="287" spans="1:14" x14ac:dyDescent="0.3">
      <c r="A287" s="139" t="s">
        <v>6327</v>
      </c>
      <c r="B287" s="139" t="s">
        <v>6328</v>
      </c>
      <c r="C287" s="133">
        <v>148338.4947485</v>
      </c>
      <c r="D287" s="133">
        <v>138279.25659830001</v>
      </c>
      <c r="E287" s="133">
        <v>174503.46407419999</v>
      </c>
      <c r="F287" s="133">
        <v>151432.1300955</v>
      </c>
      <c r="G287" s="133">
        <v>146725.1698454</v>
      </c>
      <c r="H287" s="133">
        <v>145902.81758629999</v>
      </c>
      <c r="I287" s="133">
        <v>152163.02451729999</v>
      </c>
      <c r="J287" s="133">
        <v>151482.9240649</v>
      </c>
      <c r="K287" s="133">
        <v>140605.6041274</v>
      </c>
      <c r="L287" s="133">
        <v>153403.14762569999</v>
      </c>
      <c r="M287" s="133">
        <v>143218.04822520001</v>
      </c>
      <c r="N287" s="133">
        <v>155077.61642090001</v>
      </c>
    </row>
    <row r="288" spans="1:14" x14ac:dyDescent="0.3">
      <c r="A288" s="139" t="s">
        <v>6329</v>
      </c>
      <c r="B288" s="139" t="s">
        <v>6330</v>
      </c>
      <c r="C288" s="133">
        <v>0</v>
      </c>
      <c r="D288" s="133">
        <v>0</v>
      </c>
      <c r="E288" s="133">
        <v>0</v>
      </c>
      <c r="F288" s="133">
        <v>0</v>
      </c>
      <c r="G288" s="133">
        <v>0</v>
      </c>
      <c r="H288" s="133">
        <v>0</v>
      </c>
      <c r="I288" s="133">
        <v>0</v>
      </c>
      <c r="J288" s="133">
        <v>0</v>
      </c>
      <c r="K288" s="133">
        <v>0</v>
      </c>
      <c r="L288" s="133">
        <v>0</v>
      </c>
      <c r="M288" s="133">
        <v>0</v>
      </c>
      <c r="N288" s="133">
        <v>0</v>
      </c>
    </row>
    <row r="289" spans="1:14" x14ac:dyDescent="0.3">
      <c r="A289" s="139" t="s">
        <v>6331</v>
      </c>
      <c r="B289" s="139" t="s">
        <v>6332</v>
      </c>
      <c r="C289" s="133">
        <v>0</v>
      </c>
      <c r="D289" s="133">
        <v>0</v>
      </c>
      <c r="E289" s="133">
        <v>0</v>
      </c>
      <c r="F289" s="133">
        <v>0</v>
      </c>
      <c r="G289" s="133">
        <v>0</v>
      </c>
      <c r="H289" s="133">
        <v>0</v>
      </c>
      <c r="I289" s="133">
        <v>0</v>
      </c>
      <c r="J289" s="133">
        <v>0</v>
      </c>
      <c r="K289" s="133">
        <v>0</v>
      </c>
      <c r="L289" s="133">
        <v>0</v>
      </c>
      <c r="M289" s="133">
        <v>0</v>
      </c>
      <c r="N289" s="133">
        <v>0</v>
      </c>
    </row>
    <row r="290" spans="1:14" x14ac:dyDescent="0.3">
      <c r="A290" s="139" t="s">
        <v>6333</v>
      </c>
      <c r="B290" s="139" t="s">
        <v>6334</v>
      </c>
      <c r="C290" s="133">
        <v>0</v>
      </c>
      <c r="D290" s="133">
        <v>0</v>
      </c>
      <c r="E290" s="133">
        <v>0</v>
      </c>
      <c r="F290" s="133">
        <v>0</v>
      </c>
      <c r="G290" s="133">
        <v>0</v>
      </c>
      <c r="H290" s="133">
        <v>0</v>
      </c>
      <c r="I290" s="133">
        <v>0</v>
      </c>
      <c r="J290" s="133">
        <v>0</v>
      </c>
      <c r="K290" s="133">
        <v>0</v>
      </c>
      <c r="L290" s="133">
        <v>0</v>
      </c>
      <c r="M290" s="133">
        <v>0</v>
      </c>
      <c r="N290" s="133">
        <v>0</v>
      </c>
    </row>
    <row r="291" spans="1:14" x14ac:dyDescent="0.3">
      <c r="A291" s="139" t="s">
        <v>6335</v>
      </c>
      <c r="B291" s="139" t="s">
        <v>6336</v>
      </c>
      <c r="C291" s="133">
        <v>0</v>
      </c>
      <c r="D291" s="133">
        <v>0</v>
      </c>
      <c r="E291" s="133">
        <v>0</v>
      </c>
      <c r="F291" s="133">
        <v>0</v>
      </c>
      <c r="G291" s="133">
        <v>0</v>
      </c>
      <c r="H291" s="133">
        <v>0</v>
      </c>
      <c r="I291" s="133">
        <v>0</v>
      </c>
      <c r="J291" s="133">
        <v>0</v>
      </c>
      <c r="K291" s="133">
        <v>0</v>
      </c>
      <c r="L291" s="133">
        <v>0</v>
      </c>
      <c r="M291" s="133">
        <v>0</v>
      </c>
      <c r="N291" s="133">
        <v>0</v>
      </c>
    </row>
    <row r="292" spans="1:14" x14ac:dyDescent="0.3">
      <c r="A292" s="139" t="s">
        <v>6337</v>
      </c>
      <c r="B292" s="139" t="s">
        <v>6338</v>
      </c>
      <c r="C292" s="133">
        <v>155710.1843121</v>
      </c>
      <c r="D292" s="133">
        <v>110596.30012119999</v>
      </c>
      <c r="E292" s="133">
        <v>105563.4129277</v>
      </c>
      <c r="F292" s="133">
        <v>164099.56449310001</v>
      </c>
      <c r="G292" s="133">
        <v>112536.2134882</v>
      </c>
      <c r="H292" s="133">
        <v>113656.6222169</v>
      </c>
      <c r="I292" s="133">
        <v>160191.50554770001</v>
      </c>
      <c r="J292" s="133">
        <v>128192.55439</v>
      </c>
      <c r="K292" s="133">
        <v>119652.507703</v>
      </c>
      <c r="L292" s="133">
        <v>158260.98303629999</v>
      </c>
      <c r="M292" s="133">
        <v>139768.32043409999</v>
      </c>
      <c r="N292" s="133">
        <v>126439.0699938</v>
      </c>
    </row>
    <row r="293" spans="1:14" x14ac:dyDescent="0.3">
      <c r="A293" s="139" t="s">
        <v>6339</v>
      </c>
      <c r="B293" s="139" t="s">
        <v>6340</v>
      </c>
      <c r="C293" s="133">
        <v>23497.173333300001</v>
      </c>
      <c r="D293" s="133">
        <v>23497.173333300001</v>
      </c>
      <c r="E293" s="133">
        <v>23497.173333300001</v>
      </c>
      <c r="F293" s="133">
        <v>23497.173333300001</v>
      </c>
      <c r="G293" s="133">
        <v>24621.373333299998</v>
      </c>
      <c r="H293" s="133">
        <v>23497.173333300001</v>
      </c>
      <c r="I293" s="133">
        <v>23497.173333300001</v>
      </c>
      <c r="J293" s="133">
        <v>25234.573333299999</v>
      </c>
      <c r="K293" s="133">
        <v>23497.173333300001</v>
      </c>
      <c r="L293" s="133">
        <v>23497.173333300001</v>
      </c>
      <c r="M293" s="133">
        <v>25234.573333299999</v>
      </c>
      <c r="N293" s="133">
        <v>23497.1133333</v>
      </c>
    </row>
    <row r="294" spans="1:14" x14ac:dyDescent="0.3">
      <c r="A294" s="139" t="s">
        <v>6341</v>
      </c>
      <c r="B294" s="139" t="s">
        <v>6342</v>
      </c>
      <c r="C294" s="133">
        <v>0</v>
      </c>
      <c r="D294" s="133">
        <v>0</v>
      </c>
      <c r="E294" s="133">
        <v>0</v>
      </c>
      <c r="F294" s="133">
        <v>0</v>
      </c>
      <c r="G294" s="133">
        <v>0</v>
      </c>
      <c r="H294" s="133">
        <v>0</v>
      </c>
      <c r="I294" s="133">
        <v>0</v>
      </c>
      <c r="J294" s="133">
        <v>0</v>
      </c>
      <c r="K294" s="133">
        <v>0</v>
      </c>
      <c r="L294" s="133">
        <v>0</v>
      </c>
      <c r="M294" s="133">
        <v>0</v>
      </c>
      <c r="N294" s="133">
        <v>0</v>
      </c>
    </row>
    <row r="295" spans="1:14" x14ac:dyDescent="0.3">
      <c r="A295" s="139" t="s">
        <v>6343</v>
      </c>
      <c r="B295" s="139" t="s">
        <v>6344</v>
      </c>
      <c r="C295" s="133">
        <v>104701.92660399999</v>
      </c>
      <c r="D295" s="133">
        <v>98827.387656899999</v>
      </c>
      <c r="E295" s="133">
        <v>98843.418745999996</v>
      </c>
      <c r="F295" s="133">
        <v>103310.61662460001</v>
      </c>
      <c r="G295" s="133">
        <v>106338.0371991</v>
      </c>
      <c r="H295" s="133">
        <v>97304.438359599997</v>
      </c>
      <c r="I295" s="133">
        <v>106379.4714986</v>
      </c>
      <c r="J295" s="133">
        <v>103356.7140563</v>
      </c>
      <c r="K295" s="133">
        <v>100340.9007462</v>
      </c>
      <c r="L295" s="133">
        <v>106358.5348409</v>
      </c>
      <c r="M295" s="133">
        <v>100291.0520506</v>
      </c>
      <c r="N295" s="133">
        <v>103297.7273197</v>
      </c>
    </row>
    <row r="296" spans="1:14" x14ac:dyDescent="0.3">
      <c r="A296" s="139" t="s">
        <v>6345</v>
      </c>
      <c r="B296" s="139" t="s">
        <v>6346</v>
      </c>
      <c r="C296" s="133">
        <v>483849.09360770002</v>
      </c>
      <c r="D296" s="133">
        <v>471834.86587039998</v>
      </c>
      <c r="E296" s="133">
        <v>472244.431851</v>
      </c>
      <c r="F296" s="133">
        <v>480966.28327660001</v>
      </c>
      <c r="G296" s="133">
        <v>481711.23368519999</v>
      </c>
      <c r="H296" s="133">
        <v>482952.25690119999</v>
      </c>
      <c r="I296" s="133">
        <v>488104.91742259997</v>
      </c>
      <c r="J296" s="133">
        <v>478542.51845199999</v>
      </c>
      <c r="K296" s="133">
        <v>476041.94389360002</v>
      </c>
      <c r="L296" s="133">
        <v>481226.61590939999</v>
      </c>
      <c r="M296" s="133">
        <v>473339.29108370002</v>
      </c>
      <c r="N296" s="133">
        <v>486397.86767469998</v>
      </c>
    </row>
    <row r="297" spans="1:14" x14ac:dyDescent="0.3">
      <c r="A297" s="136" t="s">
        <v>6347</v>
      </c>
      <c r="B297" s="136" t="s">
        <v>6348</v>
      </c>
      <c r="C297" s="133">
        <v>0</v>
      </c>
      <c r="D297" s="133">
        <v>0</v>
      </c>
      <c r="E297" s="133">
        <v>0</v>
      </c>
      <c r="F297" s="133">
        <v>0</v>
      </c>
      <c r="G297" s="133">
        <v>0</v>
      </c>
      <c r="H297" s="133">
        <v>0</v>
      </c>
      <c r="I297" s="133">
        <v>0</v>
      </c>
      <c r="J297" s="133">
        <v>0</v>
      </c>
      <c r="K297" s="133">
        <v>0</v>
      </c>
      <c r="L297" s="133">
        <v>0</v>
      </c>
      <c r="M297" s="133">
        <v>0</v>
      </c>
      <c r="N297" s="133">
        <v>0</v>
      </c>
    </row>
    <row r="298" spans="1:14" x14ac:dyDescent="0.3">
      <c r="A298" s="136" t="s">
        <v>6349</v>
      </c>
      <c r="B298" s="136" t="s">
        <v>6350</v>
      </c>
      <c r="C298" s="133">
        <v>0</v>
      </c>
      <c r="D298" s="133">
        <v>0</v>
      </c>
      <c r="E298" s="133">
        <v>0</v>
      </c>
      <c r="F298" s="133">
        <v>0</v>
      </c>
      <c r="G298" s="133">
        <v>0</v>
      </c>
      <c r="H298" s="133">
        <v>0</v>
      </c>
      <c r="I298" s="133">
        <v>0</v>
      </c>
      <c r="J298" s="133">
        <v>0</v>
      </c>
      <c r="K298" s="133">
        <v>0</v>
      </c>
      <c r="L298" s="133">
        <v>0</v>
      </c>
      <c r="M298" s="133">
        <v>0</v>
      </c>
      <c r="N298" s="133">
        <v>0</v>
      </c>
    </row>
    <row r="299" spans="1:14" x14ac:dyDescent="0.3">
      <c r="A299" s="136" t="s">
        <v>6351</v>
      </c>
      <c r="B299" s="136" t="s">
        <v>6352</v>
      </c>
      <c r="C299" s="133">
        <v>0</v>
      </c>
      <c r="D299" s="133">
        <v>0</v>
      </c>
      <c r="E299" s="133">
        <v>0</v>
      </c>
      <c r="F299" s="133">
        <v>0</v>
      </c>
      <c r="G299" s="133">
        <v>0</v>
      </c>
      <c r="H299" s="133">
        <v>0</v>
      </c>
      <c r="I299" s="133">
        <v>0</v>
      </c>
      <c r="J299" s="133">
        <v>0</v>
      </c>
      <c r="K299" s="133">
        <v>0</v>
      </c>
      <c r="L299" s="133">
        <v>0</v>
      </c>
      <c r="M299" s="133">
        <v>0</v>
      </c>
      <c r="N299" s="133">
        <v>0</v>
      </c>
    </row>
    <row r="300" spans="1:14" x14ac:dyDescent="0.3">
      <c r="A300" s="136" t="s">
        <v>6353</v>
      </c>
      <c r="B300" s="136" t="s">
        <v>6354</v>
      </c>
      <c r="C300" s="133">
        <v>0</v>
      </c>
      <c r="D300" s="133">
        <v>0</v>
      </c>
      <c r="E300" s="133">
        <v>0</v>
      </c>
      <c r="F300" s="133">
        <v>0</v>
      </c>
      <c r="G300" s="133">
        <v>0</v>
      </c>
      <c r="H300" s="133">
        <v>0</v>
      </c>
      <c r="I300" s="133">
        <v>0</v>
      </c>
      <c r="J300" s="133">
        <v>0</v>
      </c>
      <c r="K300" s="133">
        <v>0</v>
      </c>
      <c r="L300" s="133">
        <v>0</v>
      </c>
      <c r="M300" s="133">
        <v>0</v>
      </c>
      <c r="N300" s="133">
        <v>0</v>
      </c>
    </row>
    <row r="301" spans="1:14" x14ac:dyDescent="0.3">
      <c r="A301" s="136" t="s">
        <v>6355</v>
      </c>
      <c r="B301" s="136" t="s">
        <v>6356</v>
      </c>
      <c r="C301" s="133">
        <v>0</v>
      </c>
      <c r="D301" s="133">
        <v>0</v>
      </c>
      <c r="E301" s="133">
        <v>0</v>
      </c>
      <c r="F301" s="133">
        <v>0</v>
      </c>
      <c r="G301" s="133">
        <v>0</v>
      </c>
      <c r="H301" s="133">
        <v>0</v>
      </c>
      <c r="I301" s="133">
        <v>0</v>
      </c>
      <c r="J301" s="133">
        <v>0</v>
      </c>
      <c r="K301" s="133">
        <v>0</v>
      </c>
      <c r="L301" s="133">
        <v>0</v>
      </c>
      <c r="M301" s="133">
        <v>0</v>
      </c>
      <c r="N301" s="133">
        <v>0</v>
      </c>
    </row>
    <row r="302" spans="1:14" x14ac:dyDescent="0.3">
      <c r="A302" s="136" t="s">
        <v>6357</v>
      </c>
      <c r="B302" s="136" t="s">
        <v>6358</v>
      </c>
      <c r="C302" s="133">
        <v>0</v>
      </c>
      <c r="D302" s="133">
        <v>0</v>
      </c>
      <c r="E302" s="133">
        <v>0</v>
      </c>
      <c r="F302" s="133">
        <v>0</v>
      </c>
      <c r="G302" s="133">
        <v>0</v>
      </c>
      <c r="H302" s="133">
        <v>0</v>
      </c>
      <c r="I302" s="133">
        <v>0</v>
      </c>
      <c r="J302" s="133">
        <v>0</v>
      </c>
      <c r="K302" s="133">
        <v>0</v>
      </c>
      <c r="L302" s="133">
        <v>0</v>
      </c>
      <c r="M302" s="133">
        <v>0</v>
      </c>
      <c r="N302" s="133">
        <v>0</v>
      </c>
    </row>
    <row r="303" spans="1:14" x14ac:dyDescent="0.3">
      <c r="A303" s="136" t="s">
        <v>6359</v>
      </c>
      <c r="B303" s="136" t="s">
        <v>6360</v>
      </c>
      <c r="C303" s="133">
        <v>0</v>
      </c>
      <c r="D303" s="133">
        <v>0</v>
      </c>
      <c r="E303" s="133">
        <v>0</v>
      </c>
      <c r="F303" s="133">
        <v>0</v>
      </c>
      <c r="G303" s="133">
        <v>0</v>
      </c>
      <c r="H303" s="133">
        <v>0</v>
      </c>
      <c r="I303" s="133">
        <v>0</v>
      </c>
      <c r="J303" s="133">
        <v>0</v>
      </c>
      <c r="K303" s="133">
        <v>0</v>
      </c>
      <c r="L303" s="133">
        <v>0</v>
      </c>
      <c r="M303" s="133">
        <v>0</v>
      </c>
      <c r="N303" s="133">
        <v>0</v>
      </c>
    </row>
    <row r="304" spans="1:14" x14ac:dyDescent="0.3">
      <c r="A304" s="136" t="s">
        <v>6361</v>
      </c>
      <c r="B304" s="136" t="s">
        <v>6362</v>
      </c>
      <c r="C304" s="133">
        <v>0</v>
      </c>
      <c r="D304" s="133">
        <v>0</v>
      </c>
      <c r="E304" s="133">
        <v>0</v>
      </c>
      <c r="F304" s="133">
        <v>0</v>
      </c>
      <c r="G304" s="133">
        <v>0</v>
      </c>
      <c r="H304" s="133">
        <v>0</v>
      </c>
      <c r="I304" s="133">
        <v>0</v>
      </c>
      <c r="J304" s="133">
        <v>0</v>
      </c>
      <c r="K304" s="133">
        <v>0</v>
      </c>
      <c r="L304" s="133">
        <v>0</v>
      </c>
      <c r="M304" s="133">
        <v>0</v>
      </c>
      <c r="N304" s="133">
        <v>0</v>
      </c>
    </row>
    <row r="305" spans="1:14" x14ac:dyDescent="0.3">
      <c r="A305" s="136" t="s">
        <v>6363</v>
      </c>
      <c r="B305" s="136" t="s">
        <v>6364</v>
      </c>
      <c r="C305" s="133">
        <v>0</v>
      </c>
      <c r="D305" s="133">
        <v>0</v>
      </c>
      <c r="E305" s="133">
        <v>0</v>
      </c>
      <c r="F305" s="133">
        <v>0</v>
      </c>
      <c r="G305" s="133">
        <v>0</v>
      </c>
      <c r="H305" s="133">
        <v>0</v>
      </c>
      <c r="I305" s="133">
        <v>0</v>
      </c>
      <c r="J305" s="133">
        <v>0</v>
      </c>
      <c r="K305" s="133">
        <v>0</v>
      </c>
      <c r="L305" s="133">
        <v>0</v>
      </c>
      <c r="M305" s="133">
        <v>0</v>
      </c>
      <c r="N305" s="133">
        <v>0</v>
      </c>
    </row>
    <row r="306" spans="1:14" x14ac:dyDescent="0.3">
      <c r="A306" s="136" t="s">
        <v>6365</v>
      </c>
      <c r="B306" s="136" t="s">
        <v>6366</v>
      </c>
      <c r="C306" s="133">
        <v>0</v>
      </c>
      <c r="D306" s="133">
        <v>0</v>
      </c>
      <c r="E306" s="133">
        <v>0</v>
      </c>
      <c r="F306" s="133">
        <v>0</v>
      </c>
      <c r="G306" s="133">
        <v>0</v>
      </c>
      <c r="H306" s="133">
        <v>0</v>
      </c>
      <c r="I306" s="133">
        <v>0</v>
      </c>
      <c r="J306" s="133">
        <v>0</v>
      </c>
      <c r="K306" s="133">
        <v>0</v>
      </c>
      <c r="L306" s="133">
        <v>0</v>
      </c>
      <c r="M306" s="133">
        <v>0</v>
      </c>
      <c r="N306" s="133">
        <v>0</v>
      </c>
    </row>
    <row r="307" spans="1:14" x14ac:dyDescent="0.3">
      <c r="A307" s="136" t="s">
        <v>6367</v>
      </c>
      <c r="B307" s="136" t="s">
        <v>6368</v>
      </c>
      <c r="C307" s="133">
        <v>0</v>
      </c>
      <c r="D307" s="133">
        <v>0</v>
      </c>
      <c r="E307" s="133">
        <v>0</v>
      </c>
      <c r="F307" s="133">
        <v>0</v>
      </c>
      <c r="G307" s="133">
        <v>0</v>
      </c>
      <c r="H307" s="133">
        <v>0</v>
      </c>
      <c r="I307" s="133">
        <v>0</v>
      </c>
      <c r="J307" s="133">
        <v>0</v>
      </c>
      <c r="K307" s="133">
        <v>0</v>
      </c>
      <c r="L307" s="133">
        <v>0</v>
      </c>
      <c r="M307" s="133">
        <v>0</v>
      </c>
      <c r="N307" s="133">
        <v>0</v>
      </c>
    </row>
    <row r="308" spans="1:14" x14ac:dyDescent="0.3">
      <c r="A308" s="136" t="s">
        <v>6369</v>
      </c>
      <c r="B308" s="136" t="s">
        <v>6370</v>
      </c>
      <c r="C308" s="133">
        <v>0</v>
      </c>
      <c r="D308" s="133">
        <v>0</v>
      </c>
      <c r="E308" s="133">
        <v>0</v>
      </c>
      <c r="F308" s="133">
        <v>0</v>
      </c>
      <c r="G308" s="133">
        <v>0</v>
      </c>
      <c r="H308" s="133">
        <v>0</v>
      </c>
      <c r="I308" s="133">
        <v>0</v>
      </c>
      <c r="J308" s="133">
        <v>0</v>
      </c>
      <c r="K308" s="133">
        <v>0</v>
      </c>
      <c r="L308" s="133">
        <v>0</v>
      </c>
      <c r="M308" s="133">
        <v>0</v>
      </c>
      <c r="N308" s="133">
        <v>0</v>
      </c>
    </row>
    <row r="309" spans="1:14" x14ac:dyDescent="0.3">
      <c r="A309" s="136" t="s">
        <v>6371</v>
      </c>
      <c r="B309" s="136" t="s">
        <v>6372</v>
      </c>
      <c r="C309" s="133">
        <v>0</v>
      </c>
      <c r="D309" s="133">
        <v>0</v>
      </c>
      <c r="E309" s="133">
        <v>0</v>
      </c>
      <c r="F309" s="133">
        <v>0</v>
      </c>
      <c r="G309" s="133">
        <v>0</v>
      </c>
      <c r="H309" s="133">
        <v>0</v>
      </c>
      <c r="I309" s="133">
        <v>0</v>
      </c>
      <c r="J309" s="133">
        <v>0</v>
      </c>
      <c r="K309" s="133">
        <v>0</v>
      </c>
      <c r="L309" s="133">
        <v>0</v>
      </c>
      <c r="M309" s="133">
        <v>0</v>
      </c>
      <c r="N309" s="133">
        <v>0</v>
      </c>
    </row>
    <row r="310" spans="1:14" x14ac:dyDescent="0.3">
      <c r="A310" s="136" t="s">
        <v>6373</v>
      </c>
      <c r="B310" s="136" t="s">
        <v>6374</v>
      </c>
      <c r="C310" s="133">
        <v>0</v>
      </c>
      <c r="D310" s="133">
        <v>0</v>
      </c>
      <c r="E310" s="133">
        <v>0</v>
      </c>
      <c r="F310" s="133">
        <v>0</v>
      </c>
      <c r="G310" s="133">
        <v>0</v>
      </c>
      <c r="H310" s="133">
        <v>0</v>
      </c>
      <c r="I310" s="133">
        <v>0</v>
      </c>
      <c r="J310" s="133">
        <v>0</v>
      </c>
      <c r="K310" s="133">
        <v>0</v>
      </c>
      <c r="L310" s="133">
        <v>0</v>
      </c>
      <c r="M310" s="133">
        <v>0</v>
      </c>
      <c r="N310" s="133">
        <v>0</v>
      </c>
    </row>
    <row r="311" spans="1:14" x14ac:dyDescent="0.3">
      <c r="A311" s="136" t="s">
        <v>6375</v>
      </c>
      <c r="B311" s="136" t="s">
        <v>6376</v>
      </c>
      <c r="C311" s="133">
        <v>0</v>
      </c>
      <c r="D311" s="133">
        <v>0</v>
      </c>
      <c r="E311" s="133">
        <v>0</v>
      </c>
      <c r="F311" s="133">
        <v>0</v>
      </c>
      <c r="G311" s="133">
        <v>0</v>
      </c>
      <c r="H311" s="133">
        <v>0</v>
      </c>
      <c r="I311" s="133">
        <v>0</v>
      </c>
      <c r="J311" s="133">
        <v>0</v>
      </c>
      <c r="K311" s="133">
        <v>0</v>
      </c>
      <c r="L311" s="133">
        <v>0</v>
      </c>
      <c r="M311" s="133">
        <v>0</v>
      </c>
      <c r="N311" s="133">
        <v>0</v>
      </c>
    </row>
    <row r="312" spans="1:14" x14ac:dyDescent="0.3">
      <c r="A312" s="141" t="s">
        <v>6377</v>
      </c>
      <c r="B312" s="141" t="s">
        <v>6378</v>
      </c>
      <c r="C312" s="133">
        <v>133287.53946170001</v>
      </c>
      <c r="D312" s="133">
        <v>126201.0765082</v>
      </c>
      <c r="E312" s="133">
        <v>126963.2221705</v>
      </c>
      <c r="F312" s="133">
        <v>131526.146362</v>
      </c>
      <c r="G312" s="133">
        <v>134977.52064530001</v>
      </c>
      <c r="H312" s="133">
        <v>124295.8823475</v>
      </c>
      <c r="I312" s="133">
        <v>135478.11803320001</v>
      </c>
      <c r="J312" s="133">
        <v>132144.28693160001</v>
      </c>
      <c r="K312" s="133">
        <v>128989.58265700001</v>
      </c>
      <c r="L312" s="133">
        <v>135501.23242769999</v>
      </c>
      <c r="M312" s="133">
        <v>128007.6804188</v>
      </c>
      <c r="N312" s="133">
        <v>131419.5780377</v>
      </c>
    </row>
    <row r="313" spans="1:14" x14ac:dyDescent="0.3">
      <c r="A313" s="141" t="s">
        <v>6379</v>
      </c>
      <c r="B313" s="141" t="s">
        <v>6380</v>
      </c>
      <c r="C313" s="133">
        <v>81234.544089799994</v>
      </c>
      <c r="D313" s="133">
        <v>81917.912625099998</v>
      </c>
      <c r="E313" s="133">
        <v>87519.912625099998</v>
      </c>
      <c r="F313" s="133">
        <v>91712.767577999999</v>
      </c>
      <c r="G313" s="133">
        <v>94094.577739600005</v>
      </c>
      <c r="H313" s="133">
        <v>92169.022455900005</v>
      </c>
      <c r="I313" s="133">
        <v>105755.0860289</v>
      </c>
      <c r="J313" s="133">
        <v>114671.96950609999</v>
      </c>
      <c r="K313" s="133">
        <v>112613.3336272</v>
      </c>
      <c r="L313" s="133">
        <v>116990.2371692</v>
      </c>
      <c r="M313" s="133">
        <v>100521.4803481</v>
      </c>
      <c r="N313" s="133">
        <v>102889.03912489999</v>
      </c>
    </row>
    <row r="314" spans="1:14" x14ac:dyDescent="0.3">
      <c r="A314" s="141" t="s">
        <v>6381</v>
      </c>
      <c r="B314" s="141" t="s">
        <v>6382</v>
      </c>
      <c r="C314" s="133">
        <v>0</v>
      </c>
      <c r="D314" s="133">
        <v>0</v>
      </c>
      <c r="E314" s="133">
        <v>0</v>
      </c>
      <c r="F314" s="133">
        <v>0</v>
      </c>
      <c r="G314" s="133">
        <v>0</v>
      </c>
      <c r="H314" s="133">
        <v>0</v>
      </c>
      <c r="I314" s="133">
        <v>0</v>
      </c>
      <c r="J314" s="133">
        <v>0</v>
      </c>
      <c r="K314" s="133">
        <v>0</v>
      </c>
      <c r="L314" s="133">
        <v>0</v>
      </c>
      <c r="M314" s="133">
        <v>0</v>
      </c>
      <c r="N314" s="133">
        <v>0</v>
      </c>
    </row>
    <row r="315" spans="1:14" x14ac:dyDescent="0.3">
      <c r="A315" s="141" t="s">
        <v>6383</v>
      </c>
      <c r="B315" s="141" t="s">
        <v>6384</v>
      </c>
      <c r="C315" s="133">
        <v>100542.45959280001</v>
      </c>
      <c r="D315" s="133">
        <v>81206.438401199994</v>
      </c>
      <c r="E315" s="133">
        <v>81252.903695400004</v>
      </c>
      <c r="F315" s="133">
        <v>86476.592394099993</v>
      </c>
      <c r="G315" s="133">
        <v>91172.852441199997</v>
      </c>
      <c r="H315" s="133">
        <v>77089.134895399999</v>
      </c>
      <c r="I315" s="133">
        <v>91187.8793592</v>
      </c>
      <c r="J315" s="133">
        <v>86496.599162500002</v>
      </c>
      <c r="K315" s="133">
        <v>81807.700479199993</v>
      </c>
      <c r="L315" s="133">
        <v>91178.310422099996</v>
      </c>
      <c r="M315" s="133">
        <v>81780.851710100003</v>
      </c>
      <c r="N315" s="133">
        <v>86470.763209600002</v>
      </c>
    </row>
    <row r="316" spans="1:14" x14ac:dyDescent="0.3">
      <c r="A316" s="141" t="s">
        <v>6385</v>
      </c>
      <c r="B316" s="141" t="s">
        <v>6386</v>
      </c>
      <c r="C316" s="133">
        <v>638933.57002960006</v>
      </c>
      <c r="D316" s="133">
        <v>668076.03453860001</v>
      </c>
      <c r="E316" s="133">
        <v>676133.71900579997</v>
      </c>
      <c r="F316" s="133">
        <v>689980.49572160002</v>
      </c>
      <c r="G316" s="133">
        <v>692023.57651389996</v>
      </c>
      <c r="H316" s="133">
        <v>640004.27597459999</v>
      </c>
      <c r="I316" s="133">
        <v>691007.12328399997</v>
      </c>
      <c r="J316" s="133">
        <v>700267.98230969999</v>
      </c>
      <c r="K316" s="133">
        <v>679711.34690030001</v>
      </c>
      <c r="L316" s="133">
        <v>713561.3183091</v>
      </c>
      <c r="M316" s="133">
        <v>656601.3224838</v>
      </c>
      <c r="N316" s="133">
        <v>676633.89161149994</v>
      </c>
    </row>
    <row r="317" spans="1:14" x14ac:dyDescent="0.3">
      <c r="A317" s="141" t="s">
        <v>6387</v>
      </c>
      <c r="B317" s="141" t="s">
        <v>6388</v>
      </c>
      <c r="C317" s="133">
        <v>75111.604153699998</v>
      </c>
      <c r="D317" s="133">
        <v>70110.902894300001</v>
      </c>
      <c r="E317" s="133">
        <v>71176.902894300001</v>
      </c>
      <c r="F317" s="133">
        <v>74210.753529199996</v>
      </c>
      <c r="G317" s="133">
        <v>77244.604153699998</v>
      </c>
      <c r="H317" s="133">
        <v>69210.045643899997</v>
      </c>
      <c r="I317" s="133">
        <v>79378.604153699998</v>
      </c>
      <c r="J317" s="133">
        <v>78477.753529199996</v>
      </c>
      <c r="K317" s="133">
        <v>75443.902894300001</v>
      </c>
      <c r="L317" s="133">
        <v>81511.604153699998</v>
      </c>
      <c r="M317" s="133">
        <v>73310.902894300001</v>
      </c>
      <c r="N317" s="133">
        <v>76344.753529199996</v>
      </c>
    </row>
    <row r="318" spans="1:14" x14ac:dyDescent="0.3">
      <c r="A318" s="141" t="s">
        <v>6389</v>
      </c>
      <c r="B318" s="141" t="s">
        <v>6390</v>
      </c>
      <c r="C318" s="133">
        <v>160028.90583090001</v>
      </c>
      <c r="D318" s="133">
        <v>146906.96835849999</v>
      </c>
      <c r="E318" s="133">
        <v>154906.96835849999</v>
      </c>
      <c r="F318" s="133">
        <v>154924.13378140001</v>
      </c>
      <c r="G318" s="133">
        <v>161551.2932438</v>
      </c>
      <c r="H318" s="133">
        <v>141669.80039700001</v>
      </c>
      <c r="I318" s="133">
        <v>161551.2932438</v>
      </c>
      <c r="J318" s="133">
        <v>162924.13378140001</v>
      </c>
      <c r="K318" s="133">
        <v>148296.97432879999</v>
      </c>
      <c r="L318" s="133">
        <v>161551.2932438</v>
      </c>
      <c r="M318" s="133">
        <v>148296.97432879999</v>
      </c>
      <c r="N318" s="133">
        <v>154924.13378140001</v>
      </c>
    </row>
    <row r="319" spans="1:14" x14ac:dyDescent="0.3">
      <c r="A319" s="141" t="s">
        <v>6391</v>
      </c>
      <c r="B319" s="141" t="s">
        <v>6392</v>
      </c>
      <c r="C319" s="133">
        <v>458382.3919245</v>
      </c>
      <c r="D319" s="133">
        <v>430484.14251859998</v>
      </c>
      <c r="E319" s="133">
        <v>438983.78021250002</v>
      </c>
      <c r="F319" s="133">
        <v>463499.78789049998</v>
      </c>
      <c r="G319" s="133">
        <v>480666.68077949999</v>
      </c>
      <c r="H319" s="133">
        <v>437453.45960110001</v>
      </c>
      <c r="I319" s="133">
        <v>492868.03449950001</v>
      </c>
      <c r="J319" s="133">
        <v>487509.79531750001</v>
      </c>
      <c r="K319" s="133">
        <v>473414.05925699999</v>
      </c>
      <c r="L319" s="133">
        <v>504120.90806540003</v>
      </c>
      <c r="M319" s="133">
        <v>457828.667075</v>
      </c>
      <c r="N319" s="133">
        <v>478670.4782141</v>
      </c>
    </row>
    <row r="320" spans="1:14" x14ac:dyDescent="0.3">
      <c r="A320" s="141" t="s">
        <v>6393</v>
      </c>
      <c r="B320" s="141" t="s">
        <v>6394</v>
      </c>
      <c r="C320" s="133">
        <v>0</v>
      </c>
      <c r="D320" s="133">
        <v>0</v>
      </c>
      <c r="E320" s="133">
        <v>0</v>
      </c>
      <c r="F320" s="133">
        <v>0</v>
      </c>
      <c r="G320" s="133">
        <v>0</v>
      </c>
      <c r="H320" s="133">
        <v>0</v>
      </c>
      <c r="I320" s="133">
        <v>0</v>
      </c>
      <c r="J320" s="133">
        <v>0</v>
      </c>
      <c r="K320" s="133">
        <v>0</v>
      </c>
      <c r="L320" s="133">
        <v>0</v>
      </c>
      <c r="M320" s="133">
        <v>0</v>
      </c>
      <c r="N320" s="133">
        <v>0</v>
      </c>
    </row>
    <row r="321" spans="1:14" x14ac:dyDescent="0.3">
      <c r="A321" s="141" t="s">
        <v>6395</v>
      </c>
      <c r="B321" s="141" t="s">
        <v>6396</v>
      </c>
      <c r="C321" s="133">
        <v>1082599.5589071</v>
      </c>
      <c r="D321" s="133">
        <v>979091.28240449994</v>
      </c>
      <c r="E321" s="133">
        <v>978957.28678069997</v>
      </c>
      <c r="F321" s="133">
        <v>1072443.3139444001</v>
      </c>
      <c r="G321" s="133">
        <v>1049762.9760231001</v>
      </c>
      <c r="H321" s="133">
        <v>980842.26669049996</v>
      </c>
      <c r="I321" s="133">
        <v>1128506.4450016001</v>
      </c>
      <c r="J321" s="133">
        <v>1057846.8467166999</v>
      </c>
      <c r="K321" s="133">
        <v>1013751.7837584</v>
      </c>
      <c r="L321" s="133">
        <v>1114781.9457065</v>
      </c>
      <c r="M321" s="133">
        <v>1026469.4855579</v>
      </c>
      <c r="N321" s="133">
        <v>1047835.5980795</v>
      </c>
    </row>
    <row r="322" spans="1:14" x14ac:dyDescent="0.3">
      <c r="A322" s="141" t="s">
        <v>6397</v>
      </c>
      <c r="B322" s="141" t="s">
        <v>6398</v>
      </c>
      <c r="C322" s="133">
        <v>31417</v>
      </c>
      <c r="D322" s="133">
        <v>31417</v>
      </c>
      <c r="E322" s="133">
        <v>31417</v>
      </c>
      <c r="F322" s="133">
        <v>31417</v>
      </c>
      <c r="G322" s="133">
        <v>31417</v>
      </c>
      <c r="H322" s="133">
        <v>31417</v>
      </c>
      <c r="I322" s="133">
        <v>31417</v>
      </c>
      <c r="J322" s="133">
        <v>31417</v>
      </c>
      <c r="K322" s="133">
        <v>31417</v>
      </c>
      <c r="L322" s="133">
        <v>31417</v>
      </c>
      <c r="M322" s="133">
        <v>31417</v>
      </c>
      <c r="N322" s="133">
        <v>31417</v>
      </c>
    </row>
    <row r="323" spans="1:14" x14ac:dyDescent="0.3">
      <c r="A323" s="141" t="s">
        <v>6399</v>
      </c>
      <c r="B323" s="141" t="s">
        <v>6400</v>
      </c>
      <c r="C323" s="133">
        <v>0</v>
      </c>
      <c r="D323" s="133">
        <v>0</v>
      </c>
      <c r="E323" s="133">
        <v>0</v>
      </c>
      <c r="F323" s="133">
        <v>0</v>
      </c>
      <c r="G323" s="133">
        <v>0</v>
      </c>
      <c r="H323" s="133">
        <v>0</v>
      </c>
      <c r="I323" s="133">
        <v>0</v>
      </c>
      <c r="J323" s="133">
        <v>0</v>
      </c>
      <c r="K323" s="133">
        <v>0</v>
      </c>
      <c r="L323" s="133">
        <v>0</v>
      </c>
      <c r="M323" s="133">
        <v>0</v>
      </c>
      <c r="N323" s="133">
        <v>0</v>
      </c>
    </row>
    <row r="324" spans="1:14" x14ac:dyDescent="0.3">
      <c r="A324" s="141" t="s">
        <v>6401</v>
      </c>
      <c r="B324" s="141" t="s">
        <v>6402</v>
      </c>
      <c r="C324" s="133">
        <v>-14288.132801899999</v>
      </c>
      <c r="D324" s="133">
        <v>-15164.555536399999</v>
      </c>
      <c r="E324" s="133">
        <v>-15164.555536399999</v>
      </c>
      <c r="F324" s="133">
        <v>-14415.8417986</v>
      </c>
      <c r="G324" s="133">
        <v>-14001.0080471</v>
      </c>
      <c r="H324" s="133">
        <v>-15365.9839598</v>
      </c>
      <c r="I324" s="133">
        <v>-13879.1580135</v>
      </c>
      <c r="J324" s="133">
        <v>-14264.213441800001</v>
      </c>
      <c r="K324" s="133">
        <v>-14572.9284326</v>
      </c>
      <c r="L324" s="133">
        <v>-13870.0231028</v>
      </c>
      <c r="M324" s="133">
        <v>-14821.4211548</v>
      </c>
      <c r="N324" s="133">
        <v>-14411.9924372</v>
      </c>
    </row>
    <row r="325" spans="1:14" x14ac:dyDescent="0.3">
      <c r="A325" s="141" t="s">
        <v>6403</v>
      </c>
      <c r="B325" s="141" t="s">
        <v>6404</v>
      </c>
      <c r="C325" s="133">
        <v>214300.7540972</v>
      </c>
      <c r="D325" s="133">
        <v>200682.50471969999</v>
      </c>
      <c r="E325" s="133">
        <v>200719.66769900001</v>
      </c>
      <c r="F325" s="133">
        <v>211075.44459920001</v>
      </c>
      <c r="G325" s="133">
        <v>218093.55593150001</v>
      </c>
      <c r="H325" s="133">
        <v>197152.03134859999</v>
      </c>
      <c r="I325" s="133">
        <v>218189.608171</v>
      </c>
      <c r="J325" s="133">
        <v>211182.3068274</v>
      </c>
      <c r="K325" s="133">
        <v>204191.1032449</v>
      </c>
      <c r="L325" s="133">
        <v>218141.07319200001</v>
      </c>
      <c r="M325" s="133">
        <v>204075.54490519999</v>
      </c>
      <c r="N325" s="133">
        <v>211045.564847</v>
      </c>
    </row>
    <row r="326" spans="1:14" x14ac:dyDescent="0.3">
      <c r="A326" s="141" t="s">
        <v>6405</v>
      </c>
      <c r="B326" s="141" t="s">
        <v>6406</v>
      </c>
      <c r="C326" s="133">
        <v>0</v>
      </c>
      <c r="D326" s="133">
        <v>0</v>
      </c>
      <c r="E326" s="133">
        <v>0</v>
      </c>
      <c r="F326" s="133">
        <v>0</v>
      </c>
      <c r="G326" s="133">
        <v>0</v>
      </c>
      <c r="H326" s="133">
        <v>0</v>
      </c>
      <c r="I326" s="133">
        <v>0</v>
      </c>
      <c r="J326" s="133">
        <v>0</v>
      </c>
      <c r="K326" s="133">
        <v>0</v>
      </c>
      <c r="L326" s="133">
        <v>0</v>
      </c>
      <c r="M326" s="133">
        <v>0</v>
      </c>
      <c r="N326" s="133">
        <v>0</v>
      </c>
    </row>
    <row r="327" spans="1:14" x14ac:dyDescent="0.3">
      <c r="A327" s="141" t="s">
        <v>6407</v>
      </c>
      <c r="B327" s="141" t="s">
        <v>6408</v>
      </c>
      <c r="C327" s="133">
        <v>3445094.3707560999</v>
      </c>
      <c r="D327" s="133">
        <v>3397583.9748824001</v>
      </c>
      <c r="E327" s="133">
        <v>3414478.8105453998</v>
      </c>
      <c r="F327" s="133">
        <v>3490371.5337095</v>
      </c>
      <c r="G327" s="133">
        <v>3520330.4557003002</v>
      </c>
      <c r="H327" s="133">
        <v>3453237.7292415998</v>
      </c>
      <c r="I327" s="133">
        <v>3614740.9857464</v>
      </c>
      <c r="J327" s="133">
        <v>3624571.3409263999</v>
      </c>
      <c r="K327" s="133">
        <v>3583262.9823913998</v>
      </c>
      <c r="L327" s="133">
        <v>3666700.4721428999</v>
      </c>
      <c r="M327" s="133">
        <v>3497829.6166584999</v>
      </c>
      <c r="N327" s="133">
        <v>3536462.6310374001</v>
      </c>
    </row>
    <row r="328" spans="1:14" x14ac:dyDescent="0.3">
      <c r="A328" s="141" t="s">
        <v>6409</v>
      </c>
      <c r="B328" s="141" t="s">
        <v>6410</v>
      </c>
      <c r="C328" s="133">
        <v>380071.57728770003</v>
      </c>
      <c r="D328" s="133">
        <v>361372.20832709997</v>
      </c>
      <c r="E328" s="133">
        <v>369920.74285679997</v>
      </c>
      <c r="F328" s="133">
        <v>388965.00734020001</v>
      </c>
      <c r="G328" s="133">
        <v>403297.42877409997</v>
      </c>
      <c r="H328" s="133">
        <v>379250.20844349999</v>
      </c>
      <c r="I328" s="133">
        <v>431151.22111619997</v>
      </c>
      <c r="J328" s="133">
        <v>433497.37516659999</v>
      </c>
      <c r="K328" s="133">
        <v>419367.97701039998</v>
      </c>
      <c r="L328" s="133">
        <v>447687.4374309</v>
      </c>
      <c r="M328" s="133">
        <v>393643.00557580002</v>
      </c>
      <c r="N328" s="133">
        <v>407520.96299979999</v>
      </c>
    </row>
    <row r="329" spans="1:14" x14ac:dyDescent="0.3">
      <c r="A329" s="141" t="s">
        <v>6411</v>
      </c>
      <c r="B329" s="141" t="s">
        <v>6412</v>
      </c>
      <c r="C329" s="133">
        <v>18368.029344800001</v>
      </c>
      <c r="D329" s="133">
        <v>16881.1580746</v>
      </c>
      <c r="E329" s="133">
        <v>17021.329734200001</v>
      </c>
      <c r="F329" s="133">
        <v>19456.754393899999</v>
      </c>
      <c r="G329" s="133">
        <v>19009.2429452</v>
      </c>
      <c r="H329" s="133">
        <v>16695.297847000002</v>
      </c>
      <c r="I329" s="133">
        <v>19168.521328399998</v>
      </c>
      <c r="J329" s="133">
        <v>18237.928473799999</v>
      </c>
      <c r="K329" s="133">
        <v>17466.614002400001</v>
      </c>
      <c r="L329" s="133">
        <v>20283.4700108</v>
      </c>
      <c r="M329" s="133">
        <v>17466.614002400001</v>
      </c>
      <c r="N329" s="133">
        <v>18390.281713799999</v>
      </c>
    </row>
    <row r="330" spans="1:14" x14ac:dyDescent="0.3">
      <c r="A330" s="141" t="s">
        <v>6413</v>
      </c>
      <c r="B330" s="141" t="s">
        <v>6414</v>
      </c>
      <c r="C330" s="133">
        <v>51720.997549300002</v>
      </c>
      <c r="D330" s="133">
        <v>51720.997549300002</v>
      </c>
      <c r="E330" s="133">
        <v>51720.997549300002</v>
      </c>
      <c r="F330" s="133">
        <v>51720.997549300002</v>
      </c>
      <c r="G330" s="133">
        <v>51720.997549300002</v>
      </c>
      <c r="H330" s="133">
        <v>51720.997549300002</v>
      </c>
      <c r="I330" s="133">
        <v>51720.997549300002</v>
      </c>
      <c r="J330" s="133">
        <v>51720.997549300002</v>
      </c>
      <c r="K330" s="133">
        <v>51720.997549300002</v>
      </c>
      <c r="L330" s="133">
        <v>51720.997549300002</v>
      </c>
      <c r="M330" s="133">
        <v>51720.997549300002</v>
      </c>
      <c r="N330" s="133">
        <v>51720.997549300002</v>
      </c>
    </row>
    <row r="331" spans="1:14" x14ac:dyDescent="0.3">
      <c r="A331" s="141" t="s">
        <v>6415</v>
      </c>
      <c r="B331" s="141" t="s">
        <v>6416</v>
      </c>
      <c r="C331" s="133">
        <v>73966.621852099997</v>
      </c>
      <c r="D331" s="133">
        <v>68317.353604400007</v>
      </c>
      <c r="E331" s="133">
        <v>68317.353604400007</v>
      </c>
      <c r="F331" s="133">
        <v>72829.856359099998</v>
      </c>
      <c r="G331" s="133">
        <v>75731.211739199993</v>
      </c>
      <c r="H331" s="133">
        <v>67027.139264900004</v>
      </c>
      <c r="I331" s="133">
        <v>75731.211739199993</v>
      </c>
      <c r="J331" s="133">
        <v>72829.856359099998</v>
      </c>
      <c r="K331" s="133">
        <v>69928.500979499993</v>
      </c>
      <c r="L331" s="133">
        <v>75731.211739199993</v>
      </c>
      <c r="M331" s="133">
        <v>69968.341052799995</v>
      </c>
      <c r="N331" s="133">
        <v>72871.593577599997</v>
      </c>
    </row>
    <row r="332" spans="1:14" x14ac:dyDescent="0.3">
      <c r="A332" s="141" t="s">
        <v>6417</v>
      </c>
      <c r="B332" s="141" t="s">
        <v>6418</v>
      </c>
      <c r="C332" s="133">
        <v>0</v>
      </c>
      <c r="D332" s="133">
        <v>0</v>
      </c>
      <c r="E332" s="133">
        <v>0</v>
      </c>
      <c r="F332" s="133">
        <v>0</v>
      </c>
      <c r="G332" s="133">
        <v>0</v>
      </c>
      <c r="H332" s="133">
        <v>0</v>
      </c>
      <c r="I332" s="133">
        <v>0</v>
      </c>
      <c r="J332" s="133">
        <v>0</v>
      </c>
      <c r="K332" s="133">
        <v>0</v>
      </c>
      <c r="L332" s="133">
        <v>0</v>
      </c>
      <c r="M332" s="133">
        <v>0</v>
      </c>
      <c r="N332" s="133">
        <v>0</v>
      </c>
    </row>
    <row r="333" spans="1:14" x14ac:dyDescent="0.3">
      <c r="A333" s="136" t="s">
        <v>6419</v>
      </c>
      <c r="B333" s="136" t="s">
        <v>6420</v>
      </c>
      <c r="C333" s="133">
        <v>0</v>
      </c>
      <c r="D333" s="133">
        <v>0</v>
      </c>
      <c r="E333" s="133">
        <v>0</v>
      </c>
      <c r="F333" s="133">
        <v>0</v>
      </c>
      <c r="G333" s="133">
        <v>0</v>
      </c>
      <c r="H333" s="133">
        <v>0</v>
      </c>
      <c r="I333" s="133">
        <v>0</v>
      </c>
      <c r="J333" s="133">
        <v>0</v>
      </c>
      <c r="K333" s="133">
        <v>0</v>
      </c>
      <c r="L333" s="133">
        <v>0</v>
      </c>
      <c r="M333" s="133">
        <v>0</v>
      </c>
      <c r="N333" s="133">
        <v>0</v>
      </c>
    </row>
    <row r="334" spans="1:14" x14ac:dyDescent="0.3">
      <c r="A334" s="136" t="s">
        <v>6421</v>
      </c>
      <c r="B334" s="136" t="s">
        <v>6422</v>
      </c>
      <c r="C334" s="133">
        <v>0</v>
      </c>
      <c r="D334" s="133">
        <v>0</v>
      </c>
      <c r="E334" s="133">
        <v>0</v>
      </c>
      <c r="F334" s="133">
        <v>0</v>
      </c>
      <c r="G334" s="133">
        <v>0</v>
      </c>
      <c r="H334" s="133">
        <v>0</v>
      </c>
      <c r="I334" s="133">
        <v>0</v>
      </c>
      <c r="J334" s="133">
        <v>0</v>
      </c>
      <c r="K334" s="133">
        <v>0</v>
      </c>
      <c r="L334" s="133">
        <v>0</v>
      </c>
      <c r="M334" s="133">
        <v>0</v>
      </c>
      <c r="N334" s="133">
        <v>0</v>
      </c>
    </row>
    <row r="335" spans="1:14" x14ac:dyDescent="0.3">
      <c r="A335" s="136" t="s">
        <v>6423</v>
      </c>
      <c r="B335" s="136" t="s">
        <v>6424</v>
      </c>
      <c r="C335" s="133">
        <v>0</v>
      </c>
      <c r="D335" s="133">
        <v>0</v>
      </c>
      <c r="E335" s="133">
        <v>0</v>
      </c>
      <c r="F335" s="133">
        <v>0</v>
      </c>
      <c r="G335" s="133">
        <v>0</v>
      </c>
      <c r="H335" s="133">
        <v>0</v>
      </c>
      <c r="I335" s="133">
        <v>0</v>
      </c>
      <c r="J335" s="133">
        <v>0</v>
      </c>
      <c r="K335" s="133">
        <v>0</v>
      </c>
      <c r="L335" s="133">
        <v>0</v>
      </c>
      <c r="M335" s="133">
        <v>0</v>
      </c>
      <c r="N335" s="133">
        <v>0</v>
      </c>
    </row>
    <row r="336" spans="1:14" x14ac:dyDescent="0.3">
      <c r="A336" s="136" t="s">
        <v>6425</v>
      </c>
      <c r="B336" s="136" t="s">
        <v>6426</v>
      </c>
      <c r="C336" s="133">
        <v>0</v>
      </c>
      <c r="D336" s="133">
        <v>0</v>
      </c>
      <c r="E336" s="133">
        <v>0</v>
      </c>
      <c r="F336" s="133">
        <v>0</v>
      </c>
      <c r="G336" s="133">
        <v>0</v>
      </c>
      <c r="H336" s="133">
        <v>0</v>
      </c>
      <c r="I336" s="133">
        <v>0</v>
      </c>
      <c r="J336" s="133">
        <v>0</v>
      </c>
      <c r="K336" s="133">
        <v>0</v>
      </c>
      <c r="L336" s="133">
        <v>0</v>
      </c>
      <c r="M336" s="133">
        <v>0</v>
      </c>
      <c r="N336" s="133">
        <v>0</v>
      </c>
    </row>
    <row r="337" spans="1:14" x14ac:dyDescent="0.3">
      <c r="A337" s="136" t="s">
        <v>6427</v>
      </c>
      <c r="B337" s="136" t="s">
        <v>6428</v>
      </c>
      <c r="C337" s="133">
        <v>0</v>
      </c>
      <c r="D337" s="133">
        <v>0</v>
      </c>
      <c r="E337" s="133">
        <v>0</v>
      </c>
      <c r="F337" s="133">
        <v>0</v>
      </c>
      <c r="G337" s="133">
        <v>0</v>
      </c>
      <c r="H337" s="133">
        <v>0</v>
      </c>
      <c r="I337" s="133">
        <v>0</v>
      </c>
      <c r="J337" s="133">
        <v>0</v>
      </c>
      <c r="K337" s="133">
        <v>0</v>
      </c>
      <c r="L337" s="133">
        <v>0</v>
      </c>
      <c r="M337" s="133">
        <v>0</v>
      </c>
      <c r="N337" s="133">
        <v>0</v>
      </c>
    </row>
    <row r="338" spans="1:14" x14ac:dyDescent="0.3">
      <c r="A338" s="136" t="s">
        <v>6429</v>
      </c>
      <c r="B338" s="136" t="s">
        <v>6430</v>
      </c>
      <c r="C338" s="133">
        <v>0</v>
      </c>
      <c r="D338" s="133">
        <v>0</v>
      </c>
      <c r="E338" s="133">
        <v>0</v>
      </c>
      <c r="F338" s="133">
        <v>0</v>
      </c>
      <c r="G338" s="133">
        <v>0</v>
      </c>
      <c r="H338" s="133">
        <v>0</v>
      </c>
      <c r="I338" s="133">
        <v>0</v>
      </c>
      <c r="J338" s="133">
        <v>0</v>
      </c>
      <c r="K338" s="133">
        <v>0</v>
      </c>
      <c r="L338" s="133">
        <v>0</v>
      </c>
      <c r="M338" s="133">
        <v>0</v>
      </c>
      <c r="N338" s="133">
        <v>0</v>
      </c>
    </row>
    <row r="339" spans="1:14" x14ac:dyDescent="0.3">
      <c r="A339" s="136" t="s">
        <v>6431</v>
      </c>
      <c r="B339" s="136" t="s">
        <v>6432</v>
      </c>
      <c r="C339" s="133">
        <v>0</v>
      </c>
      <c r="D339" s="133">
        <v>0</v>
      </c>
      <c r="E339" s="133">
        <v>0</v>
      </c>
      <c r="F339" s="133">
        <v>0</v>
      </c>
      <c r="G339" s="133">
        <v>0</v>
      </c>
      <c r="H339" s="133">
        <v>0</v>
      </c>
      <c r="I339" s="133">
        <v>0</v>
      </c>
      <c r="J339" s="133">
        <v>0</v>
      </c>
      <c r="K339" s="133">
        <v>0</v>
      </c>
      <c r="L339" s="133">
        <v>0</v>
      </c>
      <c r="M339" s="133">
        <v>0</v>
      </c>
      <c r="N339" s="133">
        <v>0</v>
      </c>
    </row>
    <row r="340" spans="1:14" x14ac:dyDescent="0.3">
      <c r="A340" s="136" t="s">
        <v>6433</v>
      </c>
      <c r="B340" s="136" t="s">
        <v>6434</v>
      </c>
      <c r="C340" s="133">
        <v>0</v>
      </c>
      <c r="D340" s="133">
        <v>0</v>
      </c>
      <c r="E340" s="133">
        <v>0</v>
      </c>
      <c r="F340" s="133">
        <v>0</v>
      </c>
      <c r="G340" s="133">
        <v>0</v>
      </c>
      <c r="H340" s="133">
        <v>0</v>
      </c>
      <c r="I340" s="133">
        <v>0</v>
      </c>
      <c r="J340" s="133">
        <v>0</v>
      </c>
      <c r="K340" s="133">
        <v>0</v>
      </c>
      <c r="L340" s="133">
        <v>0</v>
      </c>
      <c r="M340" s="133">
        <v>0</v>
      </c>
      <c r="N340" s="133">
        <v>0</v>
      </c>
    </row>
    <row r="341" spans="1:14" x14ac:dyDescent="0.3">
      <c r="A341" s="136" t="s">
        <v>6435</v>
      </c>
      <c r="B341" s="136" t="s">
        <v>6436</v>
      </c>
      <c r="C341" s="133">
        <v>0</v>
      </c>
      <c r="D341" s="133">
        <v>0</v>
      </c>
      <c r="E341" s="133">
        <v>0</v>
      </c>
      <c r="F341" s="133">
        <v>0</v>
      </c>
      <c r="G341" s="133">
        <v>0</v>
      </c>
      <c r="H341" s="133">
        <v>0</v>
      </c>
      <c r="I341" s="133">
        <v>0</v>
      </c>
      <c r="J341" s="133">
        <v>0</v>
      </c>
      <c r="K341" s="133">
        <v>0</v>
      </c>
      <c r="L341" s="133">
        <v>0</v>
      </c>
      <c r="M341" s="133">
        <v>0</v>
      </c>
      <c r="N341" s="133">
        <v>0</v>
      </c>
    </row>
    <row r="342" spans="1:14" x14ac:dyDescent="0.3">
      <c r="A342" s="136" t="s">
        <v>6437</v>
      </c>
      <c r="B342" s="136" t="s">
        <v>6438</v>
      </c>
      <c r="C342" s="133">
        <v>0</v>
      </c>
      <c r="D342" s="133">
        <v>0</v>
      </c>
      <c r="E342" s="133">
        <v>0</v>
      </c>
      <c r="F342" s="133">
        <v>0</v>
      </c>
      <c r="G342" s="133">
        <v>0</v>
      </c>
      <c r="H342" s="133">
        <v>0</v>
      </c>
      <c r="I342" s="133">
        <v>0</v>
      </c>
      <c r="J342" s="133">
        <v>0</v>
      </c>
      <c r="K342" s="133">
        <v>0</v>
      </c>
      <c r="L342" s="133">
        <v>0</v>
      </c>
      <c r="M342" s="133">
        <v>0</v>
      </c>
      <c r="N342" s="133">
        <v>0</v>
      </c>
    </row>
    <row r="343" spans="1:14" x14ac:dyDescent="0.3">
      <c r="A343" s="136" t="s">
        <v>6439</v>
      </c>
      <c r="B343" s="136" t="s">
        <v>6440</v>
      </c>
      <c r="C343" s="133">
        <v>0</v>
      </c>
      <c r="D343" s="133">
        <v>0</v>
      </c>
      <c r="E343" s="133">
        <v>0</v>
      </c>
      <c r="F343" s="133">
        <v>0</v>
      </c>
      <c r="G343" s="133">
        <v>0</v>
      </c>
      <c r="H343" s="133">
        <v>0</v>
      </c>
      <c r="I343" s="133">
        <v>0</v>
      </c>
      <c r="J343" s="133">
        <v>0</v>
      </c>
      <c r="K343" s="133">
        <v>0</v>
      </c>
      <c r="L343" s="133">
        <v>0</v>
      </c>
      <c r="M343" s="133">
        <v>0</v>
      </c>
      <c r="N343" s="133">
        <v>0</v>
      </c>
    </row>
    <row r="344" spans="1:14" x14ac:dyDescent="0.3">
      <c r="A344" s="136" t="s">
        <v>6441</v>
      </c>
      <c r="B344" s="136" t="s">
        <v>6442</v>
      </c>
      <c r="C344" s="133">
        <v>0</v>
      </c>
      <c r="D344" s="133">
        <v>0</v>
      </c>
      <c r="E344" s="133">
        <v>0</v>
      </c>
      <c r="F344" s="133">
        <v>0</v>
      </c>
      <c r="G344" s="133">
        <v>0</v>
      </c>
      <c r="H344" s="133">
        <v>0</v>
      </c>
      <c r="I344" s="133">
        <v>0</v>
      </c>
      <c r="J344" s="133">
        <v>0</v>
      </c>
      <c r="K344" s="133">
        <v>0</v>
      </c>
      <c r="L344" s="133">
        <v>0</v>
      </c>
      <c r="M344" s="133">
        <v>0</v>
      </c>
      <c r="N344" s="133">
        <v>0</v>
      </c>
    </row>
    <row r="345" spans="1:14" x14ac:dyDescent="0.3">
      <c r="A345" s="136" t="s">
        <v>6443</v>
      </c>
      <c r="B345" s="136" t="s">
        <v>6444</v>
      </c>
      <c r="C345" s="133">
        <v>0</v>
      </c>
      <c r="D345" s="133">
        <v>0</v>
      </c>
      <c r="E345" s="133">
        <v>0</v>
      </c>
      <c r="F345" s="133">
        <v>0</v>
      </c>
      <c r="G345" s="133">
        <v>0</v>
      </c>
      <c r="H345" s="133">
        <v>0</v>
      </c>
      <c r="I345" s="133">
        <v>0</v>
      </c>
      <c r="J345" s="133">
        <v>0</v>
      </c>
      <c r="K345" s="133">
        <v>0</v>
      </c>
      <c r="L345" s="133">
        <v>0</v>
      </c>
      <c r="M345" s="133">
        <v>0</v>
      </c>
      <c r="N345" s="133">
        <v>0</v>
      </c>
    </row>
    <row r="346" spans="1:14" x14ac:dyDescent="0.3">
      <c r="A346" s="136" t="s">
        <v>6445</v>
      </c>
      <c r="B346" s="136" t="s">
        <v>6446</v>
      </c>
      <c r="C346" s="133">
        <v>0</v>
      </c>
      <c r="D346" s="133">
        <v>0</v>
      </c>
      <c r="E346" s="133">
        <v>0</v>
      </c>
      <c r="F346" s="133">
        <v>0</v>
      </c>
      <c r="G346" s="133">
        <v>0</v>
      </c>
      <c r="H346" s="133">
        <v>0</v>
      </c>
      <c r="I346" s="133">
        <v>0</v>
      </c>
      <c r="J346" s="133">
        <v>0</v>
      </c>
      <c r="K346" s="133">
        <v>0</v>
      </c>
      <c r="L346" s="133">
        <v>0</v>
      </c>
      <c r="M346" s="133">
        <v>0</v>
      </c>
      <c r="N346" s="133">
        <v>0</v>
      </c>
    </row>
    <row r="347" spans="1:14" x14ac:dyDescent="0.3">
      <c r="A347" s="136" t="s">
        <v>6447</v>
      </c>
      <c r="B347" s="136" t="s">
        <v>6448</v>
      </c>
      <c r="C347" s="133">
        <v>0</v>
      </c>
      <c r="D347" s="133">
        <v>0</v>
      </c>
      <c r="E347" s="133">
        <v>0</v>
      </c>
      <c r="F347" s="133">
        <v>0</v>
      </c>
      <c r="G347" s="133">
        <v>0</v>
      </c>
      <c r="H347" s="133">
        <v>0</v>
      </c>
      <c r="I347" s="133">
        <v>0</v>
      </c>
      <c r="J347" s="133">
        <v>0</v>
      </c>
      <c r="K347" s="133">
        <v>0</v>
      </c>
      <c r="L347" s="133">
        <v>0</v>
      </c>
      <c r="M347" s="133">
        <v>0</v>
      </c>
      <c r="N347" s="133">
        <v>0</v>
      </c>
    </row>
    <row r="348" spans="1:14" x14ac:dyDescent="0.3">
      <c r="A348" s="136" t="s">
        <v>6449</v>
      </c>
      <c r="B348" s="136" t="s">
        <v>6450</v>
      </c>
      <c r="C348" s="133">
        <v>0</v>
      </c>
      <c r="D348" s="133">
        <v>0</v>
      </c>
      <c r="E348" s="133">
        <v>0</v>
      </c>
      <c r="F348" s="133">
        <v>0</v>
      </c>
      <c r="G348" s="133">
        <v>0</v>
      </c>
      <c r="H348" s="133">
        <v>0</v>
      </c>
      <c r="I348" s="133">
        <v>0</v>
      </c>
      <c r="J348" s="133">
        <v>0</v>
      </c>
      <c r="K348" s="133">
        <v>0</v>
      </c>
      <c r="L348" s="133">
        <v>0</v>
      </c>
      <c r="M348" s="133">
        <v>0</v>
      </c>
      <c r="N348" s="133">
        <v>0</v>
      </c>
    </row>
    <row r="349" spans="1:14" x14ac:dyDescent="0.3">
      <c r="A349" s="136" t="s">
        <v>6451</v>
      </c>
      <c r="B349" s="136" t="s">
        <v>6452</v>
      </c>
      <c r="C349" s="133">
        <v>0</v>
      </c>
      <c r="D349" s="133">
        <v>0</v>
      </c>
      <c r="E349" s="133">
        <v>0</v>
      </c>
      <c r="F349" s="133">
        <v>0</v>
      </c>
      <c r="G349" s="133">
        <v>0</v>
      </c>
      <c r="H349" s="133">
        <v>0</v>
      </c>
      <c r="I349" s="133">
        <v>0</v>
      </c>
      <c r="J349" s="133">
        <v>0</v>
      </c>
      <c r="K349" s="133">
        <v>0</v>
      </c>
      <c r="L349" s="133">
        <v>0</v>
      </c>
      <c r="M349" s="133">
        <v>0</v>
      </c>
      <c r="N349" s="133">
        <v>0</v>
      </c>
    </row>
    <row r="350" spans="1:14" x14ac:dyDescent="0.3">
      <c r="A350" s="136" t="s">
        <v>6453</v>
      </c>
      <c r="B350" s="136" t="s">
        <v>6454</v>
      </c>
      <c r="C350" s="133">
        <v>0</v>
      </c>
      <c r="D350" s="133">
        <v>0</v>
      </c>
      <c r="E350" s="133">
        <v>0</v>
      </c>
      <c r="F350" s="133">
        <v>0</v>
      </c>
      <c r="G350" s="133">
        <v>0</v>
      </c>
      <c r="H350" s="133">
        <v>0</v>
      </c>
      <c r="I350" s="133">
        <v>0</v>
      </c>
      <c r="J350" s="133">
        <v>0</v>
      </c>
      <c r="K350" s="133">
        <v>0</v>
      </c>
      <c r="L350" s="133">
        <v>0</v>
      </c>
      <c r="M350" s="133">
        <v>0</v>
      </c>
      <c r="N350" s="133">
        <v>0</v>
      </c>
    </row>
    <row r="351" spans="1:14" x14ac:dyDescent="0.3">
      <c r="A351" s="136" t="s">
        <v>6455</v>
      </c>
      <c r="B351" s="136" t="s">
        <v>6456</v>
      </c>
      <c r="C351" s="133">
        <v>0</v>
      </c>
      <c r="D351" s="133">
        <v>0</v>
      </c>
      <c r="E351" s="133">
        <v>0</v>
      </c>
      <c r="F351" s="133">
        <v>0</v>
      </c>
      <c r="G351" s="133">
        <v>0</v>
      </c>
      <c r="H351" s="133">
        <v>0</v>
      </c>
      <c r="I351" s="133">
        <v>0</v>
      </c>
      <c r="J351" s="133">
        <v>0</v>
      </c>
      <c r="K351" s="133">
        <v>0</v>
      </c>
      <c r="L351" s="133">
        <v>0</v>
      </c>
      <c r="M351" s="133">
        <v>0</v>
      </c>
      <c r="N351" s="133">
        <v>0</v>
      </c>
    </row>
    <row r="352" spans="1:14" x14ac:dyDescent="0.3">
      <c r="A352" s="136" t="s">
        <v>6457</v>
      </c>
      <c r="B352" s="136" t="s">
        <v>6458</v>
      </c>
      <c r="C352" s="133">
        <v>0</v>
      </c>
      <c r="D352" s="133">
        <v>0</v>
      </c>
      <c r="E352" s="133">
        <v>0</v>
      </c>
      <c r="F352" s="133">
        <v>0</v>
      </c>
      <c r="G352" s="133">
        <v>0</v>
      </c>
      <c r="H352" s="133">
        <v>0</v>
      </c>
      <c r="I352" s="133">
        <v>0</v>
      </c>
      <c r="J352" s="133">
        <v>0</v>
      </c>
      <c r="K352" s="133">
        <v>0</v>
      </c>
      <c r="L352" s="133">
        <v>0</v>
      </c>
      <c r="M352" s="133">
        <v>0</v>
      </c>
      <c r="N352" s="133">
        <v>0</v>
      </c>
    </row>
    <row r="353" spans="1:14" x14ac:dyDescent="0.3">
      <c r="A353" s="136" t="s">
        <v>6459</v>
      </c>
      <c r="B353" s="136" t="s">
        <v>6460</v>
      </c>
      <c r="C353" s="133">
        <v>0</v>
      </c>
      <c r="D353" s="133">
        <v>0</v>
      </c>
      <c r="E353" s="133">
        <v>0</v>
      </c>
      <c r="F353" s="133">
        <v>0</v>
      </c>
      <c r="G353" s="133">
        <v>0</v>
      </c>
      <c r="H353" s="133">
        <v>0</v>
      </c>
      <c r="I353" s="133">
        <v>0</v>
      </c>
      <c r="J353" s="133">
        <v>0</v>
      </c>
      <c r="K353" s="133">
        <v>0</v>
      </c>
      <c r="L353" s="133">
        <v>0</v>
      </c>
      <c r="M353" s="133">
        <v>0</v>
      </c>
      <c r="N353" s="133">
        <v>0</v>
      </c>
    </row>
    <row r="354" spans="1:14" x14ac:dyDescent="0.3">
      <c r="A354" s="136" t="s">
        <v>6461</v>
      </c>
      <c r="B354" s="136" t="s">
        <v>6462</v>
      </c>
      <c r="C354" s="133">
        <v>0</v>
      </c>
      <c r="D354" s="133">
        <v>0</v>
      </c>
      <c r="E354" s="133">
        <v>0</v>
      </c>
      <c r="F354" s="133">
        <v>0</v>
      </c>
      <c r="G354" s="133">
        <v>0</v>
      </c>
      <c r="H354" s="133">
        <v>0</v>
      </c>
      <c r="I354" s="133">
        <v>0</v>
      </c>
      <c r="J354" s="133">
        <v>0</v>
      </c>
      <c r="K354" s="133">
        <v>0</v>
      </c>
      <c r="L354" s="133">
        <v>0</v>
      </c>
      <c r="M354" s="133">
        <v>0</v>
      </c>
      <c r="N354" s="133">
        <v>0</v>
      </c>
    </row>
    <row r="355" spans="1:14" x14ac:dyDescent="0.3">
      <c r="A355" s="136" t="s">
        <v>6463</v>
      </c>
      <c r="B355" s="136" t="s">
        <v>6464</v>
      </c>
      <c r="C355" s="133">
        <v>0</v>
      </c>
      <c r="D355" s="133">
        <v>0</v>
      </c>
      <c r="E355" s="133">
        <v>0</v>
      </c>
      <c r="F355" s="133">
        <v>0</v>
      </c>
      <c r="G355" s="133">
        <v>0</v>
      </c>
      <c r="H355" s="133">
        <v>0</v>
      </c>
      <c r="I355" s="133">
        <v>0</v>
      </c>
      <c r="J355" s="133">
        <v>0</v>
      </c>
      <c r="K355" s="133">
        <v>0</v>
      </c>
      <c r="L355" s="133">
        <v>0</v>
      </c>
      <c r="M355" s="133">
        <v>0</v>
      </c>
      <c r="N355" s="133">
        <v>0</v>
      </c>
    </row>
    <row r="356" spans="1:14" x14ac:dyDescent="0.3">
      <c r="A356" s="136" t="s">
        <v>6465</v>
      </c>
      <c r="B356" s="136" t="s">
        <v>6466</v>
      </c>
      <c r="C356" s="133">
        <v>0</v>
      </c>
      <c r="D356" s="133">
        <v>0</v>
      </c>
      <c r="E356" s="133">
        <v>0</v>
      </c>
      <c r="F356" s="133">
        <v>0</v>
      </c>
      <c r="G356" s="133">
        <v>0</v>
      </c>
      <c r="H356" s="133">
        <v>0</v>
      </c>
      <c r="I356" s="133">
        <v>0</v>
      </c>
      <c r="J356" s="133">
        <v>0</v>
      </c>
      <c r="K356" s="133">
        <v>0</v>
      </c>
      <c r="L356" s="133">
        <v>0</v>
      </c>
      <c r="M356" s="133">
        <v>0</v>
      </c>
      <c r="N356" s="133">
        <v>0</v>
      </c>
    </row>
    <row r="357" spans="1:14" x14ac:dyDescent="0.3">
      <c r="A357" s="136" t="s">
        <v>6467</v>
      </c>
      <c r="B357" s="136" t="s">
        <v>6468</v>
      </c>
      <c r="C357" s="133">
        <v>0</v>
      </c>
      <c r="D357" s="133">
        <v>0</v>
      </c>
      <c r="E357" s="133">
        <v>0</v>
      </c>
      <c r="F357" s="133">
        <v>0</v>
      </c>
      <c r="G357" s="133">
        <v>0</v>
      </c>
      <c r="H357" s="133">
        <v>0</v>
      </c>
      <c r="I357" s="133">
        <v>0</v>
      </c>
      <c r="J357" s="133">
        <v>0</v>
      </c>
      <c r="K357" s="133">
        <v>0</v>
      </c>
      <c r="L357" s="133">
        <v>0</v>
      </c>
      <c r="M357" s="133">
        <v>0</v>
      </c>
      <c r="N357" s="133">
        <v>0</v>
      </c>
    </row>
    <row r="358" spans="1:14" x14ac:dyDescent="0.3">
      <c r="A358" s="136" t="s">
        <v>6469</v>
      </c>
      <c r="B358" s="136" t="s">
        <v>6470</v>
      </c>
      <c r="C358" s="133">
        <v>0</v>
      </c>
      <c r="D358" s="133">
        <v>0</v>
      </c>
      <c r="E358" s="133">
        <v>0</v>
      </c>
      <c r="F358" s="133">
        <v>0</v>
      </c>
      <c r="G358" s="133">
        <v>0</v>
      </c>
      <c r="H358" s="133">
        <v>0</v>
      </c>
      <c r="I358" s="133">
        <v>0</v>
      </c>
      <c r="J358" s="133">
        <v>0</v>
      </c>
      <c r="K358" s="133">
        <v>0</v>
      </c>
      <c r="L358" s="133">
        <v>0</v>
      </c>
      <c r="M358" s="133">
        <v>0</v>
      </c>
      <c r="N358" s="133">
        <v>0</v>
      </c>
    </row>
    <row r="359" spans="1:14" x14ac:dyDescent="0.3">
      <c r="A359" s="136" t="s">
        <v>6471</v>
      </c>
      <c r="B359" s="136" t="s">
        <v>6472</v>
      </c>
      <c r="C359" s="133">
        <v>0</v>
      </c>
      <c r="D359" s="133">
        <v>0</v>
      </c>
      <c r="E359" s="133">
        <v>0</v>
      </c>
      <c r="F359" s="133">
        <v>0</v>
      </c>
      <c r="G359" s="133">
        <v>0</v>
      </c>
      <c r="H359" s="133">
        <v>0</v>
      </c>
      <c r="I359" s="133">
        <v>0</v>
      </c>
      <c r="J359" s="133">
        <v>0</v>
      </c>
      <c r="K359" s="133">
        <v>0</v>
      </c>
      <c r="L359" s="133">
        <v>0</v>
      </c>
      <c r="M359" s="133">
        <v>0</v>
      </c>
      <c r="N359" s="133">
        <v>0</v>
      </c>
    </row>
    <row r="360" spans="1:14" x14ac:dyDescent="0.3">
      <c r="A360" s="136" t="s">
        <v>6473</v>
      </c>
      <c r="B360" s="136" t="s">
        <v>6474</v>
      </c>
      <c r="C360" s="133">
        <v>0</v>
      </c>
      <c r="D360" s="133">
        <v>0</v>
      </c>
      <c r="E360" s="133">
        <v>0</v>
      </c>
      <c r="F360" s="133">
        <v>0</v>
      </c>
      <c r="G360" s="133">
        <v>0</v>
      </c>
      <c r="H360" s="133">
        <v>0</v>
      </c>
      <c r="I360" s="133">
        <v>0</v>
      </c>
      <c r="J360" s="133">
        <v>0</v>
      </c>
      <c r="K360" s="133">
        <v>0</v>
      </c>
      <c r="L360" s="133">
        <v>0</v>
      </c>
      <c r="M360" s="133">
        <v>0</v>
      </c>
      <c r="N360" s="133">
        <v>0</v>
      </c>
    </row>
    <row r="361" spans="1:14" x14ac:dyDescent="0.3">
      <c r="A361" s="136" t="s">
        <v>6475</v>
      </c>
      <c r="B361" s="136" t="s">
        <v>6476</v>
      </c>
      <c r="C361" s="133">
        <v>0</v>
      </c>
      <c r="D361" s="133">
        <v>0</v>
      </c>
      <c r="E361" s="133">
        <v>0</v>
      </c>
      <c r="F361" s="133">
        <v>0</v>
      </c>
      <c r="G361" s="133">
        <v>0</v>
      </c>
      <c r="H361" s="133">
        <v>0</v>
      </c>
      <c r="I361" s="133">
        <v>0</v>
      </c>
      <c r="J361" s="133">
        <v>0</v>
      </c>
      <c r="K361" s="133">
        <v>0</v>
      </c>
      <c r="L361" s="133">
        <v>0</v>
      </c>
      <c r="M361" s="133">
        <v>0</v>
      </c>
      <c r="N361" s="133">
        <v>0</v>
      </c>
    </row>
    <row r="362" spans="1:14" x14ac:dyDescent="0.3">
      <c r="A362" s="136" t="s">
        <v>6477</v>
      </c>
      <c r="B362" s="136" t="s">
        <v>6478</v>
      </c>
      <c r="C362" s="133">
        <v>0</v>
      </c>
      <c r="D362" s="133">
        <v>0</v>
      </c>
      <c r="E362" s="133">
        <v>0</v>
      </c>
      <c r="F362" s="133">
        <v>0</v>
      </c>
      <c r="G362" s="133">
        <v>0</v>
      </c>
      <c r="H362" s="133">
        <v>0</v>
      </c>
      <c r="I362" s="133">
        <v>0</v>
      </c>
      <c r="J362" s="133">
        <v>0</v>
      </c>
      <c r="K362" s="133">
        <v>0</v>
      </c>
      <c r="L362" s="133">
        <v>0</v>
      </c>
      <c r="M362" s="133">
        <v>0</v>
      </c>
      <c r="N362" s="133">
        <v>0</v>
      </c>
    </row>
    <row r="363" spans="1:14" x14ac:dyDescent="0.3">
      <c r="A363" s="136" t="s">
        <v>6479</v>
      </c>
      <c r="B363" s="136" t="s">
        <v>6480</v>
      </c>
      <c r="C363" s="133">
        <v>0</v>
      </c>
      <c r="D363" s="133">
        <v>0</v>
      </c>
      <c r="E363" s="133">
        <v>0</v>
      </c>
      <c r="F363" s="133">
        <v>0</v>
      </c>
      <c r="G363" s="133">
        <v>0</v>
      </c>
      <c r="H363" s="133">
        <v>0</v>
      </c>
      <c r="I363" s="133">
        <v>0</v>
      </c>
      <c r="J363" s="133">
        <v>0</v>
      </c>
      <c r="K363" s="133">
        <v>0</v>
      </c>
      <c r="L363" s="133">
        <v>0</v>
      </c>
      <c r="M363" s="133">
        <v>0</v>
      </c>
      <c r="N363" s="133">
        <v>0</v>
      </c>
    </row>
    <row r="364" spans="1:14" x14ac:dyDescent="0.3">
      <c r="A364" s="136" t="s">
        <v>6481</v>
      </c>
      <c r="B364" s="136" t="s">
        <v>6482</v>
      </c>
      <c r="C364" s="133">
        <v>0</v>
      </c>
      <c r="D364" s="133">
        <v>0</v>
      </c>
      <c r="E364" s="133">
        <v>0</v>
      </c>
      <c r="F364" s="133">
        <v>0</v>
      </c>
      <c r="G364" s="133">
        <v>0</v>
      </c>
      <c r="H364" s="133">
        <v>0</v>
      </c>
      <c r="I364" s="133">
        <v>0</v>
      </c>
      <c r="J364" s="133">
        <v>0</v>
      </c>
      <c r="K364" s="133">
        <v>0</v>
      </c>
      <c r="L364" s="133">
        <v>0</v>
      </c>
      <c r="M364" s="133">
        <v>0</v>
      </c>
      <c r="N364" s="133">
        <v>0</v>
      </c>
    </row>
    <row r="365" spans="1:14" x14ac:dyDescent="0.3">
      <c r="A365" s="136" t="s">
        <v>6483</v>
      </c>
      <c r="B365" s="136" t="s">
        <v>6484</v>
      </c>
      <c r="C365" s="133">
        <v>0</v>
      </c>
      <c r="D365" s="133">
        <v>0</v>
      </c>
      <c r="E365" s="133">
        <v>0</v>
      </c>
      <c r="F365" s="133">
        <v>0</v>
      </c>
      <c r="G365" s="133">
        <v>0</v>
      </c>
      <c r="H365" s="133">
        <v>0</v>
      </c>
      <c r="I365" s="133">
        <v>0</v>
      </c>
      <c r="J365" s="133">
        <v>0</v>
      </c>
      <c r="K365" s="133">
        <v>0</v>
      </c>
      <c r="L365" s="133">
        <v>0</v>
      </c>
      <c r="M365" s="133">
        <v>0</v>
      </c>
      <c r="N365" s="133">
        <v>0</v>
      </c>
    </row>
    <row r="366" spans="1:14" x14ac:dyDescent="0.3">
      <c r="A366" s="136" t="s">
        <v>6485</v>
      </c>
      <c r="B366" s="136" t="s">
        <v>6486</v>
      </c>
      <c r="C366" s="133">
        <v>0</v>
      </c>
      <c r="D366" s="133">
        <v>0</v>
      </c>
      <c r="E366" s="133">
        <v>0</v>
      </c>
      <c r="F366" s="133">
        <v>0</v>
      </c>
      <c r="G366" s="133">
        <v>0</v>
      </c>
      <c r="H366" s="133">
        <v>0</v>
      </c>
      <c r="I366" s="133">
        <v>0</v>
      </c>
      <c r="J366" s="133">
        <v>0</v>
      </c>
      <c r="K366" s="133">
        <v>0</v>
      </c>
      <c r="L366" s="133">
        <v>0</v>
      </c>
      <c r="M366" s="133">
        <v>0</v>
      </c>
      <c r="N366" s="133">
        <v>0</v>
      </c>
    </row>
    <row r="367" spans="1:14" x14ac:dyDescent="0.3">
      <c r="A367" s="136" t="s">
        <v>6487</v>
      </c>
      <c r="B367" s="136" t="s">
        <v>6488</v>
      </c>
      <c r="C367" s="133">
        <v>0</v>
      </c>
      <c r="D367" s="133">
        <v>0</v>
      </c>
      <c r="E367" s="133">
        <v>0</v>
      </c>
      <c r="F367" s="133">
        <v>0</v>
      </c>
      <c r="G367" s="133">
        <v>0</v>
      </c>
      <c r="H367" s="133">
        <v>0</v>
      </c>
      <c r="I367" s="133">
        <v>0</v>
      </c>
      <c r="J367" s="133">
        <v>0</v>
      </c>
      <c r="K367" s="133">
        <v>0</v>
      </c>
      <c r="L367" s="133">
        <v>0</v>
      </c>
      <c r="M367" s="133">
        <v>0</v>
      </c>
      <c r="N367" s="133">
        <v>0</v>
      </c>
    </row>
    <row r="368" spans="1:14" x14ac:dyDescent="0.3">
      <c r="A368" s="136" t="s">
        <v>6489</v>
      </c>
      <c r="B368" s="136" t="s">
        <v>6490</v>
      </c>
      <c r="C368" s="133">
        <v>0</v>
      </c>
      <c r="D368" s="133">
        <v>0</v>
      </c>
      <c r="E368" s="133">
        <v>0</v>
      </c>
      <c r="F368" s="133">
        <v>0</v>
      </c>
      <c r="G368" s="133">
        <v>0</v>
      </c>
      <c r="H368" s="133">
        <v>0</v>
      </c>
      <c r="I368" s="133">
        <v>0</v>
      </c>
      <c r="J368" s="133">
        <v>0</v>
      </c>
      <c r="K368" s="133">
        <v>0</v>
      </c>
      <c r="L368" s="133">
        <v>0</v>
      </c>
      <c r="M368" s="133">
        <v>0</v>
      </c>
      <c r="N368" s="133">
        <v>0</v>
      </c>
    </row>
    <row r="369" spans="1:14" x14ac:dyDescent="0.3">
      <c r="A369" s="136" t="s">
        <v>6491</v>
      </c>
      <c r="B369" s="136" t="s">
        <v>6492</v>
      </c>
      <c r="C369" s="133">
        <v>0</v>
      </c>
      <c r="D369" s="133">
        <v>0</v>
      </c>
      <c r="E369" s="133">
        <v>0</v>
      </c>
      <c r="F369" s="133">
        <v>0</v>
      </c>
      <c r="G369" s="133">
        <v>0</v>
      </c>
      <c r="H369" s="133">
        <v>0</v>
      </c>
      <c r="I369" s="133">
        <v>0</v>
      </c>
      <c r="J369" s="133">
        <v>0</v>
      </c>
      <c r="K369" s="133">
        <v>0</v>
      </c>
      <c r="L369" s="133">
        <v>0</v>
      </c>
      <c r="M369" s="133">
        <v>0</v>
      </c>
      <c r="N369" s="133">
        <v>0</v>
      </c>
    </row>
    <row r="370" spans="1:14" x14ac:dyDescent="0.3">
      <c r="A370" s="136" t="s">
        <v>6493</v>
      </c>
      <c r="B370" s="136" t="s">
        <v>6494</v>
      </c>
      <c r="C370" s="133">
        <v>0</v>
      </c>
      <c r="D370" s="133">
        <v>0</v>
      </c>
      <c r="E370" s="133">
        <v>0</v>
      </c>
      <c r="F370" s="133">
        <v>0</v>
      </c>
      <c r="G370" s="133">
        <v>0</v>
      </c>
      <c r="H370" s="133">
        <v>0</v>
      </c>
      <c r="I370" s="133">
        <v>0</v>
      </c>
      <c r="J370" s="133">
        <v>0</v>
      </c>
      <c r="K370" s="133">
        <v>0</v>
      </c>
      <c r="L370" s="133">
        <v>0</v>
      </c>
      <c r="M370" s="133">
        <v>0</v>
      </c>
      <c r="N370" s="133">
        <v>0</v>
      </c>
    </row>
    <row r="371" spans="1:14" x14ac:dyDescent="0.3">
      <c r="A371" s="136" t="s">
        <v>6495</v>
      </c>
      <c r="B371" s="136" t="s">
        <v>6496</v>
      </c>
      <c r="C371" s="133">
        <v>0</v>
      </c>
      <c r="D371" s="133">
        <v>0</v>
      </c>
      <c r="E371" s="133">
        <v>0</v>
      </c>
      <c r="F371" s="133">
        <v>0</v>
      </c>
      <c r="G371" s="133">
        <v>0</v>
      </c>
      <c r="H371" s="133">
        <v>0</v>
      </c>
      <c r="I371" s="133">
        <v>0</v>
      </c>
      <c r="J371" s="133">
        <v>0</v>
      </c>
      <c r="K371" s="133">
        <v>0</v>
      </c>
      <c r="L371" s="133">
        <v>0</v>
      </c>
      <c r="M371" s="133">
        <v>0</v>
      </c>
      <c r="N371" s="133">
        <v>0</v>
      </c>
    </row>
    <row r="372" spans="1:14" x14ac:dyDescent="0.3">
      <c r="A372" s="136" t="s">
        <v>6497</v>
      </c>
      <c r="B372" s="136" t="s">
        <v>6498</v>
      </c>
      <c r="C372" s="133">
        <v>0</v>
      </c>
      <c r="D372" s="133">
        <v>0</v>
      </c>
      <c r="E372" s="133">
        <v>0</v>
      </c>
      <c r="F372" s="133">
        <v>0</v>
      </c>
      <c r="G372" s="133">
        <v>0</v>
      </c>
      <c r="H372" s="133">
        <v>0</v>
      </c>
      <c r="I372" s="133">
        <v>0</v>
      </c>
      <c r="J372" s="133">
        <v>0</v>
      </c>
      <c r="K372" s="133">
        <v>0</v>
      </c>
      <c r="L372" s="133">
        <v>0</v>
      </c>
      <c r="M372" s="133">
        <v>0</v>
      </c>
      <c r="N372" s="133">
        <v>0</v>
      </c>
    </row>
    <row r="373" spans="1:14" x14ac:dyDescent="0.3">
      <c r="A373" s="136" t="s">
        <v>6499</v>
      </c>
      <c r="B373" s="136" t="s">
        <v>6500</v>
      </c>
      <c r="C373" s="133">
        <v>0</v>
      </c>
      <c r="D373" s="133">
        <v>0</v>
      </c>
      <c r="E373" s="133">
        <v>0</v>
      </c>
      <c r="F373" s="133">
        <v>0</v>
      </c>
      <c r="G373" s="133">
        <v>0</v>
      </c>
      <c r="H373" s="133">
        <v>0</v>
      </c>
      <c r="I373" s="133">
        <v>0</v>
      </c>
      <c r="J373" s="133">
        <v>0</v>
      </c>
      <c r="K373" s="133">
        <v>0</v>
      </c>
      <c r="L373" s="133">
        <v>0</v>
      </c>
      <c r="M373" s="133">
        <v>0</v>
      </c>
      <c r="N373" s="133">
        <v>0</v>
      </c>
    </row>
    <row r="374" spans="1:14" x14ac:dyDescent="0.3">
      <c r="A374" s="136" t="s">
        <v>6501</v>
      </c>
      <c r="B374" s="136" t="s">
        <v>6502</v>
      </c>
      <c r="C374" s="133">
        <v>0</v>
      </c>
      <c r="D374" s="133">
        <v>0</v>
      </c>
      <c r="E374" s="133">
        <v>0</v>
      </c>
      <c r="F374" s="133">
        <v>0</v>
      </c>
      <c r="G374" s="133">
        <v>0</v>
      </c>
      <c r="H374" s="133">
        <v>0</v>
      </c>
      <c r="I374" s="133">
        <v>0</v>
      </c>
      <c r="J374" s="133">
        <v>0</v>
      </c>
      <c r="K374" s="133">
        <v>0</v>
      </c>
      <c r="L374" s="133">
        <v>0</v>
      </c>
      <c r="M374" s="133">
        <v>0</v>
      </c>
      <c r="N374" s="133">
        <v>0</v>
      </c>
    </row>
    <row r="375" spans="1:14" x14ac:dyDescent="0.3">
      <c r="A375" s="136" t="s">
        <v>6503</v>
      </c>
      <c r="B375" s="136" t="s">
        <v>6504</v>
      </c>
      <c r="C375" s="133">
        <v>0</v>
      </c>
      <c r="D375" s="133">
        <v>0</v>
      </c>
      <c r="E375" s="133">
        <v>0</v>
      </c>
      <c r="F375" s="133">
        <v>0</v>
      </c>
      <c r="G375" s="133">
        <v>0</v>
      </c>
      <c r="H375" s="133">
        <v>0</v>
      </c>
      <c r="I375" s="133">
        <v>0</v>
      </c>
      <c r="J375" s="133">
        <v>0</v>
      </c>
      <c r="K375" s="133">
        <v>0</v>
      </c>
      <c r="L375" s="133">
        <v>0</v>
      </c>
      <c r="M375" s="133">
        <v>0</v>
      </c>
      <c r="N375" s="133">
        <v>0</v>
      </c>
    </row>
    <row r="376" spans="1:14" x14ac:dyDescent="0.3">
      <c r="A376" s="136" t="s">
        <v>6505</v>
      </c>
      <c r="B376" s="136" t="s">
        <v>6506</v>
      </c>
      <c r="C376" s="133">
        <v>0</v>
      </c>
      <c r="D376" s="133">
        <v>0</v>
      </c>
      <c r="E376" s="133">
        <v>0</v>
      </c>
      <c r="F376" s="133">
        <v>0</v>
      </c>
      <c r="G376" s="133">
        <v>0</v>
      </c>
      <c r="H376" s="133">
        <v>0</v>
      </c>
      <c r="I376" s="133">
        <v>0</v>
      </c>
      <c r="J376" s="133">
        <v>0</v>
      </c>
      <c r="K376" s="133">
        <v>0</v>
      </c>
      <c r="L376" s="133">
        <v>0</v>
      </c>
      <c r="M376" s="133">
        <v>0</v>
      </c>
      <c r="N376" s="133">
        <v>0</v>
      </c>
    </row>
    <row r="377" spans="1:14" x14ac:dyDescent="0.3">
      <c r="A377" s="136" t="s">
        <v>6507</v>
      </c>
      <c r="B377" s="136" t="s">
        <v>6508</v>
      </c>
      <c r="C377" s="133">
        <v>0</v>
      </c>
      <c r="D377" s="133">
        <v>0</v>
      </c>
      <c r="E377" s="133">
        <v>0</v>
      </c>
      <c r="F377" s="133">
        <v>0</v>
      </c>
      <c r="G377" s="133">
        <v>0</v>
      </c>
      <c r="H377" s="133">
        <v>0</v>
      </c>
      <c r="I377" s="133">
        <v>0</v>
      </c>
      <c r="J377" s="133">
        <v>0</v>
      </c>
      <c r="K377" s="133">
        <v>0</v>
      </c>
      <c r="L377" s="133">
        <v>0</v>
      </c>
      <c r="M377" s="133">
        <v>0</v>
      </c>
      <c r="N377" s="133">
        <v>0</v>
      </c>
    </row>
    <row r="378" spans="1:14" x14ac:dyDescent="0.3">
      <c r="A378" s="136" t="s">
        <v>6509</v>
      </c>
      <c r="B378" s="136" t="s">
        <v>6510</v>
      </c>
      <c r="C378" s="133">
        <v>0</v>
      </c>
      <c r="D378" s="133">
        <v>0</v>
      </c>
      <c r="E378" s="133">
        <v>0</v>
      </c>
      <c r="F378" s="133">
        <v>0</v>
      </c>
      <c r="G378" s="133">
        <v>0</v>
      </c>
      <c r="H378" s="133">
        <v>0</v>
      </c>
      <c r="I378" s="133">
        <v>0</v>
      </c>
      <c r="J378" s="133">
        <v>0</v>
      </c>
      <c r="K378" s="133">
        <v>0</v>
      </c>
      <c r="L378" s="133">
        <v>0</v>
      </c>
      <c r="M378" s="133">
        <v>0</v>
      </c>
      <c r="N378" s="133">
        <v>0</v>
      </c>
    </row>
    <row r="379" spans="1:14" x14ac:dyDescent="0.3">
      <c r="A379" s="136" t="s">
        <v>6511</v>
      </c>
      <c r="B379" s="136" t="s">
        <v>6512</v>
      </c>
      <c r="C379" s="133">
        <v>0</v>
      </c>
      <c r="D379" s="133">
        <v>0</v>
      </c>
      <c r="E379" s="133">
        <v>0</v>
      </c>
      <c r="F379" s="133">
        <v>0</v>
      </c>
      <c r="G379" s="133">
        <v>0</v>
      </c>
      <c r="H379" s="133">
        <v>0</v>
      </c>
      <c r="I379" s="133">
        <v>0</v>
      </c>
      <c r="J379" s="133">
        <v>0</v>
      </c>
      <c r="K379" s="133">
        <v>0</v>
      </c>
      <c r="L379" s="133">
        <v>0</v>
      </c>
      <c r="M379" s="133">
        <v>0</v>
      </c>
      <c r="N379" s="133">
        <v>0</v>
      </c>
    </row>
    <row r="380" spans="1:14" x14ac:dyDescent="0.3">
      <c r="A380" s="136" t="s">
        <v>6513</v>
      </c>
      <c r="B380" s="136" t="s">
        <v>6514</v>
      </c>
      <c r="C380" s="133">
        <v>0</v>
      </c>
      <c r="D380" s="133">
        <v>0</v>
      </c>
      <c r="E380" s="133">
        <v>0</v>
      </c>
      <c r="F380" s="133">
        <v>0</v>
      </c>
      <c r="G380" s="133">
        <v>0</v>
      </c>
      <c r="H380" s="133">
        <v>0</v>
      </c>
      <c r="I380" s="133">
        <v>0</v>
      </c>
      <c r="J380" s="133">
        <v>0</v>
      </c>
      <c r="K380" s="133">
        <v>0</v>
      </c>
      <c r="L380" s="133">
        <v>0</v>
      </c>
      <c r="M380" s="133">
        <v>0</v>
      </c>
      <c r="N380" s="133">
        <v>0</v>
      </c>
    </row>
    <row r="381" spans="1:14" x14ac:dyDescent="0.3">
      <c r="A381" s="136" t="s">
        <v>6515</v>
      </c>
      <c r="B381" s="136" t="s">
        <v>6516</v>
      </c>
      <c r="C381" s="133">
        <v>0</v>
      </c>
      <c r="D381" s="133">
        <v>0</v>
      </c>
      <c r="E381" s="133">
        <v>0</v>
      </c>
      <c r="F381" s="133">
        <v>0</v>
      </c>
      <c r="G381" s="133">
        <v>0</v>
      </c>
      <c r="H381" s="133">
        <v>0</v>
      </c>
      <c r="I381" s="133">
        <v>0</v>
      </c>
      <c r="J381" s="133">
        <v>0</v>
      </c>
      <c r="K381" s="133">
        <v>0</v>
      </c>
      <c r="L381" s="133">
        <v>0</v>
      </c>
      <c r="M381" s="133">
        <v>0</v>
      </c>
      <c r="N381" s="133">
        <v>0</v>
      </c>
    </row>
    <row r="382" spans="1:14" x14ac:dyDescent="0.3">
      <c r="A382" s="136" t="s">
        <v>6517</v>
      </c>
      <c r="B382" s="136" t="s">
        <v>6518</v>
      </c>
      <c r="C382" s="133">
        <v>0</v>
      </c>
      <c r="D382" s="133">
        <v>0</v>
      </c>
      <c r="E382" s="133">
        <v>0</v>
      </c>
      <c r="F382" s="133">
        <v>0</v>
      </c>
      <c r="G382" s="133">
        <v>0</v>
      </c>
      <c r="H382" s="133">
        <v>0</v>
      </c>
      <c r="I382" s="133">
        <v>0</v>
      </c>
      <c r="J382" s="133">
        <v>0</v>
      </c>
      <c r="K382" s="133">
        <v>0</v>
      </c>
      <c r="L382" s="133">
        <v>0</v>
      </c>
      <c r="M382" s="133">
        <v>0</v>
      </c>
      <c r="N382" s="133">
        <v>0</v>
      </c>
    </row>
    <row r="383" spans="1:14" x14ac:dyDescent="0.3">
      <c r="A383" s="136" t="s">
        <v>6519</v>
      </c>
      <c r="B383" s="136" t="s">
        <v>6520</v>
      </c>
      <c r="C383" s="133">
        <v>0</v>
      </c>
      <c r="D383" s="133">
        <v>0</v>
      </c>
      <c r="E383" s="133">
        <v>0</v>
      </c>
      <c r="F383" s="133">
        <v>0</v>
      </c>
      <c r="G383" s="133">
        <v>0</v>
      </c>
      <c r="H383" s="133">
        <v>0</v>
      </c>
      <c r="I383" s="133">
        <v>0</v>
      </c>
      <c r="J383" s="133">
        <v>0</v>
      </c>
      <c r="K383" s="133">
        <v>0</v>
      </c>
      <c r="L383" s="133">
        <v>0</v>
      </c>
      <c r="M383" s="133">
        <v>0</v>
      </c>
      <c r="N383" s="133">
        <v>0</v>
      </c>
    </row>
    <row r="384" spans="1:14" x14ac:dyDescent="0.3">
      <c r="A384" s="136" t="s">
        <v>6521</v>
      </c>
      <c r="B384" s="136" t="s">
        <v>6522</v>
      </c>
      <c r="C384" s="133">
        <v>0</v>
      </c>
      <c r="D384" s="133">
        <v>0</v>
      </c>
      <c r="E384" s="133">
        <v>0</v>
      </c>
      <c r="F384" s="133">
        <v>0</v>
      </c>
      <c r="G384" s="133">
        <v>0</v>
      </c>
      <c r="H384" s="133">
        <v>0</v>
      </c>
      <c r="I384" s="133">
        <v>0</v>
      </c>
      <c r="J384" s="133">
        <v>0</v>
      </c>
      <c r="K384" s="133">
        <v>0</v>
      </c>
      <c r="L384" s="133">
        <v>0</v>
      </c>
      <c r="M384" s="133">
        <v>0</v>
      </c>
      <c r="N384" s="133">
        <v>0</v>
      </c>
    </row>
    <row r="385" spans="1:14" x14ac:dyDescent="0.3">
      <c r="A385" s="136" t="s">
        <v>6523</v>
      </c>
      <c r="B385" s="136" t="s">
        <v>6524</v>
      </c>
      <c r="C385" s="133">
        <v>0</v>
      </c>
      <c r="D385" s="133">
        <v>0</v>
      </c>
      <c r="E385" s="133">
        <v>0</v>
      </c>
      <c r="F385" s="133">
        <v>0</v>
      </c>
      <c r="G385" s="133">
        <v>0</v>
      </c>
      <c r="H385" s="133">
        <v>0</v>
      </c>
      <c r="I385" s="133">
        <v>0</v>
      </c>
      <c r="J385" s="133">
        <v>0</v>
      </c>
      <c r="K385" s="133">
        <v>0</v>
      </c>
      <c r="L385" s="133">
        <v>0</v>
      </c>
      <c r="M385" s="133">
        <v>0</v>
      </c>
      <c r="N385" s="133">
        <v>0</v>
      </c>
    </row>
    <row r="386" spans="1:14" x14ac:dyDescent="0.3">
      <c r="A386" s="136" t="s">
        <v>6525</v>
      </c>
      <c r="B386" s="136" t="s">
        <v>6526</v>
      </c>
      <c r="C386" s="133">
        <v>0</v>
      </c>
      <c r="D386" s="133">
        <v>0</v>
      </c>
      <c r="E386" s="133">
        <v>0</v>
      </c>
      <c r="F386" s="133">
        <v>0</v>
      </c>
      <c r="G386" s="133">
        <v>0</v>
      </c>
      <c r="H386" s="133">
        <v>0</v>
      </c>
      <c r="I386" s="133">
        <v>0</v>
      </c>
      <c r="J386" s="133">
        <v>0</v>
      </c>
      <c r="K386" s="133">
        <v>0</v>
      </c>
      <c r="L386" s="133">
        <v>0</v>
      </c>
      <c r="M386" s="133">
        <v>0</v>
      </c>
      <c r="N386" s="133">
        <v>0</v>
      </c>
    </row>
    <row r="387" spans="1:14" x14ac:dyDescent="0.3">
      <c r="A387" s="136" t="s">
        <v>6527</v>
      </c>
      <c r="B387" s="136" t="s">
        <v>6528</v>
      </c>
      <c r="C387" s="133">
        <v>0</v>
      </c>
      <c r="D387" s="133">
        <v>0</v>
      </c>
      <c r="E387" s="133">
        <v>0</v>
      </c>
      <c r="F387" s="133">
        <v>0</v>
      </c>
      <c r="G387" s="133">
        <v>0</v>
      </c>
      <c r="H387" s="133">
        <v>0</v>
      </c>
      <c r="I387" s="133">
        <v>0</v>
      </c>
      <c r="J387" s="133">
        <v>0</v>
      </c>
      <c r="K387" s="133">
        <v>0</v>
      </c>
      <c r="L387" s="133">
        <v>0</v>
      </c>
      <c r="M387" s="133">
        <v>0</v>
      </c>
      <c r="N387" s="133">
        <v>0</v>
      </c>
    </row>
    <row r="388" spans="1:14" x14ac:dyDescent="0.3">
      <c r="A388" s="136" t="s">
        <v>6529</v>
      </c>
      <c r="B388" s="136" t="s">
        <v>6530</v>
      </c>
      <c r="C388" s="133">
        <v>0</v>
      </c>
      <c r="D388" s="133">
        <v>0</v>
      </c>
      <c r="E388" s="133">
        <v>0</v>
      </c>
      <c r="F388" s="133">
        <v>0</v>
      </c>
      <c r="G388" s="133">
        <v>0</v>
      </c>
      <c r="H388" s="133">
        <v>0</v>
      </c>
      <c r="I388" s="133">
        <v>0</v>
      </c>
      <c r="J388" s="133">
        <v>0</v>
      </c>
      <c r="K388" s="133">
        <v>0</v>
      </c>
      <c r="L388" s="133">
        <v>0</v>
      </c>
      <c r="M388" s="133">
        <v>0</v>
      </c>
      <c r="N388" s="133">
        <v>0</v>
      </c>
    </row>
    <row r="389" spans="1:14" x14ac:dyDescent="0.3">
      <c r="A389" s="136" t="s">
        <v>6531</v>
      </c>
      <c r="B389" s="136" t="s">
        <v>6532</v>
      </c>
      <c r="C389" s="133">
        <v>0</v>
      </c>
      <c r="D389" s="133">
        <v>0</v>
      </c>
      <c r="E389" s="133">
        <v>0</v>
      </c>
      <c r="F389" s="133">
        <v>0</v>
      </c>
      <c r="G389" s="133">
        <v>0</v>
      </c>
      <c r="H389" s="133">
        <v>0</v>
      </c>
      <c r="I389" s="133">
        <v>0</v>
      </c>
      <c r="J389" s="133">
        <v>0</v>
      </c>
      <c r="K389" s="133">
        <v>0</v>
      </c>
      <c r="L389" s="133">
        <v>0</v>
      </c>
      <c r="M389" s="133">
        <v>0</v>
      </c>
      <c r="N389" s="133">
        <v>0</v>
      </c>
    </row>
    <row r="390" spans="1:14" x14ac:dyDescent="0.3">
      <c r="A390" s="136" t="s">
        <v>6533</v>
      </c>
      <c r="B390" s="136" t="s">
        <v>6534</v>
      </c>
      <c r="C390" s="133">
        <v>0</v>
      </c>
      <c r="D390" s="133">
        <v>0</v>
      </c>
      <c r="E390" s="133">
        <v>0</v>
      </c>
      <c r="F390" s="133">
        <v>0</v>
      </c>
      <c r="G390" s="133">
        <v>0</v>
      </c>
      <c r="H390" s="133">
        <v>0</v>
      </c>
      <c r="I390" s="133">
        <v>0</v>
      </c>
      <c r="J390" s="133">
        <v>0</v>
      </c>
      <c r="K390" s="133">
        <v>0</v>
      </c>
      <c r="L390" s="133">
        <v>0</v>
      </c>
      <c r="M390" s="133">
        <v>0</v>
      </c>
      <c r="N390" s="133">
        <v>0</v>
      </c>
    </row>
    <row r="391" spans="1:14" x14ac:dyDescent="0.3">
      <c r="A391" s="136" t="s">
        <v>6535</v>
      </c>
      <c r="B391" s="136" t="s">
        <v>6536</v>
      </c>
      <c r="C391" s="133">
        <v>0</v>
      </c>
      <c r="D391" s="133">
        <v>0</v>
      </c>
      <c r="E391" s="133">
        <v>0</v>
      </c>
      <c r="F391" s="133">
        <v>0</v>
      </c>
      <c r="G391" s="133">
        <v>0</v>
      </c>
      <c r="H391" s="133">
        <v>0</v>
      </c>
      <c r="I391" s="133">
        <v>0</v>
      </c>
      <c r="J391" s="133">
        <v>0</v>
      </c>
      <c r="K391" s="133">
        <v>0</v>
      </c>
      <c r="L391" s="133">
        <v>0</v>
      </c>
      <c r="M391" s="133">
        <v>0</v>
      </c>
      <c r="N391" s="133">
        <v>0</v>
      </c>
    </row>
    <row r="392" spans="1:14" x14ac:dyDescent="0.3">
      <c r="A392" s="136" t="s">
        <v>6537</v>
      </c>
      <c r="B392" s="136" t="s">
        <v>6538</v>
      </c>
      <c r="C392" s="133">
        <v>0</v>
      </c>
      <c r="D392" s="133">
        <v>0</v>
      </c>
      <c r="E392" s="133">
        <v>0</v>
      </c>
      <c r="F392" s="133">
        <v>0</v>
      </c>
      <c r="G392" s="133">
        <v>0</v>
      </c>
      <c r="H392" s="133">
        <v>0</v>
      </c>
      <c r="I392" s="133">
        <v>0</v>
      </c>
      <c r="J392" s="133">
        <v>0</v>
      </c>
      <c r="K392" s="133">
        <v>0</v>
      </c>
      <c r="L392" s="133">
        <v>0</v>
      </c>
      <c r="M392" s="133">
        <v>0</v>
      </c>
      <c r="N392" s="133">
        <v>0</v>
      </c>
    </row>
    <row r="393" spans="1:14" x14ac:dyDescent="0.3">
      <c r="A393" s="136" t="s">
        <v>6539</v>
      </c>
      <c r="B393" s="136" t="s">
        <v>6540</v>
      </c>
      <c r="C393" s="133">
        <v>0</v>
      </c>
      <c r="D393" s="133">
        <v>0</v>
      </c>
      <c r="E393" s="133">
        <v>0</v>
      </c>
      <c r="F393" s="133">
        <v>0</v>
      </c>
      <c r="G393" s="133">
        <v>0</v>
      </c>
      <c r="H393" s="133">
        <v>0</v>
      </c>
      <c r="I393" s="133">
        <v>0</v>
      </c>
      <c r="J393" s="133">
        <v>0</v>
      </c>
      <c r="K393" s="133">
        <v>0</v>
      </c>
      <c r="L393" s="133">
        <v>0</v>
      </c>
      <c r="M393" s="133">
        <v>0</v>
      </c>
      <c r="N393" s="133">
        <v>0</v>
      </c>
    </row>
    <row r="394" spans="1:14" x14ac:dyDescent="0.3">
      <c r="A394" s="136" t="s">
        <v>6541</v>
      </c>
      <c r="B394" s="136" t="s">
        <v>6542</v>
      </c>
      <c r="C394" s="133">
        <v>0</v>
      </c>
      <c r="D394" s="133">
        <v>0</v>
      </c>
      <c r="E394" s="133">
        <v>0</v>
      </c>
      <c r="F394" s="133">
        <v>0</v>
      </c>
      <c r="G394" s="133">
        <v>0</v>
      </c>
      <c r="H394" s="133">
        <v>0</v>
      </c>
      <c r="I394" s="133">
        <v>0</v>
      </c>
      <c r="J394" s="133">
        <v>0</v>
      </c>
      <c r="K394" s="133">
        <v>0</v>
      </c>
      <c r="L394" s="133">
        <v>0</v>
      </c>
      <c r="M394" s="133">
        <v>0</v>
      </c>
      <c r="N394" s="133">
        <v>0</v>
      </c>
    </row>
    <row r="395" spans="1:14" x14ac:dyDescent="0.3">
      <c r="A395" s="136" t="s">
        <v>6543</v>
      </c>
      <c r="B395" s="136" t="s">
        <v>6544</v>
      </c>
      <c r="C395" s="133">
        <v>0</v>
      </c>
      <c r="D395" s="133">
        <v>0</v>
      </c>
      <c r="E395" s="133">
        <v>0</v>
      </c>
      <c r="F395" s="133">
        <v>0</v>
      </c>
      <c r="G395" s="133">
        <v>0</v>
      </c>
      <c r="H395" s="133">
        <v>0</v>
      </c>
      <c r="I395" s="133">
        <v>0</v>
      </c>
      <c r="J395" s="133">
        <v>0</v>
      </c>
      <c r="K395" s="133">
        <v>0</v>
      </c>
      <c r="L395" s="133">
        <v>0</v>
      </c>
      <c r="M395" s="133">
        <v>0</v>
      </c>
      <c r="N395" s="133">
        <v>0</v>
      </c>
    </row>
    <row r="396" spans="1:14" x14ac:dyDescent="0.3">
      <c r="A396" s="136" t="s">
        <v>6545</v>
      </c>
      <c r="B396" s="136" t="s">
        <v>6546</v>
      </c>
      <c r="C396" s="133">
        <v>0</v>
      </c>
      <c r="D396" s="133">
        <v>0</v>
      </c>
      <c r="E396" s="133">
        <v>0</v>
      </c>
      <c r="F396" s="133">
        <v>0</v>
      </c>
      <c r="G396" s="133">
        <v>0</v>
      </c>
      <c r="H396" s="133">
        <v>0</v>
      </c>
      <c r="I396" s="133">
        <v>0</v>
      </c>
      <c r="J396" s="133">
        <v>0</v>
      </c>
      <c r="K396" s="133">
        <v>0</v>
      </c>
      <c r="L396" s="133">
        <v>0</v>
      </c>
      <c r="M396" s="133">
        <v>0</v>
      </c>
      <c r="N396" s="133">
        <v>0</v>
      </c>
    </row>
    <row r="397" spans="1:14" x14ac:dyDescent="0.3">
      <c r="A397" s="142" t="s">
        <v>6547</v>
      </c>
      <c r="B397" s="142" t="s">
        <v>6548</v>
      </c>
      <c r="C397" s="133">
        <v>0</v>
      </c>
      <c r="D397" s="133">
        <v>0</v>
      </c>
      <c r="E397" s="133">
        <v>0</v>
      </c>
      <c r="F397" s="133">
        <v>0</v>
      </c>
      <c r="G397" s="133">
        <v>0</v>
      </c>
      <c r="H397" s="133">
        <v>0</v>
      </c>
      <c r="I397" s="133">
        <v>0</v>
      </c>
      <c r="J397" s="133">
        <v>0</v>
      </c>
      <c r="K397" s="133">
        <v>0</v>
      </c>
      <c r="L397" s="133">
        <v>0</v>
      </c>
      <c r="M397" s="133">
        <v>0</v>
      </c>
      <c r="N397" s="133">
        <v>0</v>
      </c>
    </row>
    <row r="398" spans="1:14" x14ac:dyDescent="0.3">
      <c r="A398" s="142" t="s">
        <v>6549</v>
      </c>
      <c r="B398" s="142" t="s">
        <v>6550</v>
      </c>
      <c r="C398" s="133">
        <v>431185.06006809999</v>
      </c>
      <c r="D398" s="133">
        <v>302261.96785219997</v>
      </c>
      <c r="E398" s="133">
        <v>287542.43879819999</v>
      </c>
      <c r="F398" s="133">
        <v>457231.26276239997</v>
      </c>
      <c r="G398" s="133">
        <v>304915.48686260002</v>
      </c>
      <c r="H398" s="133">
        <v>312722.44296880002</v>
      </c>
      <c r="I398" s="133">
        <v>444291.44127439999</v>
      </c>
      <c r="J398" s="133">
        <v>352215.14415459998</v>
      </c>
      <c r="K398" s="133">
        <v>328748.37724160001</v>
      </c>
      <c r="L398" s="133">
        <v>438645.30197069998</v>
      </c>
      <c r="M398" s="133">
        <v>387580.47074060002</v>
      </c>
      <c r="N398" s="133">
        <v>347086.8997214</v>
      </c>
    </row>
    <row r="399" spans="1:14" x14ac:dyDescent="0.3">
      <c r="A399" s="142" t="s">
        <v>6551</v>
      </c>
      <c r="B399" s="142" t="s">
        <v>6552</v>
      </c>
      <c r="C399" s="133">
        <v>2466636.7537588002</v>
      </c>
      <c r="D399" s="133">
        <v>2272445.5497673</v>
      </c>
      <c r="E399" s="133">
        <v>2333938.7997673</v>
      </c>
      <c r="F399" s="133">
        <v>2366390.3708213</v>
      </c>
      <c r="G399" s="133">
        <v>2635607.6479042</v>
      </c>
      <c r="H399" s="133">
        <v>2352957.7176704002</v>
      </c>
      <c r="I399" s="133">
        <v>2498471.9086477002</v>
      </c>
      <c r="J399" s="133">
        <v>2488309.6796117998</v>
      </c>
      <c r="K399" s="133">
        <v>2425938.4725389001</v>
      </c>
      <c r="L399" s="133">
        <v>2489198.6449978999</v>
      </c>
      <c r="M399" s="133">
        <v>2575892.9512888999</v>
      </c>
      <c r="N399" s="133">
        <v>2470817.3780636</v>
      </c>
    </row>
    <row r="400" spans="1:14" x14ac:dyDescent="0.3">
      <c r="A400" s="142" t="s">
        <v>6553</v>
      </c>
      <c r="B400" s="142" t="s">
        <v>6554</v>
      </c>
      <c r="C400" s="133">
        <v>535004.08548150002</v>
      </c>
      <c r="D400" s="133">
        <v>416854.43843610003</v>
      </c>
      <c r="E400" s="133">
        <v>394595.26702500001</v>
      </c>
      <c r="F400" s="133">
        <v>496259.70926839998</v>
      </c>
      <c r="G400" s="133">
        <v>476106.71931050002</v>
      </c>
      <c r="H400" s="133">
        <v>475209.16333120002</v>
      </c>
      <c r="I400" s="133">
        <v>481730.64659289998</v>
      </c>
      <c r="J400" s="133">
        <v>442112.22286059998</v>
      </c>
      <c r="K400" s="133">
        <v>556668.11251939996</v>
      </c>
      <c r="L400" s="133">
        <v>492223.62028540001</v>
      </c>
      <c r="M400" s="133">
        <v>482058.76406670001</v>
      </c>
      <c r="N400" s="133">
        <v>547957.67691379995</v>
      </c>
    </row>
    <row r="401" spans="1:14" x14ac:dyDescent="0.3">
      <c r="A401" s="142" t="s">
        <v>6555</v>
      </c>
      <c r="B401" s="142" t="s">
        <v>6556</v>
      </c>
      <c r="C401" s="133">
        <v>0</v>
      </c>
      <c r="D401" s="133">
        <v>0</v>
      </c>
      <c r="E401" s="133">
        <v>0</v>
      </c>
      <c r="F401" s="133">
        <v>0</v>
      </c>
      <c r="G401" s="133">
        <v>0</v>
      </c>
      <c r="H401" s="133">
        <v>0</v>
      </c>
      <c r="I401" s="133">
        <v>0</v>
      </c>
      <c r="J401" s="133">
        <v>0</v>
      </c>
      <c r="K401" s="133">
        <v>0</v>
      </c>
      <c r="L401" s="133">
        <v>0</v>
      </c>
      <c r="M401" s="133">
        <v>0</v>
      </c>
      <c r="N401" s="133">
        <v>0</v>
      </c>
    </row>
    <row r="402" spans="1:14" x14ac:dyDescent="0.3">
      <c r="A402" s="143" t="s">
        <v>6557</v>
      </c>
      <c r="B402" s="143" t="s">
        <v>6558</v>
      </c>
      <c r="C402" s="133">
        <v>0</v>
      </c>
      <c r="D402" s="133">
        <v>0</v>
      </c>
      <c r="E402" s="133">
        <v>0</v>
      </c>
      <c r="F402" s="133">
        <v>0</v>
      </c>
      <c r="G402" s="133">
        <v>0</v>
      </c>
      <c r="H402" s="133">
        <v>0</v>
      </c>
      <c r="I402" s="133">
        <v>0</v>
      </c>
      <c r="J402" s="133">
        <v>0</v>
      </c>
      <c r="K402" s="133">
        <v>0</v>
      </c>
      <c r="L402" s="133">
        <v>0</v>
      </c>
      <c r="M402" s="133">
        <v>0</v>
      </c>
      <c r="N402" s="133">
        <v>0</v>
      </c>
    </row>
    <row r="403" spans="1:14" x14ac:dyDescent="0.3">
      <c r="A403" s="143" t="s">
        <v>6559</v>
      </c>
      <c r="B403" s="143" t="s">
        <v>6560</v>
      </c>
      <c r="C403" s="133">
        <v>4887684.6267860001</v>
      </c>
      <c r="D403" s="133">
        <v>4492728.0283834003</v>
      </c>
      <c r="E403" s="133">
        <v>4240970.2315854002</v>
      </c>
      <c r="F403" s="133">
        <v>4638738.8576191999</v>
      </c>
      <c r="G403" s="133">
        <v>5068116.9442383004</v>
      </c>
      <c r="H403" s="133">
        <v>5946296.3986221999</v>
      </c>
      <c r="I403" s="133">
        <v>6165039.4529951001</v>
      </c>
      <c r="J403" s="133">
        <v>5975558.7296519997</v>
      </c>
      <c r="K403" s="133">
        <v>6211684.8590652999</v>
      </c>
      <c r="L403" s="133">
        <v>5640602.3964545</v>
      </c>
      <c r="M403" s="133">
        <v>4827218.8068610998</v>
      </c>
      <c r="N403" s="133">
        <v>4606025.3370319</v>
      </c>
    </row>
    <row r="404" spans="1:14" x14ac:dyDescent="0.3">
      <c r="A404" s="143" t="s">
        <v>6561</v>
      </c>
      <c r="B404" s="143" t="s">
        <v>6562</v>
      </c>
      <c r="C404" s="133">
        <v>344976.86804089998</v>
      </c>
      <c r="D404" s="133">
        <v>370329.36627910001</v>
      </c>
      <c r="E404" s="133">
        <v>620392.67918219999</v>
      </c>
      <c r="F404" s="133">
        <v>330421.66512590001</v>
      </c>
      <c r="G404" s="133">
        <v>362420.26713729999</v>
      </c>
      <c r="H404" s="133">
        <v>320407.90912040003</v>
      </c>
      <c r="I404" s="133">
        <v>519163.06851409998</v>
      </c>
      <c r="J404" s="133">
        <v>857943.65842200001</v>
      </c>
      <c r="K404" s="133">
        <v>634939.64162010001</v>
      </c>
      <c r="L404" s="133">
        <v>525308.27425430005</v>
      </c>
      <c r="M404" s="133">
        <v>328283.75790879998</v>
      </c>
      <c r="N404" s="133">
        <v>269571.8222769</v>
      </c>
    </row>
    <row r="405" spans="1:14" x14ac:dyDescent="0.3">
      <c r="A405" s="143" t="s">
        <v>6563</v>
      </c>
      <c r="B405" s="143" t="s">
        <v>6564</v>
      </c>
      <c r="C405" s="133">
        <v>0</v>
      </c>
      <c r="D405" s="133">
        <v>0</v>
      </c>
      <c r="E405" s="133">
        <v>0</v>
      </c>
      <c r="F405" s="133">
        <v>0</v>
      </c>
      <c r="G405" s="133">
        <v>0</v>
      </c>
      <c r="H405" s="133">
        <v>0</v>
      </c>
      <c r="I405" s="133">
        <v>0</v>
      </c>
      <c r="J405" s="133">
        <v>0</v>
      </c>
      <c r="K405" s="133">
        <v>0</v>
      </c>
      <c r="L405" s="133">
        <v>0</v>
      </c>
      <c r="M405" s="133">
        <v>0</v>
      </c>
      <c r="N405" s="133">
        <v>0</v>
      </c>
    </row>
    <row r="406" spans="1:14" x14ac:dyDescent="0.3">
      <c r="A406" s="144" t="s">
        <v>6565</v>
      </c>
      <c r="B406" s="144" t="s">
        <v>6566</v>
      </c>
      <c r="C406" s="133">
        <v>0</v>
      </c>
      <c r="D406" s="133">
        <v>0</v>
      </c>
      <c r="E406" s="133">
        <v>0</v>
      </c>
      <c r="F406" s="133">
        <v>0</v>
      </c>
      <c r="G406" s="133">
        <v>0</v>
      </c>
      <c r="H406" s="133">
        <v>0</v>
      </c>
      <c r="I406" s="133">
        <v>0</v>
      </c>
      <c r="J406" s="133">
        <v>0</v>
      </c>
      <c r="K406" s="133">
        <v>0</v>
      </c>
      <c r="L406" s="133">
        <v>0</v>
      </c>
      <c r="M406" s="133">
        <v>0</v>
      </c>
      <c r="N406" s="133">
        <v>0</v>
      </c>
    </row>
    <row r="407" spans="1:14" x14ac:dyDescent="0.3">
      <c r="A407" s="144" t="s">
        <v>6567</v>
      </c>
      <c r="B407" s="144" t="s">
        <v>6568</v>
      </c>
      <c r="C407" s="133">
        <v>97997</v>
      </c>
      <c r="D407" s="133">
        <v>10000</v>
      </c>
      <c r="E407" s="133">
        <v>16470</v>
      </c>
      <c r="F407" s="133">
        <v>26647</v>
      </c>
      <c r="G407" s="133">
        <v>11290</v>
      </c>
      <c r="H407" s="133">
        <v>13385</v>
      </c>
      <c r="I407" s="133">
        <v>24197</v>
      </c>
      <c r="J407" s="133">
        <v>11500</v>
      </c>
      <c r="K407" s="133">
        <v>26500</v>
      </c>
      <c r="L407" s="133">
        <v>54516</v>
      </c>
      <c r="M407" s="133">
        <v>29500</v>
      </c>
      <c r="N407" s="133">
        <v>13000</v>
      </c>
    </row>
    <row r="408" spans="1:14" x14ac:dyDescent="0.3">
      <c r="A408" s="144" t="s">
        <v>6569</v>
      </c>
      <c r="B408" s="144" t="s">
        <v>6570</v>
      </c>
      <c r="C408" s="133">
        <v>0</v>
      </c>
      <c r="D408" s="133">
        <v>0</v>
      </c>
      <c r="E408" s="133">
        <v>0</v>
      </c>
      <c r="F408" s="133">
        <v>0</v>
      </c>
      <c r="G408" s="133">
        <v>0</v>
      </c>
      <c r="H408" s="133">
        <v>0</v>
      </c>
      <c r="I408" s="133">
        <v>0</v>
      </c>
      <c r="J408" s="133">
        <v>0</v>
      </c>
      <c r="K408" s="133">
        <v>0</v>
      </c>
      <c r="L408" s="133">
        <v>0</v>
      </c>
      <c r="M408" s="133">
        <v>0</v>
      </c>
      <c r="N408" s="133">
        <v>0</v>
      </c>
    </row>
    <row r="409" spans="1:14" x14ac:dyDescent="0.3">
      <c r="A409" s="145" t="s">
        <v>6571</v>
      </c>
      <c r="B409" s="145" t="s">
        <v>6572</v>
      </c>
      <c r="C409" s="133">
        <v>0</v>
      </c>
      <c r="D409" s="133">
        <v>0</v>
      </c>
      <c r="E409" s="133">
        <v>0</v>
      </c>
      <c r="F409" s="133">
        <v>0</v>
      </c>
      <c r="G409" s="133">
        <v>0</v>
      </c>
      <c r="H409" s="133">
        <v>0</v>
      </c>
      <c r="I409" s="133">
        <v>0</v>
      </c>
      <c r="J409" s="133">
        <v>0</v>
      </c>
      <c r="K409" s="133">
        <v>0</v>
      </c>
      <c r="L409" s="133">
        <v>0</v>
      </c>
      <c r="M409" s="133">
        <v>0</v>
      </c>
      <c r="N409" s="133">
        <v>0</v>
      </c>
    </row>
    <row r="410" spans="1:14" x14ac:dyDescent="0.3">
      <c r="A410" s="145" t="s">
        <v>6573</v>
      </c>
      <c r="B410" s="145" t="s">
        <v>6574</v>
      </c>
      <c r="C410" s="133">
        <v>6334324.7280780999</v>
      </c>
      <c r="D410" s="133">
        <v>5958108.0198590001</v>
      </c>
      <c r="E410" s="133">
        <v>5873689.5393299004</v>
      </c>
      <c r="F410" s="133">
        <v>6134268.8557120999</v>
      </c>
      <c r="G410" s="133">
        <v>6302099.5262510004</v>
      </c>
      <c r="H410" s="133">
        <v>5679949.8523481004</v>
      </c>
      <c r="I410" s="133">
        <v>6338389.2459754003</v>
      </c>
      <c r="J410" s="133">
        <v>6156516.2385056997</v>
      </c>
      <c r="K410" s="133">
        <v>5899265.1025245003</v>
      </c>
      <c r="L410" s="133">
        <v>6325928.5940017998</v>
      </c>
      <c r="M410" s="133">
        <v>5929077.2413130002</v>
      </c>
      <c r="N410" s="133">
        <v>6110786.7284057997</v>
      </c>
    </row>
    <row r="411" spans="1:14" x14ac:dyDescent="0.3">
      <c r="A411" s="145" t="s">
        <v>6575</v>
      </c>
      <c r="B411" s="145" t="s">
        <v>6576</v>
      </c>
      <c r="C411" s="133">
        <v>623214.0013764</v>
      </c>
      <c r="D411" s="133">
        <v>336722.22055839997</v>
      </c>
      <c r="E411" s="133">
        <v>498252.56669210002</v>
      </c>
      <c r="F411" s="133">
        <v>526763.14661709999</v>
      </c>
      <c r="G411" s="133">
        <v>300899.8711171</v>
      </c>
      <c r="H411" s="133">
        <v>472409.25269210001</v>
      </c>
      <c r="I411" s="133">
        <v>488440.30456710001</v>
      </c>
      <c r="J411" s="133">
        <v>294596.97131709999</v>
      </c>
      <c r="K411" s="133">
        <v>369908.44769210002</v>
      </c>
      <c r="L411" s="133">
        <v>512247.79231709999</v>
      </c>
      <c r="M411" s="133">
        <v>314646.99581709999</v>
      </c>
      <c r="N411" s="133">
        <v>464738.78194209997</v>
      </c>
    </row>
    <row r="412" spans="1:14" x14ac:dyDescent="0.3">
      <c r="A412" s="145" t="s">
        <v>6577</v>
      </c>
      <c r="B412" s="145" t="s">
        <v>6578</v>
      </c>
      <c r="C412" s="133">
        <v>-4866475.9369681999</v>
      </c>
      <c r="D412" s="133">
        <v>-4720457.4225460999</v>
      </c>
      <c r="E412" s="133">
        <v>-4959677.3047139002</v>
      </c>
      <c r="F412" s="133">
        <v>-4864986.3861277997</v>
      </c>
      <c r="G412" s="133">
        <v>-4863822.7085033003</v>
      </c>
      <c r="H412" s="133">
        <v>-4902639.5207968997</v>
      </c>
      <c r="I412" s="133">
        <v>-4881490.1586995004</v>
      </c>
      <c r="J412" s="133">
        <v>-4797973.9661464002</v>
      </c>
      <c r="K412" s="133">
        <v>-4932787.8911207998</v>
      </c>
      <c r="L412" s="133">
        <v>-4793368.5497752</v>
      </c>
      <c r="M412" s="133">
        <v>-4759149.8370484002</v>
      </c>
      <c r="N412" s="133">
        <v>-4967831.3500897</v>
      </c>
    </row>
    <row r="413" spans="1:14" x14ac:dyDescent="0.3">
      <c r="A413" s="145" t="s">
        <v>6579</v>
      </c>
      <c r="B413" s="145" t="s">
        <v>6580</v>
      </c>
      <c r="C413" s="133">
        <v>3317516.5481258002</v>
      </c>
      <c r="D413" s="133">
        <v>2502917.7280585999</v>
      </c>
      <c r="E413" s="133">
        <v>2916808.4449741002</v>
      </c>
      <c r="F413" s="133">
        <v>2927428.3744040998</v>
      </c>
      <c r="G413" s="133">
        <v>2928159.2543023</v>
      </c>
      <c r="H413" s="133">
        <v>2995345.8962897998</v>
      </c>
      <c r="I413" s="133">
        <v>3078196.4322040998</v>
      </c>
      <c r="J413" s="133">
        <v>2870893.6411898001</v>
      </c>
      <c r="K413" s="133">
        <v>3090769.4778565001</v>
      </c>
      <c r="L413" s="133">
        <v>2697807.6344041</v>
      </c>
      <c r="M413" s="133">
        <v>2833943.0861897999</v>
      </c>
      <c r="N413" s="133">
        <v>3113471.1111897998</v>
      </c>
    </row>
    <row r="414" spans="1:14" x14ac:dyDescent="0.3">
      <c r="A414" s="145" t="s">
        <v>6581</v>
      </c>
      <c r="B414" s="145" t="s">
        <v>6582</v>
      </c>
      <c r="C414" s="133">
        <v>1443147.2532962</v>
      </c>
      <c r="D414" s="133">
        <v>1443147.2</v>
      </c>
      <c r="E414" s="133">
        <v>1672527.63</v>
      </c>
      <c r="F414" s="133">
        <v>1672527.65</v>
      </c>
      <c r="G414" s="133">
        <v>1672527.65</v>
      </c>
      <c r="H414" s="133">
        <v>1672527.65</v>
      </c>
      <c r="I414" s="133">
        <v>1672527.65</v>
      </c>
      <c r="J414" s="133">
        <v>1672527.65</v>
      </c>
      <c r="K414" s="133">
        <v>1672527.65</v>
      </c>
      <c r="L414" s="133">
        <v>1672527.65</v>
      </c>
      <c r="M414" s="133">
        <v>1672527.65</v>
      </c>
      <c r="N414" s="133">
        <v>1672527.65</v>
      </c>
    </row>
    <row r="415" spans="1:14" x14ac:dyDescent="0.3">
      <c r="A415" s="145" t="s">
        <v>6583</v>
      </c>
      <c r="B415" s="145" t="s">
        <v>6584</v>
      </c>
      <c r="C415" s="133">
        <v>1837214.4638894999</v>
      </c>
      <c r="D415" s="133">
        <v>1837214.3881421001</v>
      </c>
      <c r="E415" s="133">
        <v>1840656.3881421001</v>
      </c>
      <c r="F415" s="133">
        <v>1837214.3881421001</v>
      </c>
      <c r="G415" s="133">
        <v>1837256.9337654</v>
      </c>
      <c r="H415" s="133">
        <v>1980206.7212054001</v>
      </c>
      <c r="I415" s="133">
        <v>1976764.8581421</v>
      </c>
      <c r="J415" s="133">
        <v>1982951.1031420999</v>
      </c>
      <c r="K415" s="133">
        <v>1986393.1981420999</v>
      </c>
      <c r="L415" s="133">
        <v>1982951.1981420999</v>
      </c>
      <c r="M415" s="133">
        <v>1982951.1981420999</v>
      </c>
      <c r="N415" s="133">
        <v>2613329.9279674999</v>
      </c>
    </row>
    <row r="416" spans="1:14" x14ac:dyDescent="0.3">
      <c r="A416" s="145" t="s">
        <v>6585</v>
      </c>
      <c r="B416" s="145" t="s">
        <v>6586</v>
      </c>
      <c r="C416" s="133">
        <v>2316396.4305326999</v>
      </c>
      <c r="D416" s="133">
        <v>2537819.5711873998</v>
      </c>
      <c r="E416" s="133">
        <v>5944661.0085426997</v>
      </c>
      <c r="F416" s="133">
        <v>2373231.6967789</v>
      </c>
      <c r="G416" s="133">
        <v>2257715.1102748001</v>
      </c>
      <c r="H416" s="133">
        <v>6027081.5879547</v>
      </c>
      <c r="I416" s="133">
        <v>2235550.6393327001</v>
      </c>
      <c r="J416" s="133">
        <v>2350487.1441041999</v>
      </c>
      <c r="K416" s="133">
        <v>5878117.4283967</v>
      </c>
      <c r="L416" s="133">
        <v>2208262.2346362001</v>
      </c>
      <c r="M416" s="133">
        <v>2465888.2851534002</v>
      </c>
      <c r="N416" s="133">
        <v>5763914.1912168004</v>
      </c>
    </row>
    <row r="417" spans="1:14" x14ac:dyDescent="0.3">
      <c r="A417" s="145" t="s">
        <v>6587</v>
      </c>
      <c r="B417" s="145" t="s">
        <v>6588</v>
      </c>
      <c r="C417" s="133">
        <v>0</v>
      </c>
      <c r="D417" s="133">
        <v>0</v>
      </c>
      <c r="E417" s="133">
        <v>0</v>
      </c>
      <c r="F417" s="133">
        <v>0</v>
      </c>
      <c r="G417" s="133">
        <v>0</v>
      </c>
      <c r="H417" s="133">
        <v>0</v>
      </c>
      <c r="I417" s="133">
        <v>0</v>
      </c>
      <c r="J417" s="133">
        <v>0</v>
      </c>
      <c r="K417" s="133">
        <v>0</v>
      </c>
      <c r="L417" s="133">
        <v>0</v>
      </c>
      <c r="M417" s="133">
        <v>0</v>
      </c>
      <c r="N417" s="133">
        <v>0</v>
      </c>
    </row>
    <row r="418" spans="1:14" x14ac:dyDescent="0.3">
      <c r="A418" s="145" t="s">
        <v>6589</v>
      </c>
      <c r="B418" s="145" t="s">
        <v>6590</v>
      </c>
      <c r="C418" s="133">
        <v>175221.0555556</v>
      </c>
      <c r="D418" s="133">
        <v>175221.0555556</v>
      </c>
      <c r="E418" s="133">
        <v>175221.0555556</v>
      </c>
      <c r="F418" s="133">
        <v>175221.0555556</v>
      </c>
      <c r="G418" s="133">
        <v>175221.0555556</v>
      </c>
      <c r="H418" s="133">
        <v>175221.0555556</v>
      </c>
      <c r="I418" s="133">
        <v>175221.0555556</v>
      </c>
      <c r="J418" s="133">
        <v>175221.0555556</v>
      </c>
      <c r="K418" s="133">
        <v>175221.0555556</v>
      </c>
      <c r="L418" s="133">
        <v>175221.0555556</v>
      </c>
      <c r="M418" s="133">
        <v>175221.0555556</v>
      </c>
      <c r="N418" s="133">
        <v>178221.0555556</v>
      </c>
    </row>
    <row r="419" spans="1:14" x14ac:dyDescent="0.3">
      <c r="A419" s="145" t="s">
        <v>6591</v>
      </c>
      <c r="B419" s="145" t="s">
        <v>6592</v>
      </c>
      <c r="C419" s="133">
        <v>0</v>
      </c>
      <c r="D419" s="133">
        <v>0</v>
      </c>
      <c r="E419" s="133">
        <v>0</v>
      </c>
      <c r="F419" s="133">
        <v>0</v>
      </c>
      <c r="G419" s="133">
        <v>0</v>
      </c>
      <c r="H419" s="133">
        <v>0</v>
      </c>
      <c r="I419" s="133">
        <v>0</v>
      </c>
      <c r="J419" s="133">
        <v>0</v>
      </c>
      <c r="K419" s="133">
        <v>0</v>
      </c>
      <c r="L419" s="133">
        <v>0</v>
      </c>
      <c r="M419" s="133">
        <v>0</v>
      </c>
      <c r="N419" s="133">
        <v>0</v>
      </c>
    </row>
    <row r="420" spans="1:14" x14ac:dyDescent="0.3">
      <c r="A420" s="145" t="s">
        <v>6593</v>
      </c>
      <c r="B420" s="145" t="s">
        <v>6594</v>
      </c>
      <c r="C420" s="133">
        <v>2333.3333333</v>
      </c>
      <c r="D420" s="133">
        <v>2333.3333333</v>
      </c>
      <c r="E420" s="133">
        <v>2333.3333333</v>
      </c>
      <c r="F420" s="133">
        <v>2333.3333333</v>
      </c>
      <c r="G420" s="133">
        <v>2333.3333333</v>
      </c>
      <c r="H420" s="133">
        <v>82333.333333300005</v>
      </c>
      <c r="I420" s="133">
        <v>2333.3333333</v>
      </c>
      <c r="J420" s="133">
        <v>2333.3333333</v>
      </c>
      <c r="K420" s="133">
        <v>2333.3333333</v>
      </c>
      <c r="L420" s="133">
        <v>2333.3333333</v>
      </c>
      <c r="M420" s="133">
        <v>2333.3333333</v>
      </c>
      <c r="N420" s="133">
        <v>2333.3333333</v>
      </c>
    </row>
    <row r="421" spans="1:14" x14ac:dyDescent="0.3">
      <c r="A421" s="145" t="s">
        <v>6595</v>
      </c>
      <c r="B421" s="145" t="s">
        <v>6596</v>
      </c>
      <c r="C421" s="133">
        <v>1595954.7675572999</v>
      </c>
      <c r="D421" s="133">
        <v>1013935.7786999</v>
      </c>
      <c r="E421" s="133">
        <v>2461243.8542702999</v>
      </c>
      <c r="F421" s="133">
        <v>1048779.9333378</v>
      </c>
      <c r="G421" s="133">
        <v>1027135.8734443</v>
      </c>
      <c r="H421" s="133">
        <v>2351952.6559273</v>
      </c>
      <c r="I421" s="133">
        <v>1007708.6927624</v>
      </c>
      <c r="J421" s="133">
        <v>1017014.5563598</v>
      </c>
      <c r="K421" s="133">
        <v>2482674.1446226998</v>
      </c>
      <c r="L421" s="133">
        <v>1079552.2903636999</v>
      </c>
      <c r="M421" s="133">
        <v>1007802.6932697</v>
      </c>
      <c r="N421" s="133">
        <v>2217708.7489785999</v>
      </c>
    </row>
    <row r="422" spans="1:14" x14ac:dyDescent="0.3">
      <c r="A422" s="145" t="s">
        <v>6597</v>
      </c>
      <c r="B422" s="145" t="s">
        <v>6598</v>
      </c>
      <c r="C422" s="133">
        <v>155034.532125</v>
      </c>
      <c r="D422" s="133">
        <v>155034.532125</v>
      </c>
      <c r="E422" s="133">
        <v>155034.532125</v>
      </c>
      <c r="F422" s="133">
        <v>155034.532125</v>
      </c>
      <c r="G422" s="133">
        <v>155034.532125</v>
      </c>
      <c r="H422" s="133">
        <v>155034.532125</v>
      </c>
      <c r="I422" s="133">
        <v>155034.532125</v>
      </c>
      <c r="J422" s="133">
        <v>155034.532125</v>
      </c>
      <c r="K422" s="133">
        <v>155034.532125</v>
      </c>
      <c r="L422" s="133">
        <v>155034.532125</v>
      </c>
      <c r="M422" s="133">
        <v>155034.532125</v>
      </c>
      <c r="N422" s="133">
        <v>155034.532125</v>
      </c>
    </row>
    <row r="423" spans="1:14" x14ac:dyDescent="0.3">
      <c r="A423" s="145" t="s">
        <v>6599</v>
      </c>
      <c r="B423" s="145" t="s">
        <v>6600</v>
      </c>
      <c r="C423" s="133">
        <v>0</v>
      </c>
      <c r="D423" s="133">
        <v>0</v>
      </c>
      <c r="E423" s="133">
        <v>0</v>
      </c>
      <c r="F423" s="133">
        <v>0</v>
      </c>
      <c r="G423" s="133">
        <v>0</v>
      </c>
      <c r="H423" s="133">
        <v>0</v>
      </c>
      <c r="I423" s="133">
        <v>0</v>
      </c>
      <c r="J423" s="133">
        <v>0</v>
      </c>
      <c r="K423" s="133">
        <v>0</v>
      </c>
      <c r="L423" s="133">
        <v>0</v>
      </c>
      <c r="M423" s="133">
        <v>0</v>
      </c>
      <c r="N423" s="133">
        <v>0</v>
      </c>
    </row>
    <row r="424" spans="1:14" x14ac:dyDescent="0.3">
      <c r="A424" s="145" t="s">
        <v>6601</v>
      </c>
      <c r="B424" s="145" t="s">
        <v>6602</v>
      </c>
      <c r="C424" s="133">
        <v>198975.0698734</v>
      </c>
      <c r="D424" s="133">
        <v>161011.04337239999</v>
      </c>
      <c r="E424" s="133">
        <v>146126.7133724</v>
      </c>
      <c r="F424" s="133">
        <v>152540.7344633</v>
      </c>
      <c r="G424" s="133">
        <v>155172.2760022</v>
      </c>
      <c r="H424" s="133">
        <v>142768.02054980001</v>
      </c>
      <c r="I424" s="133">
        <v>219468.36091640001</v>
      </c>
      <c r="J424" s="133">
        <v>151031.25046780001</v>
      </c>
      <c r="K424" s="133">
        <v>146899.14001850001</v>
      </c>
      <c r="L424" s="133">
        <v>162348.36091640001</v>
      </c>
      <c r="M424" s="133">
        <v>146900.14001850001</v>
      </c>
      <c r="N424" s="133">
        <v>151040.52217809999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B2379-2421-4D5C-ACB2-F2CB431BEEA0}">
  <dimension ref="A1:Q10"/>
  <sheetViews>
    <sheetView workbookViewId="0">
      <selection activeCell="G4" sqref="G4"/>
    </sheetView>
  </sheetViews>
  <sheetFormatPr defaultRowHeight="14.4" x14ac:dyDescent="0.3"/>
  <cols>
    <col min="1" max="1" width="27.109375" bestFit="1" customWidth="1"/>
    <col min="2" max="2" width="16" bestFit="1" customWidth="1"/>
    <col min="3" max="3" width="34.5546875" bestFit="1" customWidth="1"/>
    <col min="5" max="5" width="19.6640625" bestFit="1" customWidth="1"/>
    <col min="7" max="7" width="11.44140625" bestFit="1" customWidth="1"/>
    <col min="9" max="9" width="15.33203125" bestFit="1" customWidth="1"/>
    <col min="10" max="10" width="16" bestFit="1" customWidth="1"/>
    <col min="12" max="12" width="16.5546875" bestFit="1" customWidth="1"/>
    <col min="14" max="14" width="34.5546875" bestFit="1" customWidth="1"/>
    <col min="16" max="17" width="15" bestFit="1" customWidth="1"/>
  </cols>
  <sheetData>
    <row r="1" spans="1:17" x14ac:dyDescent="0.3">
      <c r="A1" s="82" t="s">
        <v>6615</v>
      </c>
      <c r="B1" s="82" t="s">
        <v>6616</v>
      </c>
      <c r="C1" s="82" t="s">
        <v>25</v>
      </c>
      <c r="E1" s="83" t="s">
        <v>6617</v>
      </c>
      <c r="G1" s="82" t="s">
        <v>6618</v>
      </c>
      <c r="I1" s="83" t="s">
        <v>6619</v>
      </c>
      <c r="J1" s="83" t="s">
        <v>6620</v>
      </c>
      <c r="L1" s="83" t="s">
        <v>6621</v>
      </c>
      <c r="N1" s="84" t="s">
        <v>6622</v>
      </c>
      <c r="P1" t="s">
        <v>6623</v>
      </c>
      <c r="Q1" t="s">
        <v>6624</v>
      </c>
    </row>
    <row r="2" spans="1:17" x14ac:dyDescent="0.3">
      <c r="A2" s="85">
        <v>2530120</v>
      </c>
      <c r="B2" s="119"/>
      <c r="C2" s="86" t="s">
        <v>6625</v>
      </c>
      <c r="E2" s="15">
        <f>-'2024B Natural TB'!N1177</f>
        <v>0</v>
      </c>
      <c r="G2" s="85">
        <v>454</v>
      </c>
      <c r="I2" s="179"/>
      <c r="J2" s="179"/>
      <c r="L2" s="15">
        <f>+E2+I2+J2</f>
        <v>0</v>
      </c>
      <c r="N2" s="120"/>
      <c r="P2" s="115">
        <f>-'2025B Natural TB'!N1177</f>
        <v>0</v>
      </c>
      <c r="Q2" s="113">
        <f>L2-P2</f>
        <v>0</v>
      </c>
    </row>
    <row r="3" spans="1:17" x14ac:dyDescent="0.3">
      <c r="A3" s="112" t="s">
        <v>6626</v>
      </c>
      <c r="B3" s="85"/>
      <c r="C3" s="16" t="s">
        <v>6627</v>
      </c>
      <c r="E3" s="15">
        <f>ROUND(-'2024B Natural TB'!N1178,2)</f>
        <v>-31119781.609999999</v>
      </c>
      <c r="G3" s="85">
        <v>107</v>
      </c>
      <c r="I3" s="87">
        <v>23119781.609999999</v>
      </c>
      <c r="J3" s="87"/>
      <c r="L3" s="15">
        <f>+E3+I3+J3</f>
        <v>-8000000</v>
      </c>
      <c r="N3" t="s">
        <v>6628</v>
      </c>
      <c r="P3" s="150">
        <f>-'2025B Natural TB'!N1178</f>
        <v>-8000000</v>
      </c>
      <c r="Q3" s="113">
        <f>L3-P3</f>
        <v>0</v>
      </c>
    </row>
    <row r="4" spans="1:17" x14ac:dyDescent="0.3">
      <c r="A4" s="112">
        <v>2530302</v>
      </c>
      <c r="B4" s="85"/>
      <c r="C4" s="88" t="s">
        <v>6629</v>
      </c>
      <c r="E4" s="15">
        <f>ROUND(-'2024B Natural TB'!N1183,2)</f>
        <v>-459461.89</v>
      </c>
      <c r="G4" s="85">
        <v>456</v>
      </c>
      <c r="I4" s="87">
        <v>59222.53</v>
      </c>
      <c r="J4" s="87"/>
      <c r="L4" s="15">
        <f>+E4+I4+J4</f>
        <v>-400239.35999999999</v>
      </c>
      <c r="N4" t="s">
        <v>6630</v>
      </c>
      <c r="P4" s="150">
        <f>-'2025B Natural TB'!N1183</f>
        <v>-400239.3590386</v>
      </c>
      <c r="Q4" s="113">
        <f t="shared" ref="Q4:Q6" si="0">L4-P4</f>
        <v>-9.6139998640865088E-4</v>
      </c>
    </row>
    <row r="5" spans="1:17" x14ac:dyDescent="0.3">
      <c r="A5" s="112">
        <v>2530340</v>
      </c>
      <c r="B5" s="85"/>
      <c r="C5" s="90" t="s">
        <v>6631</v>
      </c>
      <c r="E5" s="15">
        <f>ROUND(-'2024B Natural TB'!N1188,2)</f>
        <v>-5560659.29</v>
      </c>
      <c r="G5" s="85">
        <v>926</v>
      </c>
      <c r="I5" s="87"/>
      <c r="J5" s="87">
        <v>-843149.81</v>
      </c>
      <c r="L5" s="15">
        <f t="shared" ref="L5:L6" si="1">+E5+I5+J5</f>
        <v>-6403809.0999999996</v>
      </c>
      <c r="N5" t="s">
        <v>6632</v>
      </c>
      <c r="P5" s="150">
        <f>-'2025B Natural TB'!N1188</f>
        <v>-6403809.0955555998</v>
      </c>
      <c r="Q5" s="113">
        <f t="shared" si="0"/>
        <v>-4.4443998485803604E-3</v>
      </c>
    </row>
    <row r="6" spans="1:17" x14ac:dyDescent="0.3">
      <c r="A6" s="112">
        <v>2530800</v>
      </c>
      <c r="B6" s="85">
        <v>1309</v>
      </c>
      <c r="C6" s="95" t="s">
        <v>6633</v>
      </c>
      <c r="E6" s="98">
        <f>-'2024B Natural TB'!N1192</f>
        <v>-956000</v>
      </c>
      <c r="G6" s="85">
        <v>454</v>
      </c>
      <c r="I6" s="98">
        <v>2099782.77</v>
      </c>
      <c r="J6" s="98">
        <v>-2118145.1800000002</v>
      </c>
      <c r="L6" s="98">
        <f t="shared" si="1"/>
        <v>-974362.41000000015</v>
      </c>
      <c r="N6" t="s">
        <v>6634</v>
      </c>
      <c r="P6" s="117">
        <f>-'2025B Natural TB'!N1192</f>
        <v>-974362.41296680004</v>
      </c>
      <c r="Q6" s="113">
        <f t="shared" si="0"/>
        <v>2.966799889691174E-3</v>
      </c>
    </row>
    <row r="7" spans="1:17" x14ac:dyDescent="0.3">
      <c r="E7" s="99">
        <f>SUM(E2:E6)</f>
        <v>-38095902.789999999</v>
      </c>
      <c r="I7" s="99">
        <f t="shared" ref="I7:J7" si="2">SUM(I2:I6)</f>
        <v>25278786.91</v>
      </c>
      <c r="J7" s="99">
        <f t="shared" si="2"/>
        <v>-2961294.99</v>
      </c>
      <c r="L7" s="99">
        <f>SUM(L2:L6)</f>
        <v>-15778410.869999999</v>
      </c>
      <c r="P7" s="121">
        <f>SUM(P2:P6)</f>
        <v>-15778410.867561001</v>
      </c>
    </row>
    <row r="9" spans="1:17" x14ac:dyDescent="0.3">
      <c r="C9" t="s">
        <v>6635</v>
      </c>
      <c r="E9" s="114">
        <f>'2024B FERC TB'!N114</f>
        <v>38095902.782142498</v>
      </c>
      <c r="L9" s="114">
        <f>'2025B FERC TB'!N114</f>
        <v>15778410.867560999</v>
      </c>
    </row>
    <row r="10" spans="1:17" x14ac:dyDescent="0.3">
      <c r="C10" s="116" t="s">
        <v>6624</v>
      </c>
      <c r="E10" s="113">
        <f>E7+E9</f>
        <v>-7.8575015068054199E-3</v>
      </c>
      <c r="J10" s="87"/>
      <c r="L10" s="113">
        <f>L7+L9</f>
        <v>-2.4389997124671936E-3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8DD52-4B14-40BA-BA04-157F23CFB350}">
  <dimension ref="A1:AA47"/>
  <sheetViews>
    <sheetView topLeftCell="H1" workbookViewId="0">
      <selection activeCell="J34" sqref="J34"/>
    </sheetView>
  </sheetViews>
  <sheetFormatPr defaultRowHeight="14.4" x14ac:dyDescent="0.3"/>
  <cols>
    <col min="1" max="1" width="30.44140625" bestFit="1" customWidth="1"/>
    <col min="2" max="2" width="14" customWidth="1"/>
    <col min="3" max="4" width="17.33203125" customWidth="1"/>
    <col min="5" max="7" width="14.33203125" customWidth="1"/>
    <col min="8" max="8" width="18.109375" bestFit="1" customWidth="1"/>
    <col min="9" max="9" width="12" bestFit="1" customWidth="1"/>
    <col min="10" max="10" width="11" bestFit="1" customWidth="1"/>
    <col min="11" max="11" width="11" customWidth="1"/>
    <col min="12" max="12" width="36.6640625" customWidth="1"/>
    <col min="13" max="13" width="15.6640625" bestFit="1" customWidth="1"/>
    <col min="14" max="14" width="12" bestFit="1" customWidth="1"/>
    <col min="15" max="15" width="13.5546875" bestFit="1" customWidth="1"/>
    <col min="16" max="17" width="11.88671875" customWidth="1"/>
    <col min="18" max="18" width="11.88671875" bestFit="1" customWidth="1"/>
    <col min="19" max="22" width="12.33203125" bestFit="1" customWidth="1"/>
    <col min="23" max="23" width="11.88671875" customWidth="1"/>
    <col min="24" max="26" width="12.33203125" bestFit="1" customWidth="1"/>
    <col min="27" max="27" width="13.5546875" bestFit="1" customWidth="1"/>
  </cols>
  <sheetData>
    <row r="1" spans="1:27" ht="18" x14ac:dyDescent="0.35">
      <c r="A1" s="151" t="s">
        <v>6636</v>
      </c>
      <c r="B1" s="151"/>
      <c r="C1" s="151"/>
      <c r="D1" s="151"/>
      <c r="E1" s="151"/>
      <c r="F1" s="151"/>
      <c r="G1" s="151"/>
      <c r="H1" s="151"/>
    </row>
    <row r="2" spans="1:27" ht="18" x14ac:dyDescent="0.35">
      <c r="A2" s="152"/>
      <c r="B2" s="152"/>
      <c r="C2" s="152"/>
      <c r="D2" s="152"/>
      <c r="E2" s="152"/>
      <c r="F2" s="152"/>
      <c r="G2" s="152"/>
      <c r="H2" s="152"/>
    </row>
    <row r="3" spans="1:27" ht="31.2" x14ac:dyDescent="0.3">
      <c r="A3" s="180" t="s">
        <v>6637</v>
      </c>
      <c r="B3" s="181">
        <v>2024</v>
      </c>
      <c r="C3" s="181" t="s">
        <v>6638</v>
      </c>
      <c r="D3" s="181" t="s">
        <v>6639</v>
      </c>
      <c r="E3" s="182" t="s">
        <v>6640</v>
      </c>
      <c r="F3" s="182" t="s">
        <v>6641</v>
      </c>
      <c r="G3" s="181" t="s">
        <v>6615</v>
      </c>
      <c r="H3" s="181" t="s">
        <v>6642</v>
      </c>
      <c r="I3" s="183" t="s">
        <v>6637</v>
      </c>
      <c r="K3" s="162">
        <v>1.4999999999999999E-2</v>
      </c>
      <c r="L3" s="163" t="s">
        <v>6643</v>
      </c>
      <c r="N3" s="153" t="s">
        <v>6615</v>
      </c>
      <c r="O3" s="153" t="s">
        <v>6644</v>
      </c>
      <c r="P3" s="153" t="s">
        <v>6645</v>
      </c>
      <c r="Q3" s="153" t="s">
        <v>6646</v>
      </c>
      <c r="R3" s="153" t="s">
        <v>6647</v>
      </c>
      <c r="S3" s="153" t="s">
        <v>6648</v>
      </c>
      <c r="T3" s="153" t="s">
        <v>6649</v>
      </c>
      <c r="U3" s="153" t="s">
        <v>6650</v>
      </c>
      <c r="V3" s="153" t="s">
        <v>6651</v>
      </c>
      <c r="W3" s="153" t="s">
        <v>6652</v>
      </c>
      <c r="X3" s="153" t="s">
        <v>6653</v>
      </c>
      <c r="Y3" s="153" t="s">
        <v>6654</v>
      </c>
      <c r="Z3" s="153" t="s">
        <v>6655</v>
      </c>
      <c r="AA3" s="153" t="s">
        <v>6656</v>
      </c>
    </row>
    <row r="4" spans="1:27" ht="15.6" x14ac:dyDescent="0.3">
      <c r="A4" s="184" t="s">
        <v>6657</v>
      </c>
      <c r="B4" s="181"/>
      <c r="C4" s="181"/>
      <c r="D4" s="181"/>
      <c r="E4" s="182"/>
      <c r="F4" s="182"/>
      <c r="G4" s="181"/>
      <c r="H4" s="181"/>
      <c r="I4" s="185"/>
      <c r="N4" t="s">
        <v>6641</v>
      </c>
      <c r="O4" s="154">
        <f>-$F$44/12</f>
        <v>-174981.8969419658</v>
      </c>
      <c r="P4" s="154">
        <f t="shared" ref="P4:Z4" si="0">-$F$44/12</f>
        <v>-174981.8969419658</v>
      </c>
      <c r="Q4" s="154">
        <f t="shared" si="0"/>
        <v>-174981.8969419658</v>
      </c>
      <c r="R4" s="154">
        <f t="shared" si="0"/>
        <v>-174981.8969419658</v>
      </c>
      <c r="S4" s="154">
        <f t="shared" si="0"/>
        <v>-174981.8969419658</v>
      </c>
      <c r="T4" s="154">
        <f t="shared" si="0"/>
        <v>-174981.8969419658</v>
      </c>
      <c r="U4" s="154">
        <f t="shared" si="0"/>
        <v>-174981.8969419658</v>
      </c>
      <c r="V4" s="154">
        <f t="shared" si="0"/>
        <v>-174981.8969419658</v>
      </c>
      <c r="W4" s="154">
        <f t="shared" si="0"/>
        <v>-174981.8969419658</v>
      </c>
      <c r="X4" s="154">
        <f t="shared" si="0"/>
        <v>-174981.8969419658</v>
      </c>
      <c r="Y4" s="154">
        <f t="shared" si="0"/>
        <v>-174981.8969419658</v>
      </c>
      <c r="Z4" s="154">
        <f t="shared" si="0"/>
        <v>-174981.8969419658</v>
      </c>
      <c r="AA4" s="155">
        <f>SUM(O4:Z4)</f>
        <v>-2099782.76330359</v>
      </c>
    </row>
    <row r="5" spans="1:27" x14ac:dyDescent="0.3">
      <c r="A5" s="186" t="s">
        <v>6658</v>
      </c>
      <c r="B5" s="187">
        <v>250000</v>
      </c>
      <c r="C5" s="188" t="s">
        <v>6644</v>
      </c>
      <c r="D5" s="188" t="s">
        <v>6659</v>
      </c>
      <c r="E5" s="189">
        <v>250000</v>
      </c>
      <c r="F5" s="189"/>
      <c r="G5" s="190">
        <v>4540800</v>
      </c>
      <c r="H5" s="188" t="s">
        <v>6660</v>
      </c>
      <c r="I5" s="185">
        <v>3000000355</v>
      </c>
      <c r="N5" s="156" t="s">
        <v>6661</v>
      </c>
      <c r="O5" s="154">
        <f>E8</f>
        <v>335965</v>
      </c>
      <c r="P5" s="154">
        <f>E14</f>
        <v>211253.86233362061</v>
      </c>
      <c r="Q5" s="154">
        <f>E19</f>
        <v>207462.55915000002</v>
      </c>
      <c r="R5" s="154">
        <f>E22</f>
        <v>87070.666222064378</v>
      </c>
      <c r="T5" s="154">
        <f>E25</f>
        <v>670706.69800754637</v>
      </c>
      <c r="W5" s="154">
        <f>E28+E32</f>
        <v>255813.90100000001</v>
      </c>
      <c r="X5" s="154">
        <f>E35+E39</f>
        <v>288970.79750918754</v>
      </c>
      <c r="Z5" s="154">
        <f>E42</f>
        <v>60901.692048010627</v>
      </c>
      <c r="AA5" s="155">
        <f>SUM(O5:Z5)</f>
        <v>2118145.1762704295</v>
      </c>
    </row>
    <row r="6" spans="1:27" ht="16.2" customHeight="1" x14ac:dyDescent="0.3">
      <c r="A6" s="186" t="s">
        <v>6662</v>
      </c>
      <c r="B6" s="187">
        <v>80000</v>
      </c>
      <c r="C6" s="188"/>
      <c r="D6" s="188"/>
      <c r="E6" s="189">
        <v>80000</v>
      </c>
      <c r="F6" s="189"/>
      <c r="G6" s="190">
        <v>4540800</v>
      </c>
      <c r="H6" s="188" t="s">
        <v>6663</v>
      </c>
      <c r="I6" s="185">
        <v>3000000355</v>
      </c>
    </row>
    <row r="7" spans="1:27" ht="16.2" customHeight="1" x14ac:dyDescent="0.3">
      <c r="A7" s="186" t="s">
        <v>6664</v>
      </c>
      <c r="B7" s="187">
        <v>1000</v>
      </c>
      <c r="C7" s="188"/>
      <c r="D7" s="188"/>
      <c r="E7" s="189">
        <v>1000</v>
      </c>
      <c r="F7" s="189"/>
      <c r="G7" s="190">
        <v>4540081</v>
      </c>
      <c r="H7" s="188" t="s">
        <v>6663</v>
      </c>
      <c r="I7" s="185">
        <v>3000000355</v>
      </c>
      <c r="N7" s="90">
        <v>2530800</v>
      </c>
      <c r="O7" s="164">
        <f>SUM(O4:O5)</f>
        <v>160983.1030580342</v>
      </c>
      <c r="P7" s="164">
        <f t="shared" ref="P7:Z7" si="1">SUM(P4:P5)</f>
        <v>36271.965391654812</v>
      </c>
      <c r="Q7" s="164">
        <f t="shared" si="1"/>
        <v>32480.66220803422</v>
      </c>
      <c r="R7" s="164">
        <f t="shared" si="1"/>
        <v>-87911.230719901418</v>
      </c>
      <c r="S7" s="164">
        <f t="shared" si="1"/>
        <v>-174981.8969419658</v>
      </c>
      <c r="T7" s="164">
        <f t="shared" si="1"/>
        <v>495724.80106558057</v>
      </c>
      <c r="U7" s="164">
        <f t="shared" si="1"/>
        <v>-174981.8969419658</v>
      </c>
      <c r="V7" s="164">
        <f t="shared" si="1"/>
        <v>-174981.8969419658</v>
      </c>
      <c r="W7" s="164">
        <f t="shared" si="1"/>
        <v>80832.004058034217</v>
      </c>
      <c r="X7" s="164">
        <f t="shared" si="1"/>
        <v>113988.90056722175</v>
      </c>
      <c r="Y7" s="164">
        <f t="shared" si="1"/>
        <v>-174981.8969419658</v>
      </c>
      <c r="Z7" s="164">
        <f t="shared" si="1"/>
        <v>-114080.20489395518</v>
      </c>
      <c r="AA7" s="155">
        <f>SUM(O7:Z7)</f>
        <v>18362.412966839998</v>
      </c>
    </row>
    <row r="8" spans="1:27" ht="16.2" customHeight="1" x14ac:dyDescent="0.3">
      <c r="A8" s="191" t="s">
        <v>6656</v>
      </c>
      <c r="B8" s="189">
        <v>331000</v>
      </c>
      <c r="C8" s="192">
        <v>0</v>
      </c>
      <c r="D8" s="192"/>
      <c r="E8" s="189">
        <v>335965</v>
      </c>
      <c r="F8" s="189">
        <f>(B8*C8)+(E8*(1-C8))</f>
        <v>335965</v>
      </c>
      <c r="G8" s="187"/>
      <c r="H8" s="188"/>
      <c r="I8" s="185"/>
      <c r="J8" s="165">
        <f>(E8-B8)/B8</f>
        <v>1.4999999999999999E-2</v>
      </c>
      <c r="K8" s="162"/>
      <c r="L8" s="162"/>
    </row>
    <row r="9" spans="1:27" ht="16.2" customHeight="1" x14ac:dyDescent="0.3">
      <c r="A9" s="193" t="s">
        <v>6665</v>
      </c>
      <c r="B9" s="194"/>
      <c r="C9" s="195"/>
      <c r="D9" s="195"/>
      <c r="E9" s="194"/>
      <c r="F9" s="194"/>
      <c r="G9" s="187"/>
      <c r="H9" s="188"/>
      <c r="I9" s="185"/>
      <c r="M9" t="s">
        <v>6666</v>
      </c>
    </row>
    <row r="10" spans="1:27" ht="16.2" customHeight="1" x14ac:dyDescent="0.3">
      <c r="A10" s="196" t="s">
        <v>6667</v>
      </c>
      <c r="B10" s="187">
        <v>47167.801726499994</v>
      </c>
      <c r="C10" s="188" t="s">
        <v>6645</v>
      </c>
      <c r="D10" s="188" t="s">
        <v>6668</v>
      </c>
      <c r="E10" s="197">
        <f>(((+B10*1.02)/12)*11)+((B10/12)*1)</f>
        <v>48032.544758152493</v>
      </c>
      <c r="F10" s="197"/>
      <c r="G10" s="190">
        <v>4540800</v>
      </c>
      <c r="H10" s="188" t="s">
        <v>6660</v>
      </c>
      <c r="I10" s="198">
        <v>300000149</v>
      </c>
    </row>
    <row r="11" spans="1:27" ht="16.2" customHeight="1" x14ac:dyDescent="0.3">
      <c r="A11" s="186" t="s">
        <v>6662</v>
      </c>
      <c r="B11" s="187">
        <v>131686.86726433333</v>
      </c>
      <c r="C11" s="188"/>
      <c r="D11" s="188"/>
      <c r="E11" s="197">
        <f>(((+B11*1.02)/12)*11)+((B11/12)*1)</f>
        <v>134101.12649751277</v>
      </c>
      <c r="F11" s="197"/>
      <c r="G11" s="190">
        <v>4540800</v>
      </c>
      <c r="H11" s="188" t="s">
        <v>6663</v>
      </c>
      <c r="I11" s="198">
        <v>300000149</v>
      </c>
    </row>
    <row r="12" spans="1:27" ht="16.2" customHeight="1" x14ac:dyDescent="0.3">
      <c r="A12" s="186" t="s">
        <v>6669</v>
      </c>
      <c r="B12" s="187">
        <v>20003.825063444445</v>
      </c>
      <c r="C12" s="188"/>
      <c r="D12" s="188"/>
      <c r="E12" s="197">
        <f>(((+B12*1.02)/12)*11)+((B12/12)*1)</f>
        <v>20370.561856274264</v>
      </c>
      <c r="F12" s="197"/>
      <c r="G12" s="190">
        <v>4540800</v>
      </c>
      <c r="H12" s="188" t="s">
        <v>6663</v>
      </c>
      <c r="I12" s="198">
        <v>300000149</v>
      </c>
      <c r="Z12" s="158"/>
      <c r="AA12" s="155"/>
    </row>
    <row r="13" spans="1:27" ht="16.2" customHeight="1" x14ac:dyDescent="0.3">
      <c r="A13" s="186" t="s">
        <v>6664</v>
      </c>
      <c r="B13" s="187">
        <v>8592.1072553333324</v>
      </c>
      <c r="C13" s="188"/>
      <c r="D13" s="188"/>
      <c r="E13" s="197">
        <f>(((+B13*1.02)/12)*11)+((B13/12)*1)</f>
        <v>8749.6292216811089</v>
      </c>
      <c r="F13" s="197"/>
      <c r="G13" s="190">
        <v>4540081</v>
      </c>
      <c r="H13" s="188" t="s">
        <v>6663</v>
      </c>
      <c r="I13" s="198">
        <v>300000149</v>
      </c>
      <c r="Z13" s="158"/>
      <c r="AA13" s="155"/>
    </row>
    <row r="14" spans="1:27" x14ac:dyDescent="0.3">
      <c r="A14" s="191" t="s">
        <v>6656</v>
      </c>
      <c r="B14" s="189">
        <v>207450.60130961111</v>
      </c>
      <c r="C14" s="199">
        <v>0.16666666666666666</v>
      </c>
      <c r="D14" s="200"/>
      <c r="E14" s="189">
        <f>SUM(E10:E13)</f>
        <v>211253.86233362061</v>
      </c>
      <c r="F14" s="189">
        <f>(B14*C14)+(E14*(1-C14))</f>
        <v>210619.98549628569</v>
      </c>
      <c r="G14" s="186"/>
      <c r="H14" s="188"/>
      <c r="I14" s="185"/>
      <c r="J14" s="162">
        <f>(E14-B14)/B14</f>
        <v>1.8333333333333129E-2</v>
      </c>
      <c r="K14" s="162"/>
      <c r="L14" s="162"/>
    </row>
    <row r="15" spans="1:27" x14ac:dyDescent="0.3">
      <c r="A15" s="193" t="s">
        <v>6670</v>
      </c>
      <c r="B15" s="194"/>
      <c r="C15" s="188"/>
      <c r="D15" s="188"/>
      <c r="E15" s="194"/>
      <c r="F15" s="194"/>
      <c r="G15" s="187"/>
      <c r="H15" s="188"/>
      <c r="I15" s="185"/>
    </row>
    <row r="16" spans="1:27" x14ac:dyDescent="0.3">
      <c r="A16" s="196" t="s">
        <v>6667</v>
      </c>
      <c r="B16" s="187">
        <v>27942.97</v>
      </c>
      <c r="C16" s="188" t="s">
        <v>6646</v>
      </c>
      <c r="D16" s="188" t="s">
        <v>6671</v>
      </c>
      <c r="E16" s="197">
        <v>27942.97</v>
      </c>
      <c r="F16" s="197"/>
      <c r="G16" s="190">
        <v>4540800</v>
      </c>
      <c r="H16" s="188" t="s">
        <v>6660</v>
      </c>
      <c r="I16" s="185">
        <v>300000156</v>
      </c>
    </row>
    <row r="17" spans="1:12" x14ac:dyDescent="0.3">
      <c r="A17" s="186" t="s">
        <v>6662</v>
      </c>
      <c r="B17" s="187">
        <v>175261.32</v>
      </c>
      <c r="C17" s="188"/>
      <c r="D17" s="188"/>
      <c r="E17" s="197">
        <v>175261.32</v>
      </c>
      <c r="F17" s="197"/>
      <c r="G17" s="190">
        <v>4540800</v>
      </c>
      <c r="H17" s="188" t="s">
        <v>6663</v>
      </c>
      <c r="I17" s="185">
        <v>300000157</v>
      </c>
    </row>
    <row r="18" spans="1:12" x14ac:dyDescent="0.3">
      <c r="A18" s="186" t="s">
        <v>6664</v>
      </c>
      <c r="B18" s="187">
        <v>1192.32</v>
      </c>
      <c r="C18" s="188"/>
      <c r="D18" s="188"/>
      <c r="E18" s="197">
        <v>1192.32</v>
      </c>
      <c r="F18" s="197"/>
      <c r="G18" s="190">
        <v>4540081</v>
      </c>
      <c r="H18" s="188" t="s">
        <v>6663</v>
      </c>
      <c r="I18" s="185">
        <v>300000157</v>
      </c>
    </row>
    <row r="19" spans="1:12" x14ac:dyDescent="0.3">
      <c r="A19" s="191" t="s">
        <v>6656</v>
      </c>
      <c r="B19" s="189">
        <v>204396.61000000002</v>
      </c>
      <c r="C19" s="199">
        <v>0.25</v>
      </c>
      <c r="D19" s="192"/>
      <c r="E19" s="189">
        <v>207462.55915000002</v>
      </c>
      <c r="F19" s="189">
        <f>(B19*C19)+(E19*(1-C19))</f>
        <v>206696.07186250002</v>
      </c>
      <c r="G19" s="187"/>
      <c r="H19" s="188"/>
      <c r="I19" s="185"/>
      <c r="J19" s="165">
        <f>(E19-B19)/B19</f>
        <v>1.5000000000000001E-2</v>
      </c>
      <c r="K19" s="162"/>
      <c r="L19" s="162"/>
    </row>
    <row r="20" spans="1:12" x14ac:dyDescent="0.3">
      <c r="A20" s="193" t="s">
        <v>6672</v>
      </c>
      <c r="B20" s="194"/>
      <c r="C20" s="188"/>
      <c r="D20" s="188"/>
      <c r="E20" s="194"/>
      <c r="F20" s="194"/>
      <c r="G20" s="187"/>
      <c r="H20" s="188"/>
      <c r="I20" s="185"/>
    </row>
    <row r="21" spans="1:12" x14ac:dyDescent="0.3">
      <c r="A21" s="186" t="s">
        <v>6662</v>
      </c>
      <c r="B21" s="187">
        <v>85154.685791750002</v>
      </c>
      <c r="C21" s="188" t="s">
        <v>6647</v>
      </c>
      <c r="D21" s="188" t="s">
        <v>6673</v>
      </c>
      <c r="E21" s="197">
        <f>(((+B21*1.03)/12)*9)+((B21/12)*3)</f>
        <v>87070.666222064378</v>
      </c>
      <c r="F21" s="197"/>
      <c r="G21" s="190">
        <v>4540800</v>
      </c>
      <c r="H21" s="188" t="s">
        <v>6663</v>
      </c>
      <c r="I21" s="185">
        <v>300000365</v>
      </c>
    </row>
    <row r="22" spans="1:12" x14ac:dyDescent="0.3">
      <c r="A22" s="191" t="s">
        <v>6656</v>
      </c>
      <c r="B22" s="189">
        <v>85154.685791750002</v>
      </c>
      <c r="C22" s="199">
        <v>0.25</v>
      </c>
      <c r="D22" s="192"/>
      <c r="E22" s="189">
        <f>SUM(E20:E21)</f>
        <v>87070.666222064378</v>
      </c>
      <c r="F22" s="189">
        <f>(B22*C22)+(E22*(1-C22))</f>
        <v>86591.671114485784</v>
      </c>
      <c r="G22" s="187"/>
      <c r="H22" s="188"/>
      <c r="I22" s="185"/>
      <c r="J22" s="162">
        <f>(E22-B22)/B22</f>
        <v>2.2500000000000006E-2</v>
      </c>
      <c r="K22" s="162"/>
      <c r="L22" s="162"/>
    </row>
    <row r="23" spans="1:12" x14ac:dyDescent="0.3">
      <c r="A23" s="193" t="s">
        <v>6674</v>
      </c>
      <c r="B23" s="194"/>
      <c r="C23" s="188"/>
      <c r="D23" s="188"/>
      <c r="E23" s="194"/>
      <c r="F23" s="194"/>
      <c r="G23" s="187"/>
      <c r="H23" s="188"/>
      <c r="I23" s="185"/>
    </row>
    <row r="24" spans="1:12" x14ac:dyDescent="0.3">
      <c r="A24" s="196" t="s">
        <v>6667</v>
      </c>
      <c r="B24" s="187">
        <v>651698.81587777776</v>
      </c>
      <c r="C24" s="188" t="s">
        <v>6649</v>
      </c>
      <c r="D24" s="188" t="s">
        <v>6675</v>
      </c>
      <c r="E24" s="197">
        <f>(((+B24*1.05)/12)*7)+((B24/12)*5)</f>
        <v>670706.69800754637</v>
      </c>
      <c r="F24" s="197"/>
      <c r="G24" s="190">
        <v>4540800</v>
      </c>
      <c r="H24" s="188" t="s">
        <v>6660</v>
      </c>
      <c r="I24" s="185">
        <v>300000357</v>
      </c>
    </row>
    <row r="25" spans="1:12" x14ac:dyDescent="0.3">
      <c r="A25" s="191" t="s">
        <v>6656</v>
      </c>
      <c r="B25" s="189">
        <v>651698.81587777776</v>
      </c>
      <c r="C25" s="199">
        <v>0.5</v>
      </c>
      <c r="D25" s="192"/>
      <c r="E25" s="189">
        <f>SUM(E23:E24)</f>
        <v>670706.69800754637</v>
      </c>
      <c r="F25" s="189">
        <f>(B25*C25)+(E25*(1-C25))</f>
        <v>661202.75694266206</v>
      </c>
      <c r="G25" s="187"/>
      <c r="H25" s="188"/>
      <c r="I25" s="185"/>
      <c r="J25" s="162">
        <f>(E25-B25)/B25</f>
        <v>2.9166666666666806E-2</v>
      </c>
      <c r="K25" s="162"/>
      <c r="L25" s="162"/>
    </row>
    <row r="26" spans="1:12" ht="16.2" customHeight="1" x14ac:dyDescent="0.3">
      <c r="A26" s="184" t="s">
        <v>6676</v>
      </c>
      <c r="B26" s="187"/>
      <c r="C26" s="188"/>
      <c r="D26" s="188"/>
      <c r="E26" s="187"/>
      <c r="F26" s="187"/>
      <c r="G26" s="187"/>
      <c r="H26" s="188"/>
      <c r="I26" s="185"/>
    </row>
    <row r="27" spans="1:12" ht="16.2" customHeight="1" x14ac:dyDescent="0.3">
      <c r="A27" s="186" t="s">
        <v>6667</v>
      </c>
      <c r="B27" s="187">
        <v>192703</v>
      </c>
      <c r="C27" s="188" t="s">
        <v>6652</v>
      </c>
      <c r="D27" s="188" t="s">
        <v>6677</v>
      </c>
      <c r="E27" s="197">
        <f>+B27</f>
        <v>192703</v>
      </c>
      <c r="F27" s="197"/>
      <c r="G27" s="190">
        <v>4540800</v>
      </c>
      <c r="H27" s="188" t="s">
        <v>6660</v>
      </c>
      <c r="I27" s="185">
        <v>300000360</v>
      </c>
    </row>
    <row r="28" spans="1:12" ht="16.2" customHeight="1" x14ac:dyDescent="0.3">
      <c r="A28" s="191" t="s">
        <v>6656</v>
      </c>
      <c r="B28" s="189">
        <v>192703</v>
      </c>
      <c r="C28" s="199">
        <v>0.66666666666666663</v>
      </c>
      <c r="D28" s="192"/>
      <c r="E28" s="189">
        <v>195593.54500000001</v>
      </c>
      <c r="F28" s="189">
        <f>(B28*C28)+(E28*(1-C28))</f>
        <v>193666.51500000001</v>
      </c>
      <c r="G28" s="187"/>
      <c r="H28" s="188"/>
      <c r="I28" s="185"/>
      <c r="J28" s="165">
        <f>(E28-B28)/B28</f>
        <v>1.5000000000000067E-2</v>
      </c>
      <c r="K28" s="162"/>
      <c r="L28" s="162"/>
    </row>
    <row r="29" spans="1:12" ht="16.2" customHeight="1" x14ac:dyDescent="0.3">
      <c r="A29" s="193" t="s">
        <v>6678</v>
      </c>
      <c r="B29" s="194"/>
      <c r="C29" s="188"/>
      <c r="D29" s="188"/>
      <c r="E29" s="194"/>
      <c r="F29" s="194"/>
      <c r="G29" s="187"/>
      <c r="H29" s="188"/>
      <c r="I29" s="185"/>
    </row>
    <row r="30" spans="1:12" ht="16.2" customHeight="1" x14ac:dyDescent="0.3">
      <c r="A30" s="186" t="s">
        <v>6662</v>
      </c>
      <c r="B30" s="187">
        <v>59090.400000000001</v>
      </c>
      <c r="C30" s="188" t="s">
        <v>6652</v>
      </c>
      <c r="D30" s="188" t="s">
        <v>6679</v>
      </c>
      <c r="E30" s="197">
        <f>+B30</f>
        <v>59090.400000000001</v>
      </c>
      <c r="F30" s="197"/>
      <c r="G30" s="190">
        <v>4540800</v>
      </c>
      <c r="H30" s="188" t="s">
        <v>6663</v>
      </c>
      <c r="I30" s="185">
        <v>300000150</v>
      </c>
    </row>
    <row r="31" spans="1:12" ht="16.2" customHeight="1" x14ac:dyDescent="0.3">
      <c r="A31" s="186" t="s">
        <v>6664</v>
      </c>
      <c r="B31" s="187">
        <v>240</v>
      </c>
      <c r="C31" s="188"/>
      <c r="D31" s="188"/>
      <c r="E31" s="197">
        <f>+B31</f>
        <v>240</v>
      </c>
      <c r="F31" s="197"/>
      <c r="G31" s="190">
        <v>4540081</v>
      </c>
      <c r="H31" s="188" t="s">
        <v>6663</v>
      </c>
      <c r="I31" s="185">
        <v>300000150</v>
      </c>
    </row>
    <row r="32" spans="1:12" ht="16.2" customHeight="1" x14ac:dyDescent="0.3">
      <c r="A32" s="191" t="s">
        <v>6656</v>
      </c>
      <c r="B32" s="189">
        <v>59330.400000000001</v>
      </c>
      <c r="C32" s="199">
        <v>0.66666666666666663</v>
      </c>
      <c r="D32" s="192"/>
      <c r="E32" s="189">
        <v>60220.356</v>
      </c>
      <c r="F32" s="189">
        <f>(B32*C32)+(E32*(1-C32))</f>
        <v>59627.051999999996</v>
      </c>
      <c r="G32" s="187"/>
      <c r="H32" s="188"/>
      <c r="I32" s="185"/>
      <c r="J32" s="165">
        <f>(E32-B32)/B32</f>
        <v>1.4999999999999972E-2</v>
      </c>
      <c r="K32" s="162"/>
      <c r="L32" s="162"/>
    </row>
    <row r="33" spans="1:12" ht="16.2" customHeight="1" x14ac:dyDescent="0.3">
      <c r="A33" s="184" t="s">
        <v>6680</v>
      </c>
      <c r="B33" s="194"/>
      <c r="C33" s="188"/>
      <c r="D33" s="188"/>
      <c r="E33" s="194"/>
      <c r="F33" s="194"/>
      <c r="G33" s="187"/>
      <c r="H33" s="188"/>
      <c r="I33" s="185"/>
    </row>
    <row r="34" spans="1:12" ht="16.2" customHeight="1" x14ac:dyDescent="0.3">
      <c r="A34" s="186" t="s">
        <v>6667</v>
      </c>
      <c r="B34" s="187">
        <v>109913.14031250001</v>
      </c>
      <c r="C34" s="188" t="s">
        <v>6653</v>
      </c>
      <c r="D34" s="188" t="s">
        <v>6681</v>
      </c>
      <c r="E34" s="197">
        <f>(((B34*1.025)/12)*3)+((B34/12)*9)</f>
        <v>110600.09743945312</v>
      </c>
      <c r="F34" s="197"/>
      <c r="G34" s="190">
        <v>4540800</v>
      </c>
      <c r="H34" s="188" t="s">
        <v>6660</v>
      </c>
      <c r="I34" s="185">
        <v>300000132</v>
      </c>
    </row>
    <row r="35" spans="1:12" ht="16.2" customHeight="1" x14ac:dyDescent="0.3">
      <c r="A35" s="191" t="s">
        <v>6656</v>
      </c>
      <c r="B35" s="189">
        <v>109913.14031250001</v>
      </c>
      <c r="C35" s="199">
        <v>0.83333333333333337</v>
      </c>
      <c r="D35" s="201"/>
      <c r="E35" s="189">
        <v>111561.8374171875</v>
      </c>
      <c r="F35" s="189">
        <f>(B35*C35)+(E35*(1-C35))</f>
        <v>110187.92316328126</v>
      </c>
      <c r="G35" s="187"/>
      <c r="H35" s="188"/>
      <c r="I35" s="185"/>
      <c r="J35" s="165">
        <f>(E35-B35)/B35</f>
        <v>1.4999999999999972E-2</v>
      </c>
      <c r="K35" s="162"/>
      <c r="L35" s="162"/>
    </row>
    <row r="36" spans="1:12" ht="16.2" customHeight="1" x14ac:dyDescent="0.3">
      <c r="A36" s="184" t="s">
        <v>6682</v>
      </c>
      <c r="B36" s="187"/>
      <c r="C36" s="188"/>
      <c r="D36" s="188"/>
      <c r="E36" s="187"/>
      <c r="F36" s="187"/>
      <c r="G36" s="187"/>
      <c r="H36" s="188"/>
      <c r="I36" s="185"/>
    </row>
    <row r="37" spans="1:12" ht="16.2" customHeight="1" x14ac:dyDescent="0.3">
      <c r="A37" s="186" t="s">
        <v>6667</v>
      </c>
      <c r="B37" s="187">
        <v>139405.8536</v>
      </c>
      <c r="C37" s="188" t="s">
        <v>6653</v>
      </c>
      <c r="D37" s="188" t="s">
        <v>6681</v>
      </c>
      <c r="E37" s="197">
        <f>+B37</f>
        <v>139405.8536</v>
      </c>
      <c r="F37" s="197"/>
      <c r="G37" s="190">
        <v>4540800</v>
      </c>
      <c r="H37" s="188" t="s">
        <v>6660</v>
      </c>
      <c r="I37" s="185">
        <v>300000135</v>
      </c>
    </row>
    <row r="38" spans="1:12" ht="16.2" customHeight="1" x14ac:dyDescent="0.3">
      <c r="A38" s="186" t="s">
        <v>6669</v>
      </c>
      <c r="B38" s="187">
        <v>35381.299200000001</v>
      </c>
      <c r="C38" s="188"/>
      <c r="D38" s="188"/>
      <c r="E38" s="197">
        <f>+B38</f>
        <v>35381.299200000001</v>
      </c>
      <c r="F38" s="197"/>
      <c r="G38" s="190">
        <v>4540800</v>
      </c>
      <c r="H38" s="188" t="s">
        <v>6663</v>
      </c>
      <c r="I38" s="185">
        <v>300000135</v>
      </c>
    </row>
    <row r="39" spans="1:12" ht="16.2" customHeight="1" x14ac:dyDescent="0.3">
      <c r="A39" s="191" t="s">
        <v>6656</v>
      </c>
      <c r="B39" s="189">
        <v>174787.15280000001</v>
      </c>
      <c r="C39" s="199">
        <v>0.83333333333333337</v>
      </c>
      <c r="D39" s="192"/>
      <c r="E39" s="189">
        <v>177408.96009200002</v>
      </c>
      <c r="F39" s="189">
        <f>(B39*C39)+(E39*(1-C39))</f>
        <v>175224.12068200001</v>
      </c>
      <c r="G39" s="187"/>
      <c r="H39" s="188"/>
      <c r="I39" s="185"/>
      <c r="J39" s="165">
        <f>(E39-B39)/B39</f>
        <v>1.5000000000000069E-2</v>
      </c>
      <c r="K39" s="162"/>
      <c r="L39" s="162"/>
    </row>
    <row r="40" spans="1:12" x14ac:dyDescent="0.3">
      <c r="A40" s="184" t="s">
        <v>6683</v>
      </c>
      <c r="B40" s="186"/>
      <c r="C40" s="186"/>
      <c r="D40" s="186"/>
      <c r="E40" s="186"/>
      <c r="F40" s="186"/>
      <c r="G40" s="186"/>
      <c r="H40" s="186"/>
      <c r="I40" s="185"/>
    </row>
    <row r="41" spans="1:12" x14ac:dyDescent="0.3">
      <c r="A41" s="186" t="s">
        <v>6667</v>
      </c>
      <c r="B41" s="187">
        <v>60001.667042375004</v>
      </c>
      <c r="C41" s="188" t="s">
        <v>6655</v>
      </c>
      <c r="D41" s="188" t="s">
        <v>6684</v>
      </c>
      <c r="E41" s="197">
        <f>(((+B41*1.03)/12)*1)+((B41/12)*11)</f>
        <v>60151.671209980945</v>
      </c>
      <c r="F41" s="197"/>
      <c r="G41" s="190">
        <v>4540800</v>
      </c>
      <c r="H41" s="188" t="s">
        <v>6660</v>
      </c>
      <c r="I41" s="185">
        <v>300000351</v>
      </c>
    </row>
    <row r="42" spans="1:12" x14ac:dyDescent="0.3">
      <c r="A42" s="191" t="s">
        <v>6656</v>
      </c>
      <c r="B42" s="189">
        <v>60001.667042375004</v>
      </c>
      <c r="C42" s="199">
        <v>1</v>
      </c>
      <c r="D42" s="200"/>
      <c r="E42" s="189">
        <v>60901.692048010627</v>
      </c>
      <c r="F42" s="189">
        <f>(B42*C42)+(E42*(1-C42))</f>
        <v>60001.667042375004</v>
      </c>
      <c r="G42" s="186"/>
      <c r="H42" s="186"/>
      <c r="I42" s="185"/>
      <c r="J42" s="165">
        <f>(E42-B42)/B42</f>
        <v>1.4999999999999975E-2</v>
      </c>
      <c r="K42" s="162"/>
      <c r="L42" s="162"/>
    </row>
    <row r="44" spans="1:12" ht="15.6" x14ac:dyDescent="0.3">
      <c r="B44" s="159">
        <f>+B42+B35+B32+B28+B8+B14+B19+B22+B25+B39</f>
        <v>2076436.0731340139</v>
      </c>
      <c r="E44" s="159">
        <f>E42+E39+E35+E32+E28+E25+E22+E19+E14+E8</f>
        <v>2118145.17627043</v>
      </c>
      <c r="F44" s="159">
        <f>F42+F39+F35+F32+F28+F25+F22+F19+F14+F8</f>
        <v>2099782.7633035895</v>
      </c>
    </row>
    <row r="47" spans="1:12" x14ac:dyDescent="0.3">
      <c r="A47" s="160"/>
    </row>
  </sheetData>
  <pageMargins left="0.7" right="0.7" top="0.75" bottom="0.75" header="0.3" footer="0.3"/>
  <customProperties>
    <customPr name="EpmWorksheetKeyString_GUID" r:id="rId1"/>
  </customPropertie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17709-A434-4C47-9D99-D74C1CBCD445}">
  <sheetPr>
    <tabColor theme="1"/>
  </sheetPr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ED3502-5F4E-4051-83CA-01760DF76123}"/>
</file>

<file path=customXml/itemProps2.xml><?xml version="1.0" encoding="utf-8"?>
<ds:datastoreItem xmlns:ds="http://schemas.openxmlformats.org/officeDocument/2006/customXml" ds:itemID="{9617FD23-9EC0-4B57-8C8B-6DB6E3B4F7C3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customXml/itemProps3.xml><?xml version="1.0" encoding="utf-8"?>
<ds:datastoreItem xmlns:ds="http://schemas.openxmlformats.org/officeDocument/2006/customXml" ds:itemID="{FA507E72-C86D-4772-AB06-4D197C0626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 B-20 - 2024B</vt:lpstr>
      <vt:lpstr>2024B (7+5F Basis) --&gt;</vt:lpstr>
      <vt:lpstr>2024B Natural TB</vt:lpstr>
      <vt:lpstr>2024B FERC TB</vt:lpstr>
      <vt:lpstr>2025B Natural TB</vt:lpstr>
      <vt:lpstr>2025B FERC TB</vt:lpstr>
      <vt:lpstr>2025B Recon</vt:lpstr>
      <vt:lpstr>Deferred Rev Bdgt_2025</vt:lpstr>
      <vt:lpstr>2022 Dry Run --&gt;</vt:lpstr>
      <vt:lpstr>2022 FERC TB</vt:lpstr>
      <vt:lpstr>253 Summary</vt:lpstr>
      <vt:lpstr>253 FERD - 22 Activity</vt:lpstr>
      <vt:lpstr>Deferred Rev Bdgt_2025 dry run</vt:lpstr>
      <vt:lpstr>'Deferred Rev Bdgt_2025 dry run'!Print_Area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2021-04-11T10:03:31Z</dcterms:created>
  <dcterms:modified xsi:type="dcterms:W3CDTF">2024-04-08T20:20:28Z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2023-05-09T14:09:25Z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ea1b4a00-c16d-497d-90e0-bbb6df7fff39</vt:lpwstr>
  </property>
  <property fmtid="{D5CDD505-2E9C-101B-9397-08002B2CF9AE}" pid="9" name="MSIP_Label_a83f872e-d8d7-43ac-9961-0f2ad31e50e5_ContentBits">
    <vt:lpwstr>0</vt:lpwstr>
  </property>
  <property fmtid="{D5CDD505-2E9C-101B-9397-08002B2CF9AE}" pid="10" name="Order">
    <vt:r8>765000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